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9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0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31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3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33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4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36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3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8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39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40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41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42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43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44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45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46.xml" ContentType="application/vnd.openxmlformats-officedocument.drawingml.chart+xml"/>
  <Override PartName="/xl/drawings/drawing73.xml" ContentType="application/vnd.openxmlformats-officedocument.drawingml.chartshapes+xml"/>
  <Override PartName="/xl/drawings/drawing74.xml" ContentType="application/vnd.openxmlformats-officedocument.drawing+xml"/>
  <Override PartName="/xl/charts/chart47.xml" ContentType="application/vnd.openxmlformats-officedocument.drawingml.chart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48.xml" ContentType="application/vnd.openxmlformats-officedocument.drawingml.chart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49.xml" ContentType="application/vnd.openxmlformats-officedocument.drawingml.chart+xml"/>
  <Override PartName="/xl/drawings/drawing79.xml" ContentType="application/vnd.openxmlformats-officedocument.drawingml.chartshapes+xml"/>
  <Override PartName="/xl/drawings/drawing80.xml" ContentType="application/vnd.openxmlformats-officedocument.drawing+xml"/>
  <Override PartName="/xl/charts/chart50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51.xml" ContentType="application/vnd.openxmlformats-officedocument.drawingml.chart+xml"/>
  <Override PartName="/xl/drawings/drawing8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810" windowWidth="18825" windowHeight="7020" tabRatio="971" activeTab="2"/>
  </bookViews>
  <sheets>
    <sheet name="短差" sheetId="39" r:id="rId1"/>
    <sheet name="波段" sheetId="151" r:id="rId2"/>
    <sheet name="目标" sheetId="152" r:id="rId3"/>
    <sheet name="离职" sheetId="182" r:id="rId4"/>
    <sheet name="短差合计" sheetId="94" r:id="rId5"/>
    <sheet name="潘佳欢" sheetId="157" r:id="rId6"/>
    <sheet name="檀显峰" sheetId="158" r:id="rId7"/>
    <sheet name="骆加" sheetId="159" r:id="rId8"/>
    <sheet name="王宇生" sheetId="160" r:id="rId9"/>
    <sheet name="肖伟" sheetId="161" r:id="rId10"/>
    <sheet name="刘兴兴" sheetId="162" r:id="rId11"/>
    <sheet name="许远望" sheetId="163" r:id="rId12"/>
    <sheet name="邱鹏" sheetId="164" r:id="rId13"/>
    <sheet name="陈振东" sheetId="165" r:id="rId14"/>
    <sheet name="孙庭庭" sheetId="166" r:id="rId15"/>
    <sheet name="汪飞" sheetId="167" r:id="rId16"/>
    <sheet name="合计-波段" sheetId="168" r:id="rId17"/>
    <sheet name="程玲" sheetId="169" r:id="rId18"/>
    <sheet name="孙奕-波段 " sheetId="173" r:id="rId19"/>
    <sheet name="戚洪燕-波段" sheetId="174" r:id="rId20"/>
    <sheet name="张亮-波段" sheetId="175" r:id="rId21"/>
    <sheet name="吴留欢-波段" sheetId="176" r:id="rId22"/>
    <sheet name="合计-目标" sheetId="177" r:id="rId23"/>
    <sheet name="付加强-目标" sheetId="179" r:id="rId24"/>
    <sheet name="吴强" sheetId="180" r:id="rId25"/>
    <sheet name="离职合计" sheetId="181" r:id="rId26"/>
    <sheet name="吕帅杰" sheetId="183" r:id="rId27"/>
    <sheet name="郁杰" sheetId="184" r:id="rId28"/>
    <sheet name="易淼" sheetId="186" r:id="rId29"/>
    <sheet name="李为" sheetId="187" r:id="rId30"/>
    <sheet name="李梦遥" sheetId="188" r:id="rId31"/>
    <sheet name="蔡文堂" sheetId="189" r:id="rId32"/>
    <sheet name="柴钰海" sheetId="190" r:id="rId33"/>
  </sheets>
  <calcPr calcId="144525"/>
</workbook>
</file>

<file path=xl/calcChain.xml><?xml version="1.0" encoding="utf-8"?>
<calcChain xmlns="http://schemas.openxmlformats.org/spreadsheetml/2006/main">
  <c r="K58" i="180" l="1"/>
  <c r="F58" i="180"/>
  <c r="K57" i="180"/>
  <c r="F57" i="180"/>
  <c r="K56" i="180"/>
  <c r="F56" i="180"/>
  <c r="K55" i="180"/>
  <c r="F55" i="180"/>
  <c r="E55" i="180"/>
  <c r="H55" i="180" s="1"/>
  <c r="K54" i="180"/>
  <c r="H54" i="180"/>
  <c r="F54" i="180"/>
  <c r="D54" i="180"/>
  <c r="K53" i="180"/>
  <c r="H53" i="180"/>
  <c r="F53" i="180"/>
  <c r="K52" i="180"/>
  <c r="F52" i="180"/>
  <c r="K51" i="180"/>
  <c r="F51" i="180"/>
  <c r="K50" i="180"/>
  <c r="F50" i="180"/>
  <c r="K49" i="180"/>
  <c r="F49" i="180"/>
  <c r="K48" i="180"/>
  <c r="F48" i="180"/>
  <c r="K47" i="180"/>
  <c r="F47" i="180"/>
  <c r="K46" i="180"/>
  <c r="F46" i="180"/>
  <c r="K45" i="180"/>
  <c r="F45" i="180"/>
  <c r="K44" i="180"/>
  <c r="F44" i="180"/>
  <c r="K43" i="180"/>
  <c r="F43" i="180"/>
  <c r="K42" i="180"/>
  <c r="F42" i="180"/>
  <c r="K41" i="180"/>
  <c r="F41" i="180"/>
  <c r="K40" i="180"/>
  <c r="F40" i="180"/>
  <c r="K39" i="180"/>
  <c r="F39" i="180"/>
  <c r="K38" i="180"/>
  <c r="F38" i="180"/>
  <c r="K37" i="180"/>
  <c r="F37" i="180"/>
  <c r="K36" i="180"/>
  <c r="F36" i="180"/>
  <c r="K35" i="180"/>
  <c r="F35" i="180"/>
  <c r="K34" i="180"/>
  <c r="F34" i="180"/>
  <c r="D55" i="177"/>
  <c r="D56" i="177"/>
  <c r="D57" i="177"/>
  <c r="D58" i="177"/>
  <c r="D54" i="177"/>
  <c r="D55" i="179"/>
  <c r="D54" i="179"/>
  <c r="K58" i="179"/>
  <c r="F58" i="179"/>
  <c r="K57" i="179"/>
  <c r="F57" i="179"/>
  <c r="K56" i="179"/>
  <c r="F56" i="179"/>
  <c r="K55" i="179"/>
  <c r="F55" i="179"/>
  <c r="E55" i="179"/>
  <c r="H55" i="179" s="1"/>
  <c r="K54" i="179"/>
  <c r="H54" i="179"/>
  <c r="F54" i="179"/>
  <c r="K53" i="179"/>
  <c r="H53" i="179"/>
  <c r="F53" i="179"/>
  <c r="K52" i="179"/>
  <c r="F52" i="179"/>
  <c r="K51" i="179"/>
  <c r="F51" i="179"/>
  <c r="K50" i="179"/>
  <c r="F50" i="179"/>
  <c r="K49" i="179"/>
  <c r="F49" i="179"/>
  <c r="K48" i="179"/>
  <c r="F48" i="179"/>
  <c r="K47" i="179"/>
  <c r="F47" i="179"/>
  <c r="K46" i="179"/>
  <c r="F46" i="179"/>
  <c r="K45" i="179"/>
  <c r="F45" i="179"/>
  <c r="K44" i="179"/>
  <c r="F44" i="179"/>
  <c r="K43" i="179"/>
  <c r="F43" i="179"/>
  <c r="K42" i="179"/>
  <c r="F42" i="179"/>
  <c r="K41" i="179"/>
  <c r="F41" i="179"/>
  <c r="K40" i="179"/>
  <c r="F40" i="179"/>
  <c r="K39" i="179"/>
  <c r="F39" i="179"/>
  <c r="K38" i="179"/>
  <c r="F38" i="179"/>
  <c r="K37" i="179"/>
  <c r="F37" i="179"/>
  <c r="K36" i="179"/>
  <c r="F36" i="179"/>
  <c r="K35" i="179"/>
  <c r="F35" i="179"/>
  <c r="K34" i="179"/>
  <c r="F34" i="179"/>
  <c r="K35" i="177"/>
  <c r="K36" i="177"/>
  <c r="K37" i="177"/>
  <c r="K38" i="177"/>
  <c r="K39" i="177"/>
  <c r="K40" i="177"/>
  <c r="K41" i="177"/>
  <c r="K42" i="177"/>
  <c r="K43" i="177"/>
  <c r="K44" i="177"/>
  <c r="K45" i="177"/>
  <c r="K46" i="177"/>
  <c r="K47" i="177"/>
  <c r="K48" i="177"/>
  <c r="K49" i="177"/>
  <c r="K50" i="177"/>
  <c r="K51" i="177"/>
  <c r="K52" i="177"/>
  <c r="K53" i="177"/>
  <c r="K54" i="177"/>
  <c r="K55" i="177"/>
  <c r="K56" i="177"/>
  <c r="K57" i="177"/>
  <c r="K58" i="177"/>
  <c r="K34" i="177"/>
  <c r="F58" i="177"/>
  <c r="F57" i="177"/>
  <c r="F56" i="177"/>
  <c r="F55" i="177"/>
  <c r="E55" i="177"/>
  <c r="H55" i="177" s="1"/>
  <c r="H54" i="177"/>
  <c r="F54" i="177"/>
  <c r="H53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58" i="176"/>
  <c r="F57" i="176"/>
  <c r="F56" i="176"/>
  <c r="F55" i="176"/>
  <c r="E55" i="176"/>
  <c r="H55" i="176" s="1"/>
  <c r="H54" i="176"/>
  <c r="F54" i="176"/>
  <c r="H53" i="176"/>
  <c r="F53" i="176"/>
  <c r="F52" i="176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58" i="175"/>
  <c r="F57" i="175"/>
  <c r="F56" i="175"/>
  <c r="F55" i="175"/>
  <c r="E55" i="175"/>
  <c r="E56" i="175" s="1"/>
  <c r="D55" i="175"/>
  <c r="H54" i="175"/>
  <c r="F54" i="175"/>
  <c r="H53" i="175"/>
  <c r="F53" i="175"/>
  <c r="D53" i="175"/>
  <c r="F52" i="175"/>
  <c r="F51" i="175"/>
  <c r="F50" i="175"/>
  <c r="F49" i="175"/>
  <c r="F48" i="175"/>
  <c r="F47" i="175"/>
  <c r="F46" i="175"/>
  <c r="F45" i="175"/>
  <c r="F44" i="175"/>
  <c r="F43" i="175"/>
  <c r="F42" i="175"/>
  <c r="F41" i="175"/>
  <c r="F40" i="175"/>
  <c r="F39" i="175"/>
  <c r="F38" i="175"/>
  <c r="F37" i="175"/>
  <c r="F36" i="175"/>
  <c r="F35" i="175"/>
  <c r="F34" i="175"/>
  <c r="E55" i="174"/>
  <c r="F58" i="174"/>
  <c r="F57" i="174"/>
  <c r="F56" i="174"/>
  <c r="F55" i="174"/>
  <c r="F54" i="174"/>
  <c r="H53" i="174"/>
  <c r="F53" i="174"/>
  <c r="D53" i="174"/>
  <c r="F52" i="174"/>
  <c r="F51" i="174"/>
  <c r="F50" i="174"/>
  <c r="F49" i="174"/>
  <c r="F48" i="174"/>
  <c r="F47" i="174"/>
  <c r="F46" i="174"/>
  <c r="F45" i="174"/>
  <c r="F44" i="174"/>
  <c r="F43" i="174"/>
  <c r="F42" i="174"/>
  <c r="F41" i="174"/>
  <c r="F40" i="174"/>
  <c r="F39" i="174"/>
  <c r="F38" i="174"/>
  <c r="F37" i="174"/>
  <c r="F36" i="174"/>
  <c r="F35" i="174"/>
  <c r="F34" i="174"/>
  <c r="F58" i="173"/>
  <c r="F57" i="173"/>
  <c r="F56" i="173"/>
  <c r="F55" i="173"/>
  <c r="F54" i="173"/>
  <c r="E54" i="173"/>
  <c r="H54" i="173" s="1"/>
  <c r="H53" i="173"/>
  <c r="F53" i="173"/>
  <c r="D53" i="173"/>
  <c r="F52" i="173"/>
  <c r="F51" i="173"/>
  <c r="F50" i="173"/>
  <c r="F49" i="173"/>
  <c r="F48" i="173"/>
  <c r="F47" i="173"/>
  <c r="F46" i="173"/>
  <c r="F45" i="173"/>
  <c r="F44" i="173"/>
  <c r="F43" i="173"/>
  <c r="F42" i="173"/>
  <c r="F41" i="173"/>
  <c r="F40" i="173"/>
  <c r="F39" i="173"/>
  <c r="F38" i="173"/>
  <c r="F37" i="173"/>
  <c r="F36" i="173"/>
  <c r="F35" i="173"/>
  <c r="F34" i="173"/>
  <c r="K58" i="169"/>
  <c r="F58" i="169"/>
  <c r="K57" i="169"/>
  <c r="F57" i="169"/>
  <c r="K56" i="169"/>
  <c r="F56" i="169"/>
  <c r="K55" i="169"/>
  <c r="F55" i="169"/>
  <c r="E55" i="169"/>
  <c r="H55" i="169" s="1"/>
  <c r="K54" i="169"/>
  <c r="H54" i="169"/>
  <c r="F54" i="169"/>
  <c r="E54" i="169"/>
  <c r="D54" i="169"/>
  <c r="K53" i="169"/>
  <c r="H53" i="169"/>
  <c r="F53" i="169"/>
  <c r="D53" i="169"/>
  <c r="K52" i="169"/>
  <c r="F52" i="169"/>
  <c r="K51" i="169"/>
  <c r="F51" i="169"/>
  <c r="K50" i="169"/>
  <c r="F50" i="169"/>
  <c r="K49" i="169"/>
  <c r="F49" i="169"/>
  <c r="K48" i="169"/>
  <c r="F48" i="169"/>
  <c r="K47" i="169"/>
  <c r="F47" i="169"/>
  <c r="K46" i="169"/>
  <c r="F46" i="169"/>
  <c r="K45" i="169"/>
  <c r="F45" i="169"/>
  <c r="K44" i="169"/>
  <c r="F44" i="169"/>
  <c r="K43" i="169"/>
  <c r="F43" i="169"/>
  <c r="K42" i="169"/>
  <c r="F42" i="169"/>
  <c r="K41" i="169"/>
  <c r="F41" i="169"/>
  <c r="K40" i="169"/>
  <c r="F40" i="169"/>
  <c r="K39" i="169"/>
  <c r="F39" i="169"/>
  <c r="K38" i="169"/>
  <c r="F38" i="169"/>
  <c r="K37" i="169"/>
  <c r="F37" i="169"/>
  <c r="K36" i="169"/>
  <c r="F36" i="169"/>
  <c r="K35" i="169"/>
  <c r="F35" i="169"/>
  <c r="K34" i="169"/>
  <c r="F34" i="169"/>
  <c r="K35" i="168"/>
  <c r="K36" i="168"/>
  <c r="K37" i="168"/>
  <c r="K38" i="168"/>
  <c r="K39" i="168"/>
  <c r="K40" i="168"/>
  <c r="K41" i="168"/>
  <c r="K42" i="168"/>
  <c r="K43" i="168"/>
  <c r="K44" i="168"/>
  <c r="K45" i="168"/>
  <c r="K46" i="168"/>
  <c r="K47" i="168"/>
  <c r="K48" i="168"/>
  <c r="K49" i="168"/>
  <c r="K50" i="168"/>
  <c r="K51" i="168"/>
  <c r="K52" i="168"/>
  <c r="K53" i="168"/>
  <c r="K54" i="168"/>
  <c r="K55" i="168"/>
  <c r="K56" i="168"/>
  <c r="K57" i="168"/>
  <c r="K58" i="168"/>
  <c r="K34" i="168"/>
  <c r="F58" i="168"/>
  <c r="F57" i="168"/>
  <c r="F56" i="168"/>
  <c r="F55" i="168"/>
  <c r="F54" i="168"/>
  <c r="E54" i="168"/>
  <c r="H54" i="168" s="1"/>
  <c r="H53" i="168"/>
  <c r="F53" i="168"/>
  <c r="D53" i="168"/>
  <c r="F52" i="168"/>
  <c r="F51" i="168"/>
  <c r="F50" i="168"/>
  <c r="F49" i="168"/>
  <c r="F48" i="168"/>
  <c r="F47" i="168"/>
  <c r="F46" i="168"/>
  <c r="F45" i="168"/>
  <c r="F44" i="168"/>
  <c r="F43" i="168"/>
  <c r="F42" i="168"/>
  <c r="F41" i="168"/>
  <c r="F40" i="168"/>
  <c r="F39" i="168"/>
  <c r="F38" i="168"/>
  <c r="F37" i="168"/>
  <c r="F36" i="168"/>
  <c r="F35" i="168"/>
  <c r="F34" i="168"/>
  <c r="F58" i="167"/>
  <c r="F57" i="167"/>
  <c r="F56" i="167"/>
  <c r="F55" i="167"/>
  <c r="E55" i="167"/>
  <c r="E56" i="167" s="1"/>
  <c r="H54" i="167"/>
  <c r="F54" i="167"/>
  <c r="D54" i="167"/>
  <c r="H53" i="167"/>
  <c r="F53" i="167"/>
  <c r="D53" i="167"/>
  <c r="F52" i="167"/>
  <c r="F51" i="167"/>
  <c r="F50" i="167"/>
  <c r="F49" i="167"/>
  <c r="F48" i="167"/>
  <c r="F47" i="167"/>
  <c r="F46" i="167"/>
  <c r="F45" i="167"/>
  <c r="F44" i="167"/>
  <c r="F43" i="167"/>
  <c r="F42" i="167"/>
  <c r="F41" i="167"/>
  <c r="F40" i="167"/>
  <c r="F39" i="167"/>
  <c r="F38" i="167"/>
  <c r="F37" i="167"/>
  <c r="F36" i="167"/>
  <c r="F35" i="167"/>
  <c r="F34" i="167"/>
  <c r="F58" i="166"/>
  <c r="F57" i="166"/>
  <c r="F56" i="166"/>
  <c r="F55" i="166"/>
  <c r="E55" i="166"/>
  <c r="E56" i="166" s="1"/>
  <c r="H54" i="166"/>
  <c r="F54" i="166"/>
  <c r="D54" i="166"/>
  <c r="H53" i="166"/>
  <c r="F53" i="166"/>
  <c r="D53" i="166"/>
  <c r="F52" i="166"/>
  <c r="F51" i="166"/>
  <c r="F50" i="166"/>
  <c r="F49" i="166"/>
  <c r="F48" i="166"/>
  <c r="F47" i="166"/>
  <c r="F46" i="166"/>
  <c r="F45" i="166"/>
  <c r="F44" i="166"/>
  <c r="F43" i="166"/>
  <c r="F42" i="166"/>
  <c r="F41" i="166"/>
  <c r="F40" i="166"/>
  <c r="F39" i="166"/>
  <c r="F38" i="166"/>
  <c r="F37" i="166"/>
  <c r="F36" i="166"/>
  <c r="F35" i="166"/>
  <c r="F34" i="166"/>
  <c r="F58" i="165"/>
  <c r="F57" i="165"/>
  <c r="F56" i="165"/>
  <c r="F55" i="165"/>
  <c r="E55" i="165"/>
  <c r="E56" i="165" s="1"/>
  <c r="H54" i="165"/>
  <c r="F54" i="165"/>
  <c r="D54" i="165"/>
  <c r="H53" i="165"/>
  <c r="F53" i="165"/>
  <c r="D53" i="165"/>
  <c r="F52" i="165"/>
  <c r="F51" i="165"/>
  <c r="F50" i="165"/>
  <c r="F49" i="165"/>
  <c r="F48" i="165"/>
  <c r="F47" i="165"/>
  <c r="F46" i="165"/>
  <c r="F45" i="165"/>
  <c r="F44" i="165"/>
  <c r="F43" i="165"/>
  <c r="F42" i="165"/>
  <c r="F41" i="165"/>
  <c r="F40" i="165"/>
  <c r="F39" i="165"/>
  <c r="F38" i="165"/>
  <c r="F37" i="165"/>
  <c r="F36" i="165"/>
  <c r="F35" i="165"/>
  <c r="F34" i="165"/>
  <c r="F58" i="164"/>
  <c r="F57" i="164"/>
  <c r="F56" i="164"/>
  <c r="F55" i="164"/>
  <c r="F54" i="164"/>
  <c r="D54" i="164"/>
  <c r="H53" i="164"/>
  <c r="F53" i="164"/>
  <c r="D53" i="164"/>
  <c r="F52" i="164"/>
  <c r="F51" i="164"/>
  <c r="F50" i="164"/>
  <c r="F49" i="164"/>
  <c r="F48" i="164"/>
  <c r="F47" i="164"/>
  <c r="F46" i="164"/>
  <c r="F45" i="164"/>
  <c r="F44" i="164"/>
  <c r="F43" i="164"/>
  <c r="F42" i="164"/>
  <c r="F41" i="164"/>
  <c r="F40" i="164"/>
  <c r="F39" i="164"/>
  <c r="F38" i="164"/>
  <c r="F37" i="164"/>
  <c r="F36" i="164"/>
  <c r="F35" i="164"/>
  <c r="F34" i="164"/>
  <c r="D54" i="161"/>
  <c r="D55" i="161"/>
  <c r="D56" i="161"/>
  <c r="D57" i="161"/>
  <c r="D58" i="161"/>
  <c r="D53" i="161"/>
  <c r="D55" i="160"/>
  <c r="D56" i="160"/>
  <c r="D57" i="160"/>
  <c r="D58" i="160"/>
  <c r="D54" i="160"/>
  <c r="F58" i="163"/>
  <c r="F57" i="163"/>
  <c r="F56" i="163"/>
  <c r="F55" i="163"/>
  <c r="E55" i="163"/>
  <c r="H55" i="163" s="1"/>
  <c r="F54" i="163"/>
  <c r="E54" i="163"/>
  <c r="H54" i="163" s="1"/>
  <c r="H53" i="163"/>
  <c r="F53" i="163"/>
  <c r="F52" i="163"/>
  <c r="F51" i="163"/>
  <c r="F50" i="163"/>
  <c r="F49" i="163"/>
  <c r="F48" i="163"/>
  <c r="F47" i="163"/>
  <c r="F46" i="163"/>
  <c r="F45" i="163"/>
  <c r="F44" i="163"/>
  <c r="F43" i="163"/>
  <c r="F42" i="163"/>
  <c r="F41" i="163"/>
  <c r="F40" i="163"/>
  <c r="F39" i="163"/>
  <c r="F38" i="163"/>
  <c r="F37" i="163"/>
  <c r="F36" i="163"/>
  <c r="F35" i="163"/>
  <c r="F34" i="163"/>
  <c r="F58" i="162"/>
  <c r="F57" i="162"/>
  <c r="F56" i="162"/>
  <c r="F55" i="162"/>
  <c r="F54" i="162"/>
  <c r="E54" i="162"/>
  <c r="D54" i="162" s="1"/>
  <c r="H53" i="162"/>
  <c r="F53" i="162"/>
  <c r="F52" i="162"/>
  <c r="F51" i="162"/>
  <c r="F50" i="162"/>
  <c r="F49" i="162"/>
  <c r="F48" i="162"/>
  <c r="F47" i="162"/>
  <c r="F46" i="162"/>
  <c r="F45" i="162"/>
  <c r="F44" i="162"/>
  <c r="F43" i="162"/>
  <c r="F42" i="162"/>
  <c r="F41" i="162"/>
  <c r="F40" i="162"/>
  <c r="F39" i="162"/>
  <c r="F38" i="162"/>
  <c r="F37" i="162"/>
  <c r="F36" i="162"/>
  <c r="F35" i="162"/>
  <c r="F34" i="162"/>
  <c r="F58" i="161"/>
  <c r="F57" i="161"/>
  <c r="F56" i="161"/>
  <c r="F55" i="161"/>
  <c r="F54" i="161"/>
  <c r="E54" i="161"/>
  <c r="H53" i="161"/>
  <c r="F53" i="161"/>
  <c r="F52" i="161"/>
  <c r="F51" i="161"/>
  <c r="F50" i="161"/>
  <c r="F49" i="161"/>
  <c r="F48" i="161"/>
  <c r="F47" i="161"/>
  <c r="F46" i="161"/>
  <c r="F45" i="161"/>
  <c r="F44" i="161"/>
  <c r="F43" i="161"/>
  <c r="F42" i="161"/>
  <c r="F41" i="161"/>
  <c r="F40" i="161"/>
  <c r="F39" i="161"/>
  <c r="F38" i="161"/>
  <c r="F37" i="161"/>
  <c r="F36" i="161"/>
  <c r="F35" i="161"/>
  <c r="F34" i="161"/>
  <c r="F58" i="160"/>
  <c r="F57" i="160"/>
  <c r="F56" i="160"/>
  <c r="F55" i="160"/>
  <c r="F54" i="160"/>
  <c r="E54" i="160"/>
  <c r="H53" i="160"/>
  <c r="F53" i="160"/>
  <c r="F52" i="160"/>
  <c r="F51" i="160"/>
  <c r="F50" i="160"/>
  <c r="F49" i="160"/>
  <c r="F48" i="160"/>
  <c r="F47" i="160"/>
  <c r="F46" i="160"/>
  <c r="F45" i="160"/>
  <c r="F44" i="160"/>
  <c r="F43" i="160"/>
  <c r="F42" i="160"/>
  <c r="F41" i="160"/>
  <c r="F40" i="160"/>
  <c r="F39" i="160"/>
  <c r="F38" i="160"/>
  <c r="F37" i="160"/>
  <c r="F36" i="160"/>
  <c r="F35" i="160"/>
  <c r="F34" i="160"/>
  <c r="F58" i="159"/>
  <c r="F57" i="159"/>
  <c r="F56" i="159"/>
  <c r="F55" i="159"/>
  <c r="F54" i="159"/>
  <c r="E54" i="159"/>
  <c r="E55" i="159" s="1"/>
  <c r="H53" i="159"/>
  <c r="F53" i="159"/>
  <c r="D53" i="159"/>
  <c r="F52" i="159"/>
  <c r="F51" i="159"/>
  <c r="F50" i="159"/>
  <c r="F49" i="159"/>
  <c r="F48" i="159"/>
  <c r="F47" i="159"/>
  <c r="F46" i="159"/>
  <c r="F45" i="159"/>
  <c r="F44" i="159"/>
  <c r="F43" i="159"/>
  <c r="F42" i="159"/>
  <c r="F41" i="159"/>
  <c r="F40" i="159"/>
  <c r="F39" i="159"/>
  <c r="F38" i="159"/>
  <c r="F37" i="159"/>
  <c r="F36" i="159"/>
  <c r="F35" i="159"/>
  <c r="F34" i="159"/>
  <c r="F58" i="158"/>
  <c r="F57" i="158"/>
  <c r="F56" i="158"/>
  <c r="F55" i="158"/>
  <c r="F54" i="158"/>
  <c r="E54" i="158"/>
  <c r="E55" i="158" s="1"/>
  <c r="H53" i="158"/>
  <c r="F53" i="158"/>
  <c r="D53" i="158"/>
  <c r="F52" i="158"/>
  <c r="F51" i="158"/>
  <c r="F50" i="158"/>
  <c r="F49" i="158"/>
  <c r="F48" i="158"/>
  <c r="F47" i="158"/>
  <c r="F46" i="158"/>
  <c r="F45" i="158"/>
  <c r="F44" i="158"/>
  <c r="F43" i="158"/>
  <c r="F42" i="158"/>
  <c r="F41" i="158"/>
  <c r="F40" i="158"/>
  <c r="F39" i="158"/>
  <c r="F38" i="158"/>
  <c r="F37" i="158"/>
  <c r="F36" i="158"/>
  <c r="F35" i="158"/>
  <c r="F34" i="158"/>
  <c r="F58" i="157"/>
  <c r="F57" i="157"/>
  <c r="F56" i="157"/>
  <c r="F55" i="157"/>
  <c r="F54" i="157"/>
  <c r="E54" i="157"/>
  <c r="H54" i="157" s="1"/>
  <c r="H53" i="157"/>
  <c r="F53" i="157"/>
  <c r="D53" i="157"/>
  <c r="F52" i="157"/>
  <c r="F51" i="157"/>
  <c r="F50" i="157"/>
  <c r="F49" i="157"/>
  <c r="F48" i="157"/>
  <c r="F47" i="157"/>
  <c r="F46" i="157"/>
  <c r="F45" i="157"/>
  <c r="F44" i="157"/>
  <c r="F43" i="157"/>
  <c r="F42" i="157"/>
  <c r="F41" i="157"/>
  <c r="F40" i="157"/>
  <c r="F39" i="157"/>
  <c r="F38" i="157"/>
  <c r="F37" i="157"/>
  <c r="F36" i="157"/>
  <c r="F35" i="157"/>
  <c r="F34" i="157"/>
  <c r="E55" i="94"/>
  <c r="D55" i="94" s="1"/>
  <c r="E54" i="94"/>
  <c r="D54" i="94"/>
  <c r="D53" i="94"/>
  <c r="F54" i="94"/>
  <c r="F55" i="94"/>
  <c r="F56" i="94"/>
  <c r="F57" i="94"/>
  <c r="F58" i="94"/>
  <c r="H54" i="94"/>
  <c r="H53" i="94"/>
  <c r="D55" i="180" l="1"/>
  <c r="E56" i="180"/>
  <c r="E56" i="179"/>
  <c r="D56" i="179" s="1"/>
  <c r="E56" i="177"/>
  <c r="D55" i="176"/>
  <c r="E56" i="176"/>
  <c r="H55" i="175"/>
  <c r="H56" i="175"/>
  <c r="E57" i="175"/>
  <c r="D56" i="175"/>
  <c r="H54" i="174"/>
  <c r="H55" i="174"/>
  <c r="E56" i="174"/>
  <c r="D55" i="174"/>
  <c r="D54" i="173"/>
  <c r="E55" i="173"/>
  <c r="D55" i="169"/>
  <c r="E56" i="169"/>
  <c r="D54" i="168"/>
  <c r="E55" i="168"/>
  <c r="E57" i="167"/>
  <c r="D56" i="167"/>
  <c r="H56" i="167"/>
  <c r="H55" i="167"/>
  <c r="D55" i="167"/>
  <c r="H56" i="166"/>
  <c r="E57" i="166"/>
  <c r="D56" i="166"/>
  <c r="H55" i="166"/>
  <c r="D55" i="166"/>
  <c r="E57" i="165"/>
  <c r="D56" i="165"/>
  <c r="H56" i="165"/>
  <c r="H55" i="165"/>
  <c r="D55" i="165"/>
  <c r="E55" i="164"/>
  <c r="H54" i="164"/>
  <c r="E56" i="163"/>
  <c r="D54" i="163"/>
  <c r="D55" i="163"/>
  <c r="E55" i="162"/>
  <c r="H54" i="162"/>
  <c r="E55" i="161"/>
  <c r="H54" i="161"/>
  <c r="E55" i="160"/>
  <c r="H54" i="160"/>
  <c r="E56" i="159"/>
  <c r="D55" i="159"/>
  <c r="H55" i="159"/>
  <c r="H54" i="159"/>
  <c r="D54" i="159"/>
  <c r="H54" i="158"/>
  <c r="D54" i="158"/>
  <c r="H55" i="158"/>
  <c r="E56" i="158"/>
  <c r="D55" i="158"/>
  <c r="D54" i="157"/>
  <c r="E55" i="157"/>
  <c r="H55" i="94"/>
  <c r="E56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50" i="94"/>
  <c r="F51" i="94"/>
  <c r="F52" i="94"/>
  <c r="F53" i="94"/>
  <c r="F49" i="94"/>
  <c r="E57" i="180" l="1"/>
  <c r="D56" i="180"/>
  <c r="H56" i="180"/>
  <c r="E57" i="179"/>
  <c r="D57" i="179" s="1"/>
  <c r="H56" i="179"/>
  <c r="H56" i="177"/>
  <c r="E57" i="177"/>
  <c r="H56" i="176"/>
  <c r="E57" i="176"/>
  <c r="D56" i="176"/>
  <c r="H57" i="175"/>
  <c r="E58" i="175"/>
  <c r="D57" i="175"/>
  <c r="H56" i="174"/>
  <c r="E57" i="174"/>
  <c r="D56" i="174"/>
  <c r="H55" i="173"/>
  <c r="E56" i="173"/>
  <c r="D55" i="173"/>
  <c r="D56" i="169"/>
  <c r="H56" i="169"/>
  <c r="E57" i="169"/>
  <c r="H55" i="168"/>
  <c r="E56" i="168"/>
  <c r="D55" i="168"/>
  <c r="E58" i="167"/>
  <c r="D57" i="167"/>
  <c r="H57" i="167"/>
  <c r="E58" i="166"/>
  <c r="D57" i="166"/>
  <c r="H57" i="166"/>
  <c r="E58" i="165"/>
  <c r="D57" i="165"/>
  <c r="H57" i="165"/>
  <c r="D55" i="164"/>
  <c r="H55" i="164"/>
  <c r="E56" i="164"/>
  <c r="H56" i="163"/>
  <c r="E57" i="163"/>
  <c r="D56" i="163"/>
  <c r="D55" i="162"/>
  <c r="H55" i="162"/>
  <c r="E56" i="162"/>
  <c r="H55" i="161"/>
  <c r="E56" i="161"/>
  <c r="H55" i="160"/>
  <c r="E56" i="160"/>
  <c r="E57" i="159"/>
  <c r="D56" i="159"/>
  <c r="H56" i="159"/>
  <c r="H56" i="158"/>
  <c r="E57" i="158"/>
  <c r="D56" i="158"/>
  <c r="H55" i="157"/>
  <c r="E56" i="157"/>
  <c r="D55" i="157"/>
  <c r="E57" i="94"/>
  <c r="H56" i="94"/>
  <c r="D56" i="94"/>
  <c r="W58" i="190"/>
  <c r="V58" i="190"/>
  <c r="U58" i="190"/>
  <c r="T58" i="190"/>
  <c r="S58" i="190"/>
  <c r="R58" i="190"/>
  <c r="Q58" i="190"/>
  <c r="W57" i="190"/>
  <c r="V57" i="190"/>
  <c r="U57" i="190"/>
  <c r="T57" i="190"/>
  <c r="S57" i="190"/>
  <c r="R57" i="190"/>
  <c r="Q57" i="190"/>
  <c r="W56" i="190"/>
  <c r="V56" i="190"/>
  <c r="U56" i="190"/>
  <c r="T56" i="190"/>
  <c r="S56" i="190"/>
  <c r="R56" i="190"/>
  <c r="Q56" i="190"/>
  <c r="W55" i="190"/>
  <c r="V55" i="190"/>
  <c r="U55" i="190"/>
  <c r="T55" i="190"/>
  <c r="S55" i="190"/>
  <c r="R55" i="190"/>
  <c r="Q55" i="190"/>
  <c r="W54" i="190"/>
  <c r="V54" i="190"/>
  <c r="U54" i="190"/>
  <c r="T54" i="190"/>
  <c r="S54" i="190"/>
  <c r="R54" i="190"/>
  <c r="Q54" i="190"/>
  <c r="W53" i="190"/>
  <c r="V53" i="190"/>
  <c r="U53" i="190"/>
  <c r="T53" i="190"/>
  <c r="S53" i="190"/>
  <c r="R53" i="190"/>
  <c r="Q53" i="190"/>
  <c r="W52" i="190"/>
  <c r="V52" i="190"/>
  <c r="U52" i="190"/>
  <c r="T52" i="190"/>
  <c r="S52" i="190"/>
  <c r="R52" i="190"/>
  <c r="Q52" i="190"/>
  <c r="W51" i="190"/>
  <c r="V51" i="190"/>
  <c r="U51" i="190"/>
  <c r="T51" i="190"/>
  <c r="S51" i="190"/>
  <c r="R51" i="190"/>
  <c r="Q51" i="190"/>
  <c r="W50" i="190"/>
  <c r="V50" i="190"/>
  <c r="U50" i="190"/>
  <c r="T50" i="190"/>
  <c r="S50" i="190"/>
  <c r="R50" i="190"/>
  <c r="Q50" i="190"/>
  <c r="W49" i="190"/>
  <c r="V49" i="190"/>
  <c r="U49" i="190"/>
  <c r="T49" i="190"/>
  <c r="S49" i="190"/>
  <c r="R49" i="190"/>
  <c r="Q49" i="190"/>
  <c r="W48" i="190"/>
  <c r="V48" i="190"/>
  <c r="U48" i="190"/>
  <c r="T48" i="190"/>
  <c r="S48" i="190"/>
  <c r="R48" i="190"/>
  <c r="Q48" i="190"/>
  <c r="W47" i="190"/>
  <c r="V47" i="190"/>
  <c r="U47" i="190"/>
  <c r="T47" i="190"/>
  <c r="S47" i="190"/>
  <c r="R47" i="190"/>
  <c r="Q47" i="190"/>
  <c r="W46" i="190"/>
  <c r="V46" i="190"/>
  <c r="U46" i="190"/>
  <c r="T46" i="190"/>
  <c r="S46" i="190"/>
  <c r="R46" i="190"/>
  <c r="Q46" i="190"/>
  <c r="W45" i="190"/>
  <c r="V45" i="190"/>
  <c r="U45" i="190"/>
  <c r="T45" i="190"/>
  <c r="S45" i="190"/>
  <c r="R45" i="190"/>
  <c r="Q45" i="190"/>
  <c r="W44" i="190"/>
  <c r="V44" i="190"/>
  <c r="U44" i="190"/>
  <c r="T44" i="190"/>
  <c r="S44" i="190"/>
  <c r="R44" i="190"/>
  <c r="Q44" i="190"/>
  <c r="W43" i="190"/>
  <c r="V43" i="190"/>
  <c r="U43" i="190"/>
  <c r="T43" i="190"/>
  <c r="S43" i="190"/>
  <c r="R43" i="190"/>
  <c r="Q43" i="190"/>
  <c r="W42" i="190"/>
  <c r="V42" i="190"/>
  <c r="U42" i="190"/>
  <c r="T42" i="190"/>
  <c r="S42" i="190"/>
  <c r="R42" i="190"/>
  <c r="Q42" i="190"/>
  <c r="W41" i="190"/>
  <c r="V41" i="190"/>
  <c r="U41" i="190"/>
  <c r="T41" i="190"/>
  <c r="S41" i="190"/>
  <c r="R41" i="190"/>
  <c r="Q41" i="190"/>
  <c r="W40" i="190"/>
  <c r="V40" i="190"/>
  <c r="U40" i="190"/>
  <c r="T40" i="190"/>
  <c r="S40" i="190"/>
  <c r="R40" i="190"/>
  <c r="Q40" i="190"/>
  <c r="W39" i="190"/>
  <c r="V39" i="190"/>
  <c r="U39" i="190"/>
  <c r="T39" i="190"/>
  <c r="S39" i="190"/>
  <c r="R39" i="190"/>
  <c r="Q39" i="190"/>
  <c r="W38" i="190"/>
  <c r="V38" i="190"/>
  <c r="U38" i="190"/>
  <c r="T38" i="190"/>
  <c r="S38" i="190"/>
  <c r="R38" i="190"/>
  <c r="Q38" i="190"/>
  <c r="W37" i="190"/>
  <c r="V37" i="190"/>
  <c r="U37" i="190"/>
  <c r="T37" i="190"/>
  <c r="S37" i="190"/>
  <c r="R37" i="190"/>
  <c r="Q37" i="190"/>
  <c r="W36" i="190"/>
  <c r="V36" i="190"/>
  <c r="U36" i="190"/>
  <c r="T36" i="190"/>
  <c r="S36" i="190"/>
  <c r="R36" i="190"/>
  <c r="Q36" i="190"/>
  <c r="W35" i="190"/>
  <c r="V35" i="190"/>
  <c r="U35" i="190"/>
  <c r="T35" i="190"/>
  <c r="S35" i="190"/>
  <c r="R35" i="190"/>
  <c r="Q35" i="190"/>
  <c r="W34" i="190"/>
  <c r="V34" i="190"/>
  <c r="U34" i="190"/>
  <c r="T34" i="190"/>
  <c r="S34" i="190"/>
  <c r="R34" i="190"/>
  <c r="Q34" i="190"/>
  <c r="W33" i="190"/>
  <c r="U33" i="190"/>
  <c r="R33" i="190"/>
  <c r="W58" i="189"/>
  <c r="V58" i="189"/>
  <c r="U58" i="189"/>
  <c r="T58" i="189"/>
  <c r="S58" i="189"/>
  <c r="R58" i="189"/>
  <c r="Q58" i="189"/>
  <c r="W57" i="189"/>
  <c r="V57" i="189"/>
  <c r="U57" i="189"/>
  <c r="T57" i="189"/>
  <c r="S57" i="189"/>
  <c r="R57" i="189"/>
  <c r="Q57" i="189"/>
  <c r="W56" i="189"/>
  <c r="V56" i="189"/>
  <c r="U56" i="189"/>
  <c r="T56" i="189"/>
  <c r="S56" i="189"/>
  <c r="R56" i="189"/>
  <c r="Q56" i="189"/>
  <c r="W55" i="189"/>
  <c r="V55" i="189"/>
  <c r="U55" i="189"/>
  <c r="T55" i="189"/>
  <c r="S55" i="189"/>
  <c r="R55" i="189"/>
  <c r="Q55" i="189"/>
  <c r="W54" i="189"/>
  <c r="V54" i="189"/>
  <c r="U54" i="189"/>
  <c r="T54" i="189"/>
  <c r="S54" i="189"/>
  <c r="R54" i="189"/>
  <c r="Q54" i="189"/>
  <c r="W53" i="189"/>
  <c r="V53" i="189"/>
  <c r="U53" i="189"/>
  <c r="T53" i="189"/>
  <c r="S53" i="189"/>
  <c r="R53" i="189"/>
  <c r="Q53" i="189"/>
  <c r="W52" i="189"/>
  <c r="V52" i="189"/>
  <c r="U52" i="189"/>
  <c r="T52" i="189"/>
  <c r="S52" i="189"/>
  <c r="R52" i="189"/>
  <c r="Q52" i="189"/>
  <c r="W51" i="189"/>
  <c r="V51" i="189"/>
  <c r="U51" i="189"/>
  <c r="T51" i="189"/>
  <c r="S51" i="189"/>
  <c r="R51" i="189"/>
  <c r="Q51" i="189"/>
  <c r="W50" i="189"/>
  <c r="V50" i="189"/>
  <c r="U50" i="189"/>
  <c r="T50" i="189"/>
  <c r="S50" i="189"/>
  <c r="R50" i="189"/>
  <c r="Q50" i="189"/>
  <c r="W49" i="189"/>
  <c r="V49" i="189"/>
  <c r="U49" i="189"/>
  <c r="T49" i="189"/>
  <c r="S49" i="189"/>
  <c r="R49" i="189"/>
  <c r="Q49" i="189"/>
  <c r="W48" i="189"/>
  <c r="V48" i="189"/>
  <c r="U48" i="189"/>
  <c r="T48" i="189"/>
  <c r="S48" i="189"/>
  <c r="R48" i="189"/>
  <c r="Q48" i="189"/>
  <c r="W47" i="189"/>
  <c r="V47" i="189"/>
  <c r="U47" i="189"/>
  <c r="T47" i="189"/>
  <c r="S47" i="189"/>
  <c r="R47" i="189"/>
  <c r="Q47" i="189"/>
  <c r="W46" i="189"/>
  <c r="V46" i="189"/>
  <c r="U46" i="189"/>
  <c r="T46" i="189"/>
  <c r="S46" i="189"/>
  <c r="R46" i="189"/>
  <c r="Q46" i="189"/>
  <c r="W45" i="189"/>
  <c r="V45" i="189"/>
  <c r="U45" i="189"/>
  <c r="T45" i="189"/>
  <c r="S45" i="189"/>
  <c r="R45" i="189"/>
  <c r="Q45" i="189"/>
  <c r="W44" i="189"/>
  <c r="V44" i="189"/>
  <c r="U44" i="189"/>
  <c r="T44" i="189"/>
  <c r="S44" i="189"/>
  <c r="R44" i="189"/>
  <c r="Q44" i="189"/>
  <c r="W43" i="189"/>
  <c r="V43" i="189"/>
  <c r="U43" i="189"/>
  <c r="T43" i="189"/>
  <c r="S43" i="189"/>
  <c r="R43" i="189"/>
  <c r="Q43" i="189"/>
  <c r="W42" i="189"/>
  <c r="V42" i="189"/>
  <c r="U42" i="189"/>
  <c r="T42" i="189"/>
  <c r="S42" i="189"/>
  <c r="R42" i="189"/>
  <c r="Q42" i="189"/>
  <c r="W41" i="189"/>
  <c r="V41" i="189"/>
  <c r="U41" i="189"/>
  <c r="T41" i="189"/>
  <c r="S41" i="189"/>
  <c r="R41" i="189"/>
  <c r="Q41" i="189"/>
  <c r="W40" i="189"/>
  <c r="V40" i="189"/>
  <c r="U40" i="189"/>
  <c r="T40" i="189"/>
  <c r="S40" i="189"/>
  <c r="R40" i="189"/>
  <c r="Q40" i="189"/>
  <c r="W39" i="189"/>
  <c r="V39" i="189"/>
  <c r="U39" i="189"/>
  <c r="T39" i="189"/>
  <c r="S39" i="189"/>
  <c r="R39" i="189"/>
  <c r="Q39" i="189"/>
  <c r="W38" i="189"/>
  <c r="V38" i="189"/>
  <c r="U38" i="189"/>
  <c r="T38" i="189"/>
  <c r="S38" i="189"/>
  <c r="R38" i="189"/>
  <c r="Q38" i="189"/>
  <c r="W37" i="189"/>
  <c r="V37" i="189"/>
  <c r="U37" i="189"/>
  <c r="T37" i="189"/>
  <c r="S37" i="189"/>
  <c r="R37" i="189"/>
  <c r="Q37" i="189"/>
  <c r="W36" i="189"/>
  <c r="V36" i="189"/>
  <c r="U36" i="189"/>
  <c r="T36" i="189"/>
  <c r="S36" i="189"/>
  <c r="R36" i="189"/>
  <c r="Q36" i="189"/>
  <c r="W35" i="189"/>
  <c r="V35" i="189"/>
  <c r="U35" i="189"/>
  <c r="T35" i="189"/>
  <c r="S35" i="189"/>
  <c r="R35" i="189"/>
  <c r="Q35" i="189"/>
  <c r="W34" i="189"/>
  <c r="V34" i="189"/>
  <c r="U34" i="189"/>
  <c r="T34" i="189"/>
  <c r="S34" i="189"/>
  <c r="R34" i="189"/>
  <c r="Q34" i="189"/>
  <c r="W33" i="189"/>
  <c r="U33" i="189"/>
  <c r="R33" i="189"/>
  <c r="W58" i="188"/>
  <c r="V58" i="188"/>
  <c r="U58" i="188"/>
  <c r="T58" i="188"/>
  <c r="S58" i="188"/>
  <c r="R58" i="188"/>
  <c r="Q58" i="188"/>
  <c r="W57" i="188"/>
  <c r="V57" i="188"/>
  <c r="U57" i="188"/>
  <c r="T57" i="188"/>
  <c r="S57" i="188"/>
  <c r="R57" i="188"/>
  <c r="Q57" i="188"/>
  <c r="W56" i="188"/>
  <c r="V56" i="188"/>
  <c r="U56" i="188"/>
  <c r="T56" i="188"/>
  <c r="S56" i="188"/>
  <c r="R56" i="188"/>
  <c r="Q56" i="188"/>
  <c r="W55" i="188"/>
  <c r="V55" i="188"/>
  <c r="U55" i="188"/>
  <c r="T55" i="188"/>
  <c r="S55" i="188"/>
  <c r="R55" i="188"/>
  <c r="Q55" i="188"/>
  <c r="W54" i="188"/>
  <c r="V54" i="188"/>
  <c r="U54" i="188"/>
  <c r="T54" i="188"/>
  <c r="S54" i="188"/>
  <c r="R54" i="188"/>
  <c r="Q54" i="188"/>
  <c r="W53" i="188"/>
  <c r="V53" i="188"/>
  <c r="U53" i="188"/>
  <c r="T53" i="188"/>
  <c r="S53" i="188"/>
  <c r="R53" i="188"/>
  <c r="Q53" i="188"/>
  <c r="W52" i="188"/>
  <c r="V52" i="188"/>
  <c r="U52" i="188"/>
  <c r="T52" i="188"/>
  <c r="S52" i="188"/>
  <c r="R52" i="188"/>
  <c r="Q52" i="188"/>
  <c r="W51" i="188"/>
  <c r="V51" i="188"/>
  <c r="U51" i="188"/>
  <c r="T51" i="188"/>
  <c r="S51" i="188"/>
  <c r="R51" i="188"/>
  <c r="Q51" i="188"/>
  <c r="W50" i="188"/>
  <c r="V50" i="188"/>
  <c r="U50" i="188"/>
  <c r="T50" i="188"/>
  <c r="S50" i="188"/>
  <c r="R50" i="188"/>
  <c r="Q50" i="188"/>
  <c r="W49" i="188"/>
  <c r="V49" i="188"/>
  <c r="U49" i="188"/>
  <c r="T49" i="188"/>
  <c r="S49" i="188"/>
  <c r="R49" i="188"/>
  <c r="Q49" i="188"/>
  <c r="W48" i="188"/>
  <c r="V48" i="188"/>
  <c r="U48" i="188"/>
  <c r="T48" i="188"/>
  <c r="S48" i="188"/>
  <c r="R48" i="188"/>
  <c r="Q48" i="188"/>
  <c r="W47" i="188"/>
  <c r="V47" i="188"/>
  <c r="U47" i="188"/>
  <c r="T47" i="188"/>
  <c r="S47" i="188"/>
  <c r="R47" i="188"/>
  <c r="Q47" i="188"/>
  <c r="W46" i="188"/>
  <c r="V46" i="188"/>
  <c r="U46" i="188"/>
  <c r="T46" i="188"/>
  <c r="S46" i="188"/>
  <c r="R46" i="188"/>
  <c r="Q46" i="188"/>
  <c r="W45" i="188"/>
  <c r="V45" i="188"/>
  <c r="U45" i="188"/>
  <c r="T45" i="188"/>
  <c r="S45" i="188"/>
  <c r="R45" i="188"/>
  <c r="Q45" i="188"/>
  <c r="W44" i="188"/>
  <c r="V44" i="188"/>
  <c r="U44" i="188"/>
  <c r="T44" i="188"/>
  <c r="S44" i="188"/>
  <c r="R44" i="188"/>
  <c r="Q44" i="188"/>
  <c r="W43" i="188"/>
  <c r="V43" i="188"/>
  <c r="U43" i="188"/>
  <c r="T43" i="188"/>
  <c r="S43" i="188"/>
  <c r="R43" i="188"/>
  <c r="Q43" i="188"/>
  <c r="W42" i="188"/>
  <c r="V42" i="188"/>
  <c r="U42" i="188"/>
  <c r="T42" i="188"/>
  <c r="S42" i="188"/>
  <c r="R42" i="188"/>
  <c r="Q42" i="188"/>
  <c r="W41" i="188"/>
  <c r="V41" i="188"/>
  <c r="U41" i="188"/>
  <c r="T41" i="188"/>
  <c r="S41" i="188"/>
  <c r="R41" i="188"/>
  <c r="Q41" i="188"/>
  <c r="W40" i="188"/>
  <c r="V40" i="188"/>
  <c r="U40" i="188"/>
  <c r="T40" i="188"/>
  <c r="S40" i="188"/>
  <c r="R40" i="188"/>
  <c r="Q40" i="188"/>
  <c r="W39" i="188"/>
  <c r="V39" i="188"/>
  <c r="U39" i="188"/>
  <c r="T39" i="188"/>
  <c r="S39" i="188"/>
  <c r="R39" i="188"/>
  <c r="Q39" i="188"/>
  <c r="W38" i="188"/>
  <c r="V38" i="188"/>
  <c r="U38" i="188"/>
  <c r="T38" i="188"/>
  <c r="S38" i="188"/>
  <c r="R38" i="188"/>
  <c r="Q38" i="188"/>
  <c r="W37" i="188"/>
  <c r="V37" i="188"/>
  <c r="U37" i="188"/>
  <c r="T37" i="188"/>
  <c r="S37" i="188"/>
  <c r="R37" i="188"/>
  <c r="Q37" i="188"/>
  <c r="W36" i="188"/>
  <c r="V36" i="188"/>
  <c r="U36" i="188"/>
  <c r="T36" i="188"/>
  <c r="S36" i="188"/>
  <c r="R36" i="188"/>
  <c r="Q36" i="188"/>
  <c r="W35" i="188"/>
  <c r="V35" i="188"/>
  <c r="U35" i="188"/>
  <c r="T35" i="188"/>
  <c r="S35" i="188"/>
  <c r="R35" i="188"/>
  <c r="Q35" i="188"/>
  <c r="W34" i="188"/>
  <c r="V34" i="188"/>
  <c r="U34" i="188"/>
  <c r="T34" i="188"/>
  <c r="S34" i="188"/>
  <c r="R34" i="188"/>
  <c r="Q34" i="188"/>
  <c r="W33" i="188"/>
  <c r="U33" i="188"/>
  <c r="R33" i="188"/>
  <c r="W58" i="187"/>
  <c r="V58" i="187"/>
  <c r="U58" i="187"/>
  <c r="T58" i="187"/>
  <c r="S58" i="187"/>
  <c r="R58" i="187"/>
  <c r="Q58" i="187"/>
  <c r="W57" i="187"/>
  <c r="V57" i="187"/>
  <c r="U57" i="187"/>
  <c r="T57" i="187"/>
  <c r="S57" i="187"/>
  <c r="R57" i="187"/>
  <c r="Q57" i="187"/>
  <c r="W56" i="187"/>
  <c r="V56" i="187"/>
  <c r="U56" i="187"/>
  <c r="T56" i="187"/>
  <c r="S56" i="187"/>
  <c r="R56" i="187"/>
  <c r="Q56" i="187"/>
  <c r="W55" i="187"/>
  <c r="V55" i="187"/>
  <c r="U55" i="187"/>
  <c r="T55" i="187"/>
  <c r="S55" i="187"/>
  <c r="R55" i="187"/>
  <c r="Q55" i="187"/>
  <c r="W54" i="187"/>
  <c r="V54" i="187"/>
  <c r="U54" i="187"/>
  <c r="T54" i="187"/>
  <c r="S54" i="187"/>
  <c r="R54" i="187"/>
  <c r="Q54" i="187"/>
  <c r="W53" i="187"/>
  <c r="V53" i="187"/>
  <c r="U53" i="187"/>
  <c r="T53" i="187"/>
  <c r="S53" i="187"/>
  <c r="R53" i="187"/>
  <c r="Q53" i="187"/>
  <c r="W52" i="187"/>
  <c r="V52" i="187"/>
  <c r="U52" i="187"/>
  <c r="T52" i="187"/>
  <c r="S52" i="187"/>
  <c r="R52" i="187"/>
  <c r="Q52" i="187"/>
  <c r="W51" i="187"/>
  <c r="V51" i="187"/>
  <c r="U51" i="187"/>
  <c r="T51" i="187"/>
  <c r="S51" i="187"/>
  <c r="R51" i="187"/>
  <c r="Q51" i="187"/>
  <c r="W50" i="187"/>
  <c r="V50" i="187"/>
  <c r="U50" i="187"/>
  <c r="T50" i="187"/>
  <c r="S50" i="187"/>
  <c r="R50" i="187"/>
  <c r="Q50" i="187"/>
  <c r="W49" i="187"/>
  <c r="V49" i="187"/>
  <c r="U49" i="187"/>
  <c r="T49" i="187"/>
  <c r="S49" i="187"/>
  <c r="R49" i="187"/>
  <c r="Q49" i="187"/>
  <c r="W48" i="187"/>
  <c r="V48" i="187"/>
  <c r="U48" i="187"/>
  <c r="T48" i="187"/>
  <c r="S48" i="187"/>
  <c r="R48" i="187"/>
  <c r="Q48" i="187"/>
  <c r="W47" i="187"/>
  <c r="V47" i="187"/>
  <c r="U47" i="187"/>
  <c r="T47" i="187"/>
  <c r="S47" i="187"/>
  <c r="R47" i="187"/>
  <c r="Q47" i="187"/>
  <c r="W46" i="187"/>
  <c r="V46" i="187"/>
  <c r="U46" i="187"/>
  <c r="T46" i="187"/>
  <c r="S46" i="187"/>
  <c r="R46" i="187"/>
  <c r="Q46" i="187"/>
  <c r="W45" i="187"/>
  <c r="V45" i="187"/>
  <c r="U45" i="187"/>
  <c r="T45" i="187"/>
  <c r="S45" i="187"/>
  <c r="R45" i="187"/>
  <c r="Q45" i="187"/>
  <c r="W44" i="187"/>
  <c r="V44" i="187"/>
  <c r="U44" i="187"/>
  <c r="T44" i="187"/>
  <c r="S44" i="187"/>
  <c r="R44" i="187"/>
  <c r="Q44" i="187"/>
  <c r="W43" i="187"/>
  <c r="V43" i="187"/>
  <c r="U43" i="187"/>
  <c r="T43" i="187"/>
  <c r="S43" i="187"/>
  <c r="R43" i="187"/>
  <c r="Q43" i="187"/>
  <c r="W42" i="187"/>
  <c r="V42" i="187"/>
  <c r="U42" i="187"/>
  <c r="T42" i="187"/>
  <c r="S42" i="187"/>
  <c r="R42" i="187"/>
  <c r="Q42" i="187"/>
  <c r="W41" i="187"/>
  <c r="V41" i="187"/>
  <c r="U41" i="187"/>
  <c r="T41" i="187"/>
  <c r="S41" i="187"/>
  <c r="R41" i="187"/>
  <c r="Q41" i="187"/>
  <c r="W40" i="187"/>
  <c r="V40" i="187"/>
  <c r="U40" i="187"/>
  <c r="T40" i="187"/>
  <c r="S40" i="187"/>
  <c r="R40" i="187"/>
  <c r="Q40" i="187"/>
  <c r="W39" i="187"/>
  <c r="V39" i="187"/>
  <c r="U39" i="187"/>
  <c r="T39" i="187"/>
  <c r="S39" i="187"/>
  <c r="R39" i="187"/>
  <c r="Q39" i="187"/>
  <c r="W38" i="187"/>
  <c r="V38" i="187"/>
  <c r="U38" i="187"/>
  <c r="T38" i="187"/>
  <c r="S38" i="187"/>
  <c r="R38" i="187"/>
  <c r="Q38" i="187"/>
  <c r="W37" i="187"/>
  <c r="V37" i="187"/>
  <c r="U37" i="187"/>
  <c r="T37" i="187"/>
  <c r="S37" i="187"/>
  <c r="R37" i="187"/>
  <c r="Q37" i="187"/>
  <c r="W36" i="187"/>
  <c r="V36" i="187"/>
  <c r="U36" i="187"/>
  <c r="T36" i="187"/>
  <c r="S36" i="187"/>
  <c r="R36" i="187"/>
  <c r="Q36" i="187"/>
  <c r="W35" i="187"/>
  <c r="V35" i="187"/>
  <c r="U35" i="187"/>
  <c r="T35" i="187"/>
  <c r="S35" i="187"/>
  <c r="R35" i="187"/>
  <c r="Q35" i="187"/>
  <c r="W34" i="187"/>
  <c r="V34" i="187"/>
  <c r="U34" i="187"/>
  <c r="T34" i="187"/>
  <c r="S34" i="187"/>
  <c r="R34" i="187"/>
  <c r="Q34" i="187"/>
  <c r="W33" i="187"/>
  <c r="U33" i="187"/>
  <c r="R33" i="187"/>
  <c r="W58" i="186"/>
  <c r="V58" i="186"/>
  <c r="U58" i="186"/>
  <c r="T58" i="186"/>
  <c r="S58" i="186"/>
  <c r="R58" i="186"/>
  <c r="Q58" i="186"/>
  <c r="W57" i="186"/>
  <c r="V57" i="186"/>
  <c r="U57" i="186"/>
  <c r="T57" i="186"/>
  <c r="S57" i="186"/>
  <c r="R57" i="186"/>
  <c r="Q57" i="186"/>
  <c r="W56" i="186"/>
  <c r="V56" i="186"/>
  <c r="U56" i="186"/>
  <c r="T56" i="186"/>
  <c r="S56" i="186"/>
  <c r="R56" i="186"/>
  <c r="Q56" i="186"/>
  <c r="W55" i="186"/>
  <c r="V55" i="186"/>
  <c r="U55" i="186"/>
  <c r="T55" i="186"/>
  <c r="S55" i="186"/>
  <c r="R55" i="186"/>
  <c r="Q55" i="186"/>
  <c r="W54" i="186"/>
  <c r="V54" i="186"/>
  <c r="U54" i="186"/>
  <c r="T54" i="186"/>
  <c r="S54" i="186"/>
  <c r="R54" i="186"/>
  <c r="Q54" i="186"/>
  <c r="W53" i="186"/>
  <c r="V53" i="186"/>
  <c r="U53" i="186"/>
  <c r="T53" i="186"/>
  <c r="S53" i="186"/>
  <c r="R53" i="186"/>
  <c r="Q53" i="186"/>
  <c r="W52" i="186"/>
  <c r="V52" i="186"/>
  <c r="U52" i="186"/>
  <c r="T52" i="186"/>
  <c r="S52" i="186"/>
  <c r="R52" i="186"/>
  <c r="Q52" i="186"/>
  <c r="W51" i="186"/>
  <c r="V51" i="186"/>
  <c r="U51" i="186"/>
  <c r="T51" i="186"/>
  <c r="S51" i="186"/>
  <c r="R51" i="186"/>
  <c r="Q51" i="186"/>
  <c r="W50" i="186"/>
  <c r="V50" i="186"/>
  <c r="U50" i="186"/>
  <c r="T50" i="186"/>
  <c r="S50" i="186"/>
  <c r="R50" i="186"/>
  <c r="Q50" i="186"/>
  <c r="W49" i="186"/>
  <c r="V49" i="186"/>
  <c r="U49" i="186"/>
  <c r="T49" i="186"/>
  <c r="S49" i="186"/>
  <c r="R49" i="186"/>
  <c r="Q49" i="186"/>
  <c r="W48" i="186"/>
  <c r="V48" i="186"/>
  <c r="U48" i="186"/>
  <c r="T48" i="186"/>
  <c r="S48" i="186"/>
  <c r="R48" i="186"/>
  <c r="Q48" i="186"/>
  <c r="W47" i="186"/>
  <c r="V47" i="186"/>
  <c r="U47" i="186"/>
  <c r="T47" i="186"/>
  <c r="S47" i="186"/>
  <c r="R47" i="186"/>
  <c r="Q47" i="186"/>
  <c r="W46" i="186"/>
  <c r="V46" i="186"/>
  <c r="U46" i="186"/>
  <c r="T46" i="186"/>
  <c r="S46" i="186"/>
  <c r="R46" i="186"/>
  <c r="Q46" i="186"/>
  <c r="W45" i="186"/>
  <c r="V45" i="186"/>
  <c r="U45" i="186"/>
  <c r="T45" i="186"/>
  <c r="S45" i="186"/>
  <c r="R45" i="186"/>
  <c r="Q45" i="186"/>
  <c r="W44" i="186"/>
  <c r="V44" i="186"/>
  <c r="U44" i="186"/>
  <c r="T44" i="186"/>
  <c r="S44" i="186"/>
  <c r="R44" i="186"/>
  <c r="Q44" i="186"/>
  <c r="W43" i="186"/>
  <c r="V43" i="186"/>
  <c r="U43" i="186"/>
  <c r="T43" i="186"/>
  <c r="S43" i="186"/>
  <c r="R43" i="186"/>
  <c r="Q43" i="186"/>
  <c r="W42" i="186"/>
  <c r="V42" i="186"/>
  <c r="U42" i="186"/>
  <c r="T42" i="186"/>
  <c r="S42" i="186"/>
  <c r="R42" i="186"/>
  <c r="Q42" i="186"/>
  <c r="W41" i="186"/>
  <c r="V41" i="186"/>
  <c r="U41" i="186"/>
  <c r="T41" i="186"/>
  <c r="S41" i="186"/>
  <c r="R41" i="186"/>
  <c r="Q41" i="186"/>
  <c r="W40" i="186"/>
  <c r="V40" i="186"/>
  <c r="U40" i="186"/>
  <c r="T40" i="186"/>
  <c r="S40" i="186"/>
  <c r="R40" i="186"/>
  <c r="Q40" i="186"/>
  <c r="W39" i="186"/>
  <c r="V39" i="186"/>
  <c r="U39" i="186"/>
  <c r="T39" i="186"/>
  <c r="S39" i="186"/>
  <c r="R39" i="186"/>
  <c r="Q39" i="186"/>
  <c r="W38" i="186"/>
  <c r="V38" i="186"/>
  <c r="U38" i="186"/>
  <c r="T38" i="186"/>
  <c r="S38" i="186"/>
  <c r="R38" i="186"/>
  <c r="Q38" i="186"/>
  <c r="W37" i="186"/>
  <c r="V37" i="186"/>
  <c r="U37" i="186"/>
  <c r="T37" i="186"/>
  <c r="S37" i="186"/>
  <c r="R37" i="186"/>
  <c r="Q37" i="186"/>
  <c r="W36" i="186"/>
  <c r="V36" i="186"/>
  <c r="U36" i="186"/>
  <c r="T36" i="186"/>
  <c r="S36" i="186"/>
  <c r="R36" i="186"/>
  <c r="Q36" i="186"/>
  <c r="W35" i="186"/>
  <c r="V35" i="186"/>
  <c r="U35" i="186"/>
  <c r="T35" i="186"/>
  <c r="S35" i="186"/>
  <c r="R35" i="186"/>
  <c r="Q35" i="186"/>
  <c r="W34" i="186"/>
  <c r="V34" i="186"/>
  <c r="U34" i="186"/>
  <c r="T34" i="186"/>
  <c r="S34" i="186"/>
  <c r="R34" i="186"/>
  <c r="Q34" i="186"/>
  <c r="W33" i="186"/>
  <c r="U33" i="186"/>
  <c r="R33" i="186"/>
  <c r="W58" i="184"/>
  <c r="V58" i="184"/>
  <c r="U58" i="184"/>
  <c r="T58" i="184"/>
  <c r="S58" i="184"/>
  <c r="R58" i="184"/>
  <c r="Q58" i="184"/>
  <c r="W57" i="184"/>
  <c r="V57" i="184"/>
  <c r="U57" i="184"/>
  <c r="T57" i="184"/>
  <c r="S57" i="184"/>
  <c r="R57" i="184"/>
  <c r="Q57" i="184"/>
  <c r="W56" i="184"/>
  <c r="V56" i="184"/>
  <c r="U56" i="184"/>
  <c r="T56" i="184"/>
  <c r="S56" i="184"/>
  <c r="R56" i="184"/>
  <c r="Q56" i="184"/>
  <c r="W55" i="184"/>
  <c r="V55" i="184"/>
  <c r="U55" i="184"/>
  <c r="T55" i="184"/>
  <c r="S55" i="184"/>
  <c r="R55" i="184"/>
  <c r="Q55" i="184"/>
  <c r="W54" i="184"/>
  <c r="V54" i="184"/>
  <c r="U54" i="184"/>
  <c r="T54" i="184"/>
  <c r="S54" i="184"/>
  <c r="R54" i="184"/>
  <c r="Q54" i="184"/>
  <c r="W53" i="184"/>
  <c r="V53" i="184"/>
  <c r="U53" i="184"/>
  <c r="T53" i="184"/>
  <c r="S53" i="184"/>
  <c r="R53" i="184"/>
  <c r="Q53" i="184"/>
  <c r="W52" i="184"/>
  <c r="V52" i="184"/>
  <c r="U52" i="184"/>
  <c r="T52" i="184"/>
  <c r="S52" i="184"/>
  <c r="R52" i="184"/>
  <c r="Q52" i="184"/>
  <c r="W51" i="184"/>
  <c r="V51" i="184"/>
  <c r="U51" i="184"/>
  <c r="T51" i="184"/>
  <c r="S51" i="184"/>
  <c r="R51" i="184"/>
  <c r="Q51" i="184"/>
  <c r="W50" i="184"/>
  <c r="V50" i="184"/>
  <c r="U50" i="184"/>
  <c r="T50" i="184"/>
  <c r="S50" i="184"/>
  <c r="R50" i="184"/>
  <c r="Q50" i="184"/>
  <c r="W49" i="184"/>
  <c r="V49" i="184"/>
  <c r="U49" i="184"/>
  <c r="T49" i="184"/>
  <c r="S49" i="184"/>
  <c r="R49" i="184"/>
  <c r="Q49" i="184"/>
  <c r="W48" i="184"/>
  <c r="V48" i="184"/>
  <c r="U48" i="184"/>
  <c r="T48" i="184"/>
  <c r="S48" i="184"/>
  <c r="R48" i="184"/>
  <c r="Q48" i="184"/>
  <c r="W47" i="184"/>
  <c r="V47" i="184"/>
  <c r="U47" i="184"/>
  <c r="T47" i="184"/>
  <c r="S47" i="184"/>
  <c r="R47" i="184"/>
  <c r="Q47" i="184"/>
  <c r="W46" i="184"/>
  <c r="V46" i="184"/>
  <c r="U46" i="184"/>
  <c r="T46" i="184"/>
  <c r="S46" i="184"/>
  <c r="R46" i="184"/>
  <c r="Q46" i="184"/>
  <c r="W45" i="184"/>
  <c r="V45" i="184"/>
  <c r="U45" i="184"/>
  <c r="T45" i="184"/>
  <c r="S45" i="184"/>
  <c r="R45" i="184"/>
  <c r="Q45" i="184"/>
  <c r="W44" i="184"/>
  <c r="V44" i="184"/>
  <c r="U44" i="184"/>
  <c r="T44" i="184"/>
  <c r="S44" i="184"/>
  <c r="R44" i="184"/>
  <c r="Q44" i="184"/>
  <c r="W43" i="184"/>
  <c r="V43" i="184"/>
  <c r="U43" i="184"/>
  <c r="T43" i="184"/>
  <c r="S43" i="184"/>
  <c r="R43" i="184"/>
  <c r="Q43" i="184"/>
  <c r="W42" i="184"/>
  <c r="V42" i="184"/>
  <c r="U42" i="184"/>
  <c r="T42" i="184"/>
  <c r="S42" i="184"/>
  <c r="R42" i="184"/>
  <c r="Q42" i="184"/>
  <c r="W41" i="184"/>
  <c r="V41" i="184"/>
  <c r="U41" i="184"/>
  <c r="T41" i="184"/>
  <c r="S41" i="184"/>
  <c r="R41" i="184"/>
  <c r="Q41" i="184"/>
  <c r="W40" i="184"/>
  <c r="V40" i="184"/>
  <c r="U40" i="184"/>
  <c r="T40" i="184"/>
  <c r="S40" i="184"/>
  <c r="R40" i="184"/>
  <c r="Q40" i="184"/>
  <c r="W39" i="184"/>
  <c r="V39" i="184"/>
  <c r="U39" i="184"/>
  <c r="T39" i="184"/>
  <c r="S39" i="184"/>
  <c r="R39" i="184"/>
  <c r="Q39" i="184"/>
  <c r="W38" i="184"/>
  <c r="V38" i="184"/>
  <c r="U38" i="184"/>
  <c r="T38" i="184"/>
  <c r="S38" i="184"/>
  <c r="R38" i="184"/>
  <c r="Q38" i="184"/>
  <c r="W37" i="184"/>
  <c r="V37" i="184"/>
  <c r="U37" i="184"/>
  <c r="T37" i="184"/>
  <c r="S37" i="184"/>
  <c r="R37" i="184"/>
  <c r="Q37" i="184"/>
  <c r="W36" i="184"/>
  <c r="V36" i="184"/>
  <c r="U36" i="184"/>
  <c r="T36" i="184"/>
  <c r="S36" i="184"/>
  <c r="R36" i="184"/>
  <c r="Q36" i="184"/>
  <c r="W35" i="184"/>
  <c r="V35" i="184"/>
  <c r="U35" i="184"/>
  <c r="T35" i="184"/>
  <c r="S35" i="184"/>
  <c r="R35" i="184"/>
  <c r="Q35" i="184"/>
  <c r="W34" i="184"/>
  <c r="V34" i="184"/>
  <c r="U34" i="184"/>
  <c r="T34" i="184"/>
  <c r="S34" i="184"/>
  <c r="R34" i="184"/>
  <c r="Q34" i="184"/>
  <c r="W33" i="184"/>
  <c r="U33" i="184"/>
  <c r="R33" i="184"/>
  <c r="W58" i="183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D57" i="180" l="1"/>
  <c r="H57" i="180"/>
  <c r="E58" i="180"/>
  <c r="H57" i="179"/>
  <c r="E58" i="179"/>
  <c r="D58" i="179" s="1"/>
  <c r="H57" i="177"/>
  <c r="E58" i="177"/>
  <c r="H57" i="176"/>
  <c r="E58" i="176"/>
  <c r="D57" i="176"/>
  <c r="H58" i="175"/>
  <c r="D58" i="175"/>
  <c r="H57" i="174"/>
  <c r="E58" i="174"/>
  <c r="D57" i="174"/>
  <c r="H56" i="173"/>
  <c r="E57" i="173"/>
  <c r="D56" i="173"/>
  <c r="D57" i="169"/>
  <c r="H57" i="169"/>
  <c r="E58" i="169"/>
  <c r="H56" i="168"/>
  <c r="E57" i="168"/>
  <c r="D56" i="168"/>
  <c r="H58" i="167"/>
  <c r="D58" i="167"/>
  <c r="D58" i="166"/>
  <c r="H58" i="166"/>
  <c r="D58" i="165"/>
  <c r="H58" i="165"/>
  <c r="E57" i="164"/>
  <c r="D56" i="164"/>
  <c r="H56" i="164"/>
  <c r="H57" i="163"/>
  <c r="E58" i="163"/>
  <c r="D57" i="163"/>
  <c r="E57" i="162"/>
  <c r="D56" i="162"/>
  <c r="H56" i="162"/>
  <c r="H56" i="161"/>
  <c r="E57" i="161"/>
  <c r="H56" i="160"/>
  <c r="E57" i="160"/>
  <c r="E58" i="159"/>
  <c r="D57" i="159"/>
  <c r="H57" i="159"/>
  <c r="H57" i="158"/>
  <c r="D57" i="158"/>
  <c r="E58" i="158"/>
  <c r="H56" i="157"/>
  <c r="E57" i="157"/>
  <c r="D56" i="157"/>
  <c r="E58" i="94"/>
  <c r="H57" i="94"/>
  <c r="D57" i="94"/>
  <c r="W58" i="18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D58" i="180" l="1"/>
  <c r="R58" i="180" s="1"/>
  <c r="H58" i="180"/>
  <c r="H58" i="179"/>
  <c r="H58" i="177"/>
  <c r="T58" i="177" s="1"/>
  <c r="R58" i="177"/>
  <c r="H58" i="176"/>
  <c r="T58" i="176" s="1"/>
  <c r="D58" i="176"/>
  <c r="R58" i="176" s="1"/>
  <c r="H58" i="174"/>
  <c r="D58" i="174"/>
  <c r="R58" i="174" s="1"/>
  <c r="H57" i="173"/>
  <c r="T57" i="173" s="1"/>
  <c r="E58" i="173"/>
  <c r="D57" i="173"/>
  <c r="R57" i="173" s="1"/>
  <c r="D58" i="169"/>
  <c r="H58" i="169"/>
  <c r="T58" i="169" s="1"/>
  <c r="H57" i="168"/>
  <c r="T57" i="168" s="1"/>
  <c r="E58" i="168"/>
  <c r="D57" i="168"/>
  <c r="R57" i="168" s="1"/>
  <c r="D57" i="164"/>
  <c r="H57" i="164"/>
  <c r="E58" i="164"/>
  <c r="H58" i="163"/>
  <c r="D58" i="163"/>
  <c r="D57" i="162"/>
  <c r="H57" i="162"/>
  <c r="E58" i="162"/>
  <c r="H57" i="161"/>
  <c r="E58" i="161"/>
  <c r="H57" i="160"/>
  <c r="T57" i="160" s="1"/>
  <c r="E58" i="160"/>
  <c r="D58" i="159"/>
  <c r="H58" i="159"/>
  <c r="H58" i="158"/>
  <c r="D58" i="158"/>
  <c r="R58" i="158" s="1"/>
  <c r="H57" i="157"/>
  <c r="E58" i="157"/>
  <c r="D57" i="157"/>
  <c r="R57" i="157" s="1"/>
  <c r="H58" i="94"/>
  <c r="D58" i="94"/>
  <c r="W58" i="180"/>
  <c r="V58" i="180"/>
  <c r="U58" i="180"/>
  <c r="T58" i="180"/>
  <c r="S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7"/>
  <c r="V58" i="177"/>
  <c r="U58" i="177"/>
  <c r="S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/>
  <c r="V58" i="176"/>
  <c r="U58" i="176"/>
  <c r="S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S58" i="173"/>
  <c r="Q58" i="173"/>
  <c r="W57" i="173"/>
  <c r="V57" i="173"/>
  <c r="U57" i="173"/>
  <c r="S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9"/>
  <c r="V58" i="169"/>
  <c r="U58" i="169"/>
  <c r="S58" i="169"/>
  <c r="R58" i="169"/>
  <c r="Q58" i="169"/>
  <c r="W57" i="169"/>
  <c r="V57" i="169"/>
  <c r="U57" i="169"/>
  <c r="T57" i="169"/>
  <c r="S57" i="169"/>
  <c r="R57" i="169"/>
  <c r="Q57" i="169"/>
  <c r="W56" i="169"/>
  <c r="V56" i="169"/>
  <c r="U56" i="169"/>
  <c r="T56" i="169"/>
  <c r="S56" i="169"/>
  <c r="R56" i="169"/>
  <c r="Q56" i="169"/>
  <c r="W55" i="169"/>
  <c r="V55" i="169"/>
  <c r="U55" i="169"/>
  <c r="T55" i="169"/>
  <c r="S55" i="169"/>
  <c r="R55" i="169"/>
  <c r="Q55" i="169"/>
  <c r="W54" i="169"/>
  <c r="V54" i="169"/>
  <c r="U54" i="169"/>
  <c r="T54" i="169"/>
  <c r="S54" i="169"/>
  <c r="R54" i="169"/>
  <c r="Q54" i="169"/>
  <c r="W53" i="169"/>
  <c r="V53" i="169"/>
  <c r="U53" i="169"/>
  <c r="T53" i="169"/>
  <c r="S53" i="169"/>
  <c r="R53" i="169"/>
  <c r="Q53" i="169"/>
  <c r="W52" i="169"/>
  <c r="V52" i="169"/>
  <c r="U52" i="169"/>
  <c r="T52" i="169"/>
  <c r="S52" i="169"/>
  <c r="R52" i="169"/>
  <c r="Q52" i="169"/>
  <c r="W51" i="169"/>
  <c r="V51" i="169"/>
  <c r="U51" i="169"/>
  <c r="T51" i="169"/>
  <c r="S51" i="169"/>
  <c r="R51" i="169"/>
  <c r="Q51" i="169"/>
  <c r="W50" i="169"/>
  <c r="V50" i="169"/>
  <c r="U50" i="169"/>
  <c r="T50" i="169"/>
  <c r="S50" i="169"/>
  <c r="R50" i="169"/>
  <c r="Q50" i="169"/>
  <c r="W49" i="169"/>
  <c r="V49" i="169"/>
  <c r="U49" i="169"/>
  <c r="T49" i="169"/>
  <c r="S49" i="169"/>
  <c r="R49" i="169"/>
  <c r="Q49" i="169"/>
  <c r="W48" i="169"/>
  <c r="V48" i="169"/>
  <c r="U48" i="169"/>
  <c r="T48" i="169"/>
  <c r="S48" i="169"/>
  <c r="R48" i="169"/>
  <c r="Q48" i="169"/>
  <c r="W47" i="169"/>
  <c r="V47" i="169"/>
  <c r="U47" i="169"/>
  <c r="T47" i="169"/>
  <c r="S47" i="169"/>
  <c r="R47" i="169"/>
  <c r="Q47" i="169"/>
  <c r="W46" i="169"/>
  <c r="V46" i="169"/>
  <c r="U46" i="169"/>
  <c r="T46" i="169"/>
  <c r="S46" i="169"/>
  <c r="R46" i="169"/>
  <c r="Q46" i="169"/>
  <c r="W45" i="169"/>
  <c r="V45" i="169"/>
  <c r="U45" i="169"/>
  <c r="T45" i="169"/>
  <c r="S45" i="169"/>
  <c r="R45" i="169"/>
  <c r="Q45" i="169"/>
  <c r="W44" i="169"/>
  <c r="V44" i="169"/>
  <c r="U44" i="169"/>
  <c r="T44" i="169"/>
  <c r="S44" i="169"/>
  <c r="R44" i="169"/>
  <c r="Q44" i="169"/>
  <c r="W43" i="169"/>
  <c r="V43" i="169"/>
  <c r="U43" i="169"/>
  <c r="T43" i="169"/>
  <c r="S43" i="169"/>
  <c r="R43" i="169"/>
  <c r="Q43" i="169"/>
  <c r="W42" i="169"/>
  <c r="V42" i="169"/>
  <c r="U42" i="169"/>
  <c r="T42" i="169"/>
  <c r="S42" i="169"/>
  <c r="R42" i="169"/>
  <c r="Q42" i="169"/>
  <c r="W41" i="169"/>
  <c r="V41" i="169"/>
  <c r="U41" i="169"/>
  <c r="T41" i="169"/>
  <c r="S41" i="169"/>
  <c r="R41" i="169"/>
  <c r="Q41" i="169"/>
  <c r="W40" i="169"/>
  <c r="V40" i="169"/>
  <c r="U40" i="169"/>
  <c r="T40" i="169"/>
  <c r="S40" i="169"/>
  <c r="R40" i="169"/>
  <c r="Q40" i="169"/>
  <c r="W39" i="169"/>
  <c r="V39" i="169"/>
  <c r="U39" i="169"/>
  <c r="T39" i="169"/>
  <c r="S39" i="169"/>
  <c r="R39" i="169"/>
  <c r="Q39" i="169"/>
  <c r="W38" i="169"/>
  <c r="V38" i="169"/>
  <c r="U38" i="169"/>
  <c r="T38" i="169"/>
  <c r="S38" i="169"/>
  <c r="R38" i="169"/>
  <c r="Q38" i="169"/>
  <c r="W37" i="169"/>
  <c r="V37" i="169"/>
  <c r="U37" i="169"/>
  <c r="T37" i="169"/>
  <c r="S37" i="169"/>
  <c r="R37" i="169"/>
  <c r="Q37" i="169"/>
  <c r="W36" i="169"/>
  <c r="V36" i="169"/>
  <c r="U36" i="169"/>
  <c r="T36" i="169"/>
  <c r="S36" i="169"/>
  <c r="R36" i="169"/>
  <c r="Q36" i="169"/>
  <c r="W35" i="169"/>
  <c r="V35" i="169"/>
  <c r="U35" i="169"/>
  <c r="T35" i="169"/>
  <c r="S35" i="169"/>
  <c r="R35" i="169"/>
  <c r="Q35" i="169"/>
  <c r="W34" i="169"/>
  <c r="V34" i="169"/>
  <c r="U34" i="169"/>
  <c r="T34" i="169"/>
  <c r="S34" i="169"/>
  <c r="R34" i="169"/>
  <c r="Q34" i="169"/>
  <c r="W33" i="169"/>
  <c r="U33" i="169"/>
  <c r="R33" i="169"/>
  <c r="W58" i="168"/>
  <c r="V58" i="168"/>
  <c r="U58" i="168"/>
  <c r="S58" i="168"/>
  <c r="Q58" i="168"/>
  <c r="W57" i="168"/>
  <c r="V57" i="168"/>
  <c r="U57" i="168"/>
  <c r="S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  <c r="W58" i="167"/>
  <c r="V58" i="167"/>
  <c r="U58" i="167"/>
  <c r="T58" i="167"/>
  <c r="S58" i="167"/>
  <c r="R58" i="167"/>
  <c r="Q58" i="167"/>
  <c r="W57" i="167"/>
  <c r="V57" i="167"/>
  <c r="U57" i="167"/>
  <c r="T57" i="167"/>
  <c r="S57" i="167"/>
  <c r="R57" i="167"/>
  <c r="Q57" i="167"/>
  <c r="W56" i="167"/>
  <c r="V56" i="167"/>
  <c r="U56" i="167"/>
  <c r="T56" i="167"/>
  <c r="S56" i="167"/>
  <c r="R56" i="167"/>
  <c r="Q56" i="167"/>
  <c r="W55" i="167"/>
  <c r="V55" i="167"/>
  <c r="U55" i="167"/>
  <c r="T55" i="167"/>
  <c r="S55" i="167"/>
  <c r="R55" i="167"/>
  <c r="Q55" i="167"/>
  <c r="W54" i="167"/>
  <c r="V54" i="167"/>
  <c r="U54" i="167"/>
  <c r="T54" i="167"/>
  <c r="S54" i="167"/>
  <c r="R54" i="167"/>
  <c r="Q54" i="167"/>
  <c r="W53" i="167"/>
  <c r="V53" i="167"/>
  <c r="U53" i="167"/>
  <c r="T53" i="167"/>
  <c r="S53" i="167"/>
  <c r="R53" i="167"/>
  <c r="Q53" i="167"/>
  <c r="W52" i="167"/>
  <c r="V52" i="167"/>
  <c r="U52" i="167"/>
  <c r="T52" i="167"/>
  <c r="S52" i="167"/>
  <c r="R52" i="167"/>
  <c r="Q52" i="167"/>
  <c r="W51" i="167"/>
  <c r="V51" i="167"/>
  <c r="U51" i="167"/>
  <c r="T51" i="167"/>
  <c r="S51" i="167"/>
  <c r="R51" i="167"/>
  <c r="Q51" i="167"/>
  <c r="W50" i="167"/>
  <c r="V50" i="167"/>
  <c r="U50" i="167"/>
  <c r="T50" i="167"/>
  <c r="S50" i="167"/>
  <c r="R50" i="167"/>
  <c r="Q50" i="167"/>
  <c r="W49" i="167"/>
  <c r="V49" i="167"/>
  <c r="U49" i="167"/>
  <c r="T49" i="167"/>
  <c r="S49" i="167"/>
  <c r="R49" i="167"/>
  <c r="Q49" i="167"/>
  <c r="W48" i="167"/>
  <c r="V48" i="167"/>
  <c r="U48" i="167"/>
  <c r="T48" i="167"/>
  <c r="S48" i="167"/>
  <c r="R48" i="167"/>
  <c r="Q48" i="167"/>
  <c r="W47" i="167"/>
  <c r="V47" i="167"/>
  <c r="U47" i="167"/>
  <c r="T47" i="167"/>
  <c r="S47" i="167"/>
  <c r="R47" i="167"/>
  <c r="Q47" i="167"/>
  <c r="W46" i="167"/>
  <c r="V46" i="167"/>
  <c r="U46" i="167"/>
  <c r="T46" i="167"/>
  <c r="S46" i="167"/>
  <c r="R46" i="167"/>
  <c r="Q46" i="167"/>
  <c r="W45" i="167"/>
  <c r="V45" i="167"/>
  <c r="U45" i="167"/>
  <c r="T45" i="167"/>
  <c r="S45" i="167"/>
  <c r="R45" i="167"/>
  <c r="Q45" i="167"/>
  <c r="W44" i="167"/>
  <c r="V44" i="167"/>
  <c r="U44" i="167"/>
  <c r="T44" i="167"/>
  <c r="S44" i="167"/>
  <c r="R44" i="167"/>
  <c r="Q44" i="167"/>
  <c r="W43" i="167"/>
  <c r="V43" i="167"/>
  <c r="U43" i="167"/>
  <c r="T43" i="167"/>
  <c r="S43" i="167"/>
  <c r="R43" i="167"/>
  <c r="Q43" i="167"/>
  <c r="W42" i="167"/>
  <c r="V42" i="167"/>
  <c r="U42" i="167"/>
  <c r="T42" i="167"/>
  <c r="S42" i="167"/>
  <c r="R42" i="167"/>
  <c r="Q42" i="167"/>
  <c r="W41" i="167"/>
  <c r="V41" i="167"/>
  <c r="U41" i="167"/>
  <c r="T41" i="167"/>
  <c r="S41" i="167"/>
  <c r="R41" i="167"/>
  <c r="Q41" i="167"/>
  <c r="W40" i="167"/>
  <c r="V40" i="167"/>
  <c r="U40" i="167"/>
  <c r="T40" i="167"/>
  <c r="S40" i="167"/>
  <c r="R40" i="167"/>
  <c r="Q40" i="167"/>
  <c r="W39" i="167"/>
  <c r="V39" i="167"/>
  <c r="U39" i="167"/>
  <c r="T39" i="167"/>
  <c r="S39" i="167"/>
  <c r="R39" i="167"/>
  <c r="Q39" i="167"/>
  <c r="W38" i="167"/>
  <c r="V38" i="167"/>
  <c r="U38" i="167"/>
  <c r="T38" i="167"/>
  <c r="S38" i="167"/>
  <c r="R38" i="167"/>
  <c r="Q38" i="167"/>
  <c r="W37" i="167"/>
  <c r="V37" i="167"/>
  <c r="U37" i="167"/>
  <c r="T37" i="167"/>
  <c r="S37" i="167"/>
  <c r="R37" i="167"/>
  <c r="Q37" i="167"/>
  <c r="W36" i="167"/>
  <c r="V36" i="167"/>
  <c r="U36" i="167"/>
  <c r="T36" i="167"/>
  <c r="S36" i="167"/>
  <c r="R36" i="167"/>
  <c r="Q36" i="167"/>
  <c r="W35" i="167"/>
  <c r="V35" i="167"/>
  <c r="U35" i="167"/>
  <c r="T35" i="167"/>
  <c r="S35" i="167"/>
  <c r="R35" i="167"/>
  <c r="Q35" i="167"/>
  <c r="W34" i="167"/>
  <c r="V34" i="167"/>
  <c r="U34" i="167"/>
  <c r="T34" i="167"/>
  <c r="S34" i="167"/>
  <c r="R34" i="167"/>
  <c r="Q34" i="167"/>
  <c r="W33" i="167"/>
  <c r="U33" i="167"/>
  <c r="R33" i="167"/>
  <c r="W58" i="166"/>
  <c r="V58" i="166"/>
  <c r="U58" i="166"/>
  <c r="T58" i="166"/>
  <c r="S58" i="166"/>
  <c r="R58" i="166"/>
  <c r="Q58" i="166"/>
  <c r="W57" i="166"/>
  <c r="V57" i="166"/>
  <c r="U57" i="166"/>
  <c r="T57" i="166"/>
  <c r="S57" i="166"/>
  <c r="R57" i="166"/>
  <c r="Q57" i="166"/>
  <c r="W56" i="166"/>
  <c r="V56" i="166"/>
  <c r="U56" i="166"/>
  <c r="T56" i="166"/>
  <c r="S56" i="166"/>
  <c r="R56" i="166"/>
  <c r="Q56" i="166"/>
  <c r="W55" i="166"/>
  <c r="V55" i="166"/>
  <c r="U55" i="166"/>
  <c r="T55" i="166"/>
  <c r="S55" i="166"/>
  <c r="R55" i="166"/>
  <c r="Q55" i="166"/>
  <c r="W54" i="166"/>
  <c r="V54" i="166"/>
  <c r="U54" i="166"/>
  <c r="T54" i="166"/>
  <c r="S54" i="166"/>
  <c r="R54" i="166"/>
  <c r="Q54" i="166"/>
  <c r="W53" i="166"/>
  <c r="V53" i="166"/>
  <c r="U53" i="166"/>
  <c r="T53" i="166"/>
  <c r="S53" i="166"/>
  <c r="R53" i="166"/>
  <c r="Q53" i="166"/>
  <c r="W52" i="166"/>
  <c r="V52" i="166"/>
  <c r="U52" i="166"/>
  <c r="T52" i="166"/>
  <c r="S52" i="166"/>
  <c r="R52" i="166"/>
  <c r="Q52" i="166"/>
  <c r="W51" i="166"/>
  <c r="V51" i="166"/>
  <c r="U51" i="166"/>
  <c r="T51" i="166"/>
  <c r="S51" i="166"/>
  <c r="R51" i="166"/>
  <c r="Q51" i="166"/>
  <c r="W50" i="166"/>
  <c r="V50" i="166"/>
  <c r="U50" i="166"/>
  <c r="T50" i="166"/>
  <c r="S50" i="166"/>
  <c r="R50" i="166"/>
  <c r="Q50" i="166"/>
  <c r="W49" i="166"/>
  <c r="V49" i="166"/>
  <c r="U49" i="166"/>
  <c r="T49" i="166"/>
  <c r="S49" i="166"/>
  <c r="R49" i="166"/>
  <c r="Q49" i="166"/>
  <c r="W48" i="166"/>
  <c r="V48" i="166"/>
  <c r="U48" i="166"/>
  <c r="T48" i="166"/>
  <c r="S48" i="166"/>
  <c r="R48" i="166"/>
  <c r="Q48" i="166"/>
  <c r="W47" i="166"/>
  <c r="V47" i="166"/>
  <c r="U47" i="166"/>
  <c r="T47" i="166"/>
  <c r="S47" i="166"/>
  <c r="R47" i="166"/>
  <c r="Q47" i="166"/>
  <c r="W46" i="166"/>
  <c r="V46" i="166"/>
  <c r="U46" i="166"/>
  <c r="T46" i="166"/>
  <c r="S46" i="166"/>
  <c r="R46" i="166"/>
  <c r="Q46" i="166"/>
  <c r="W45" i="166"/>
  <c r="V45" i="166"/>
  <c r="U45" i="166"/>
  <c r="T45" i="166"/>
  <c r="S45" i="166"/>
  <c r="R45" i="166"/>
  <c r="Q45" i="166"/>
  <c r="W44" i="166"/>
  <c r="V44" i="166"/>
  <c r="U44" i="166"/>
  <c r="T44" i="166"/>
  <c r="S44" i="166"/>
  <c r="R44" i="166"/>
  <c r="Q44" i="166"/>
  <c r="W43" i="166"/>
  <c r="V43" i="166"/>
  <c r="U43" i="166"/>
  <c r="T43" i="166"/>
  <c r="S43" i="166"/>
  <c r="R43" i="166"/>
  <c r="Q43" i="166"/>
  <c r="W42" i="166"/>
  <c r="V42" i="166"/>
  <c r="U42" i="166"/>
  <c r="T42" i="166"/>
  <c r="S42" i="166"/>
  <c r="R42" i="166"/>
  <c r="Q42" i="166"/>
  <c r="W41" i="166"/>
  <c r="V41" i="166"/>
  <c r="U41" i="166"/>
  <c r="T41" i="166"/>
  <c r="S41" i="166"/>
  <c r="R41" i="166"/>
  <c r="Q41" i="166"/>
  <c r="W40" i="166"/>
  <c r="V40" i="166"/>
  <c r="U40" i="166"/>
  <c r="T40" i="166"/>
  <c r="S40" i="166"/>
  <c r="R40" i="166"/>
  <c r="Q40" i="166"/>
  <c r="W39" i="166"/>
  <c r="V39" i="166"/>
  <c r="U39" i="166"/>
  <c r="T39" i="166"/>
  <c r="S39" i="166"/>
  <c r="R39" i="166"/>
  <c r="Q39" i="166"/>
  <c r="W38" i="166"/>
  <c r="V38" i="166"/>
  <c r="U38" i="166"/>
  <c r="T38" i="166"/>
  <c r="S38" i="166"/>
  <c r="R38" i="166"/>
  <c r="Q38" i="166"/>
  <c r="W37" i="166"/>
  <c r="V37" i="166"/>
  <c r="U37" i="166"/>
  <c r="T37" i="166"/>
  <c r="S37" i="166"/>
  <c r="R37" i="166"/>
  <c r="Q37" i="166"/>
  <c r="W36" i="166"/>
  <c r="V36" i="166"/>
  <c r="U36" i="166"/>
  <c r="T36" i="166"/>
  <c r="S36" i="166"/>
  <c r="R36" i="166"/>
  <c r="Q36" i="166"/>
  <c r="W35" i="166"/>
  <c r="V35" i="166"/>
  <c r="U35" i="166"/>
  <c r="T35" i="166"/>
  <c r="S35" i="166"/>
  <c r="R35" i="166"/>
  <c r="Q35" i="166"/>
  <c r="W34" i="166"/>
  <c r="V34" i="166"/>
  <c r="U34" i="166"/>
  <c r="T34" i="166"/>
  <c r="S34" i="166"/>
  <c r="R34" i="166"/>
  <c r="Q34" i="166"/>
  <c r="W33" i="166"/>
  <c r="U33" i="166"/>
  <c r="R33" i="166"/>
  <c r="W58" i="165"/>
  <c r="V58" i="165"/>
  <c r="U58" i="165"/>
  <c r="T58" i="165"/>
  <c r="S58" i="165"/>
  <c r="R58" i="165"/>
  <c r="Q58" i="165"/>
  <c r="W57" i="165"/>
  <c r="V57" i="165"/>
  <c r="U57" i="165"/>
  <c r="T57" i="165"/>
  <c r="S57" i="165"/>
  <c r="R57" i="165"/>
  <c r="Q57" i="165"/>
  <c r="W56" i="165"/>
  <c r="V56" i="165"/>
  <c r="U56" i="165"/>
  <c r="T56" i="165"/>
  <c r="S56" i="165"/>
  <c r="R56" i="165"/>
  <c r="Q56" i="165"/>
  <c r="W55" i="165"/>
  <c r="V55" i="165"/>
  <c r="U55" i="165"/>
  <c r="T55" i="165"/>
  <c r="S55" i="165"/>
  <c r="R55" i="165"/>
  <c r="Q55" i="165"/>
  <c r="W54" i="165"/>
  <c r="V54" i="165"/>
  <c r="U54" i="165"/>
  <c r="T54" i="165"/>
  <c r="S54" i="165"/>
  <c r="R54" i="165"/>
  <c r="Q54" i="165"/>
  <c r="W53" i="165"/>
  <c r="V53" i="165"/>
  <c r="U53" i="165"/>
  <c r="T53" i="165"/>
  <c r="S53" i="165"/>
  <c r="R53" i="165"/>
  <c r="Q53" i="165"/>
  <c r="W52" i="165"/>
  <c r="V52" i="165"/>
  <c r="U52" i="165"/>
  <c r="T52" i="165"/>
  <c r="S52" i="165"/>
  <c r="R52" i="165"/>
  <c r="Q52" i="165"/>
  <c r="W51" i="165"/>
  <c r="V51" i="165"/>
  <c r="U51" i="165"/>
  <c r="T51" i="165"/>
  <c r="S51" i="165"/>
  <c r="R51" i="165"/>
  <c r="Q51" i="165"/>
  <c r="W50" i="165"/>
  <c r="V50" i="165"/>
  <c r="U50" i="165"/>
  <c r="T50" i="165"/>
  <c r="S50" i="165"/>
  <c r="R50" i="165"/>
  <c r="Q50" i="165"/>
  <c r="W49" i="165"/>
  <c r="V49" i="165"/>
  <c r="U49" i="165"/>
  <c r="T49" i="165"/>
  <c r="S49" i="165"/>
  <c r="R49" i="165"/>
  <c r="Q49" i="165"/>
  <c r="W48" i="165"/>
  <c r="V48" i="165"/>
  <c r="U48" i="165"/>
  <c r="T48" i="165"/>
  <c r="S48" i="165"/>
  <c r="R48" i="165"/>
  <c r="Q48" i="165"/>
  <c r="W47" i="165"/>
  <c r="V47" i="165"/>
  <c r="U47" i="165"/>
  <c r="T47" i="165"/>
  <c r="S47" i="165"/>
  <c r="R47" i="165"/>
  <c r="Q47" i="165"/>
  <c r="W46" i="165"/>
  <c r="V46" i="165"/>
  <c r="U46" i="165"/>
  <c r="T46" i="165"/>
  <c r="S46" i="165"/>
  <c r="R46" i="165"/>
  <c r="Q46" i="165"/>
  <c r="W45" i="165"/>
  <c r="V45" i="165"/>
  <c r="U45" i="165"/>
  <c r="T45" i="165"/>
  <c r="S45" i="165"/>
  <c r="R45" i="165"/>
  <c r="Q45" i="165"/>
  <c r="W44" i="165"/>
  <c r="V44" i="165"/>
  <c r="U44" i="165"/>
  <c r="T44" i="165"/>
  <c r="S44" i="165"/>
  <c r="R44" i="165"/>
  <c r="Q44" i="165"/>
  <c r="W43" i="165"/>
  <c r="V43" i="165"/>
  <c r="U43" i="165"/>
  <c r="T43" i="165"/>
  <c r="S43" i="165"/>
  <c r="R43" i="165"/>
  <c r="Q43" i="165"/>
  <c r="W42" i="165"/>
  <c r="V42" i="165"/>
  <c r="U42" i="165"/>
  <c r="T42" i="165"/>
  <c r="S42" i="165"/>
  <c r="R42" i="165"/>
  <c r="Q42" i="165"/>
  <c r="W41" i="165"/>
  <c r="V41" i="165"/>
  <c r="U41" i="165"/>
  <c r="T41" i="165"/>
  <c r="S41" i="165"/>
  <c r="R41" i="165"/>
  <c r="Q41" i="165"/>
  <c r="W40" i="165"/>
  <c r="V40" i="165"/>
  <c r="U40" i="165"/>
  <c r="T40" i="165"/>
  <c r="S40" i="165"/>
  <c r="R40" i="165"/>
  <c r="Q40" i="165"/>
  <c r="W39" i="165"/>
  <c r="V39" i="165"/>
  <c r="U39" i="165"/>
  <c r="T39" i="165"/>
  <c r="S39" i="165"/>
  <c r="R39" i="165"/>
  <c r="Q39" i="165"/>
  <c r="W38" i="165"/>
  <c r="V38" i="165"/>
  <c r="U38" i="165"/>
  <c r="T38" i="165"/>
  <c r="S38" i="165"/>
  <c r="R38" i="165"/>
  <c r="Q38" i="165"/>
  <c r="W37" i="165"/>
  <c r="V37" i="165"/>
  <c r="U37" i="165"/>
  <c r="T37" i="165"/>
  <c r="S37" i="165"/>
  <c r="R37" i="165"/>
  <c r="Q37" i="165"/>
  <c r="W36" i="165"/>
  <c r="V36" i="165"/>
  <c r="U36" i="165"/>
  <c r="T36" i="165"/>
  <c r="S36" i="165"/>
  <c r="R36" i="165"/>
  <c r="Q36" i="165"/>
  <c r="W35" i="165"/>
  <c r="V35" i="165"/>
  <c r="U35" i="165"/>
  <c r="T35" i="165"/>
  <c r="S35" i="165"/>
  <c r="R35" i="165"/>
  <c r="Q35" i="165"/>
  <c r="W34" i="165"/>
  <c r="V34" i="165"/>
  <c r="U34" i="165"/>
  <c r="T34" i="165"/>
  <c r="S34" i="165"/>
  <c r="R34" i="165"/>
  <c r="Q34" i="165"/>
  <c r="W33" i="165"/>
  <c r="U33" i="165"/>
  <c r="R33" i="165"/>
  <c r="W58" i="164"/>
  <c r="V58" i="164"/>
  <c r="U58" i="164"/>
  <c r="S58" i="164"/>
  <c r="Q58" i="164"/>
  <c r="W57" i="164"/>
  <c r="V57" i="164"/>
  <c r="U57" i="164"/>
  <c r="T57" i="164"/>
  <c r="S57" i="164"/>
  <c r="R57" i="164"/>
  <c r="Q57" i="164"/>
  <c r="W56" i="164"/>
  <c r="V56" i="164"/>
  <c r="U56" i="164"/>
  <c r="T56" i="164"/>
  <c r="S56" i="164"/>
  <c r="R56" i="164"/>
  <c r="Q56" i="164"/>
  <c r="W55" i="164"/>
  <c r="V55" i="164"/>
  <c r="U55" i="164"/>
  <c r="T55" i="164"/>
  <c r="S55" i="164"/>
  <c r="R55" i="164"/>
  <c r="Q55" i="164"/>
  <c r="W54" i="164"/>
  <c r="V54" i="164"/>
  <c r="U54" i="164"/>
  <c r="T54" i="164"/>
  <c r="S54" i="164"/>
  <c r="R54" i="164"/>
  <c r="Q54" i="164"/>
  <c r="W53" i="164"/>
  <c r="V53" i="164"/>
  <c r="U53" i="164"/>
  <c r="T53" i="164"/>
  <c r="S53" i="164"/>
  <c r="R53" i="164"/>
  <c r="Q53" i="164"/>
  <c r="W52" i="164"/>
  <c r="V52" i="164"/>
  <c r="U52" i="164"/>
  <c r="T52" i="164"/>
  <c r="S52" i="164"/>
  <c r="R52" i="164"/>
  <c r="Q52" i="164"/>
  <c r="W51" i="164"/>
  <c r="V51" i="164"/>
  <c r="U51" i="164"/>
  <c r="T51" i="164"/>
  <c r="S51" i="164"/>
  <c r="R51" i="164"/>
  <c r="Q51" i="164"/>
  <c r="W50" i="164"/>
  <c r="V50" i="164"/>
  <c r="U50" i="164"/>
  <c r="T50" i="164"/>
  <c r="S50" i="164"/>
  <c r="R50" i="164"/>
  <c r="Q50" i="164"/>
  <c r="W49" i="164"/>
  <c r="V49" i="164"/>
  <c r="U49" i="164"/>
  <c r="T49" i="164"/>
  <c r="S49" i="164"/>
  <c r="R49" i="164"/>
  <c r="Q49" i="164"/>
  <c r="W48" i="164"/>
  <c r="V48" i="164"/>
  <c r="U48" i="164"/>
  <c r="T48" i="164"/>
  <c r="S48" i="164"/>
  <c r="R48" i="164"/>
  <c r="Q48" i="164"/>
  <c r="W47" i="164"/>
  <c r="V47" i="164"/>
  <c r="U47" i="164"/>
  <c r="T47" i="164"/>
  <c r="S47" i="164"/>
  <c r="R47" i="164"/>
  <c r="Q47" i="164"/>
  <c r="W46" i="164"/>
  <c r="V46" i="164"/>
  <c r="U46" i="164"/>
  <c r="T46" i="164"/>
  <c r="S46" i="164"/>
  <c r="R46" i="164"/>
  <c r="Q46" i="164"/>
  <c r="W45" i="164"/>
  <c r="V45" i="164"/>
  <c r="U45" i="164"/>
  <c r="T45" i="164"/>
  <c r="S45" i="164"/>
  <c r="R45" i="164"/>
  <c r="Q45" i="164"/>
  <c r="W44" i="164"/>
  <c r="V44" i="164"/>
  <c r="U44" i="164"/>
  <c r="T44" i="164"/>
  <c r="S44" i="164"/>
  <c r="R44" i="164"/>
  <c r="Q44" i="164"/>
  <c r="W43" i="164"/>
  <c r="V43" i="164"/>
  <c r="U43" i="164"/>
  <c r="T43" i="164"/>
  <c r="S43" i="164"/>
  <c r="R43" i="164"/>
  <c r="Q43" i="164"/>
  <c r="W42" i="164"/>
  <c r="V42" i="164"/>
  <c r="U42" i="164"/>
  <c r="T42" i="164"/>
  <c r="S42" i="164"/>
  <c r="R42" i="164"/>
  <c r="Q42" i="164"/>
  <c r="W41" i="164"/>
  <c r="V41" i="164"/>
  <c r="U41" i="164"/>
  <c r="T41" i="164"/>
  <c r="S41" i="164"/>
  <c r="R41" i="164"/>
  <c r="Q41" i="164"/>
  <c r="W40" i="164"/>
  <c r="V40" i="164"/>
  <c r="U40" i="164"/>
  <c r="T40" i="164"/>
  <c r="S40" i="164"/>
  <c r="R40" i="164"/>
  <c r="Q40" i="164"/>
  <c r="W39" i="164"/>
  <c r="V39" i="164"/>
  <c r="U39" i="164"/>
  <c r="T39" i="164"/>
  <c r="S39" i="164"/>
  <c r="R39" i="164"/>
  <c r="Q39" i="164"/>
  <c r="W38" i="164"/>
  <c r="V38" i="164"/>
  <c r="U38" i="164"/>
  <c r="T38" i="164"/>
  <c r="S38" i="164"/>
  <c r="R38" i="164"/>
  <c r="Q38" i="164"/>
  <c r="W37" i="164"/>
  <c r="V37" i="164"/>
  <c r="U37" i="164"/>
  <c r="T37" i="164"/>
  <c r="S37" i="164"/>
  <c r="R37" i="164"/>
  <c r="Q37" i="164"/>
  <c r="W36" i="164"/>
  <c r="V36" i="164"/>
  <c r="U36" i="164"/>
  <c r="T36" i="164"/>
  <c r="S36" i="164"/>
  <c r="R36" i="164"/>
  <c r="Q36" i="164"/>
  <c r="W35" i="164"/>
  <c r="V35" i="164"/>
  <c r="U35" i="164"/>
  <c r="T35" i="164"/>
  <c r="S35" i="164"/>
  <c r="R35" i="164"/>
  <c r="Q35" i="164"/>
  <c r="W34" i="164"/>
  <c r="V34" i="164"/>
  <c r="U34" i="164"/>
  <c r="T34" i="164"/>
  <c r="S34" i="164"/>
  <c r="R34" i="164"/>
  <c r="Q34" i="164"/>
  <c r="W33" i="164"/>
  <c r="U33" i="164"/>
  <c r="R33" i="164"/>
  <c r="W58" i="163"/>
  <c r="V58" i="163"/>
  <c r="U58" i="163"/>
  <c r="T58" i="163"/>
  <c r="S58" i="163"/>
  <c r="R58" i="163"/>
  <c r="Q58" i="163"/>
  <c r="W57" i="163"/>
  <c r="V57" i="163"/>
  <c r="U57" i="163"/>
  <c r="T57" i="163"/>
  <c r="S57" i="163"/>
  <c r="R57" i="163"/>
  <c r="Q57" i="163"/>
  <c r="W56" i="163"/>
  <c r="V56" i="163"/>
  <c r="U56" i="163"/>
  <c r="T56" i="163"/>
  <c r="S56" i="163"/>
  <c r="R56" i="163"/>
  <c r="Q56" i="163"/>
  <c r="W55" i="163"/>
  <c r="V55" i="163"/>
  <c r="U55" i="163"/>
  <c r="T55" i="163"/>
  <c r="S55" i="163"/>
  <c r="R55" i="163"/>
  <c r="Q55" i="163"/>
  <c r="W54" i="163"/>
  <c r="V54" i="163"/>
  <c r="U54" i="163"/>
  <c r="T54" i="163"/>
  <c r="S54" i="163"/>
  <c r="R54" i="163"/>
  <c r="Q54" i="163"/>
  <c r="W53" i="163"/>
  <c r="V53" i="163"/>
  <c r="U53" i="163"/>
  <c r="T53" i="163"/>
  <c r="S53" i="163"/>
  <c r="R53" i="163"/>
  <c r="Q53" i="163"/>
  <c r="W52" i="163"/>
  <c r="V52" i="163"/>
  <c r="U52" i="163"/>
  <c r="T52" i="163"/>
  <c r="S52" i="163"/>
  <c r="R52" i="163"/>
  <c r="Q52" i="163"/>
  <c r="W51" i="163"/>
  <c r="V51" i="163"/>
  <c r="U51" i="163"/>
  <c r="T51" i="163"/>
  <c r="S51" i="163"/>
  <c r="R51" i="163"/>
  <c r="Q51" i="163"/>
  <c r="W50" i="163"/>
  <c r="V50" i="163"/>
  <c r="U50" i="163"/>
  <c r="T50" i="163"/>
  <c r="S50" i="163"/>
  <c r="R50" i="163"/>
  <c r="Q50" i="163"/>
  <c r="W49" i="163"/>
  <c r="V49" i="163"/>
  <c r="U49" i="163"/>
  <c r="T49" i="163"/>
  <c r="S49" i="163"/>
  <c r="R49" i="163"/>
  <c r="Q49" i="163"/>
  <c r="W48" i="163"/>
  <c r="V48" i="163"/>
  <c r="U48" i="163"/>
  <c r="T48" i="163"/>
  <c r="S48" i="163"/>
  <c r="R48" i="163"/>
  <c r="Q48" i="163"/>
  <c r="W47" i="163"/>
  <c r="V47" i="163"/>
  <c r="U47" i="163"/>
  <c r="T47" i="163"/>
  <c r="S47" i="163"/>
  <c r="R47" i="163"/>
  <c r="Q47" i="163"/>
  <c r="W46" i="163"/>
  <c r="V46" i="163"/>
  <c r="U46" i="163"/>
  <c r="T46" i="163"/>
  <c r="S46" i="163"/>
  <c r="R46" i="163"/>
  <c r="Q46" i="163"/>
  <c r="W45" i="163"/>
  <c r="V45" i="163"/>
  <c r="U45" i="163"/>
  <c r="T45" i="163"/>
  <c r="S45" i="163"/>
  <c r="R45" i="163"/>
  <c r="Q45" i="163"/>
  <c r="W44" i="163"/>
  <c r="V44" i="163"/>
  <c r="U44" i="163"/>
  <c r="T44" i="163"/>
  <c r="S44" i="163"/>
  <c r="R44" i="163"/>
  <c r="Q44" i="163"/>
  <c r="W43" i="163"/>
  <c r="V43" i="163"/>
  <c r="U43" i="163"/>
  <c r="T43" i="163"/>
  <c r="S43" i="163"/>
  <c r="R43" i="163"/>
  <c r="Q43" i="163"/>
  <c r="W42" i="163"/>
  <c r="V42" i="163"/>
  <c r="U42" i="163"/>
  <c r="T42" i="163"/>
  <c r="S42" i="163"/>
  <c r="R42" i="163"/>
  <c r="Q42" i="163"/>
  <c r="W41" i="163"/>
  <c r="V41" i="163"/>
  <c r="U41" i="163"/>
  <c r="T41" i="163"/>
  <c r="S41" i="163"/>
  <c r="R41" i="163"/>
  <c r="Q41" i="163"/>
  <c r="W40" i="163"/>
  <c r="V40" i="163"/>
  <c r="U40" i="163"/>
  <c r="T40" i="163"/>
  <c r="S40" i="163"/>
  <c r="R40" i="163"/>
  <c r="Q40" i="163"/>
  <c r="W39" i="163"/>
  <c r="V39" i="163"/>
  <c r="U39" i="163"/>
  <c r="T39" i="163"/>
  <c r="S39" i="163"/>
  <c r="R39" i="163"/>
  <c r="Q39" i="163"/>
  <c r="W38" i="163"/>
  <c r="V38" i="163"/>
  <c r="U38" i="163"/>
  <c r="T38" i="163"/>
  <c r="S38" i="163"/>
  <c r="R38" i="163"/>
  <c r="Q38" i="163"/>
  <c r="W37" i="163"/>
  <c r="V37" i="163"/>
  <c r="U37" i="163"/>
  <c r="T37" i="163"/>
  <c r="S37" i="163"/>
  <c r="R37" i="163"/>
  <c r="Q37" i="163"/>
  <c r="W36" i="163"/>
  <c r="V36" i="163"/>
  <c r="U36" i="163"/>
  <c r="T36" i="163"/>
  <c r="S36" i="163"/>
  <c r="R36" i="163"/>
  <c r="Q36" i="163"/>
  <c r="W35" i="163"/>
  <c r="V35" i="163"/>
  <c r="U35" i="163"/>
  <c r="T35" i="163"/>
  <c r="S35" i="163"/>
  <c r="R35" i="163"/>
  <c r="Q35" i="163"/>
  <c r="W34" i="163"/>
  <c r="V34" i="163"/>
  <c r="U34" i="163"/>
  <c r="T34" i="163"/>
  <c r="S34" i="163"/>
  <c r="R34" i="163"/>
  <c r="Q34" i="163"/>
  <c r="W33" i="163"/>
  <c r="U33" i="163"/>
  <c r="R33" i="163"/>
  <c r="W58" i="162"/>
  <c r="V58" i="162"/>
  <c r="U58" i="162"/>
  <c r="S58" i="162"/>
  <c r="Q58" i="162"/>
  <c r="W57" i="162"/>
  <c r="V57" i="162"/>
  <c r="U57" i="162"/>
  <c r="T57" i="162"/>
  <c r="S57" i="162"/>
  <c r="R57" i="162"/>
  <c r="Q57" i="162"/>
  <c r="W56" i="162"/>
  <c r="V56" i="162"/>
  <c r="U56" i="162"/>
  <c r="T56" i="162"/>
  <c r="S56" i="162"/>
  <c r="R56" i="162"/>
  <c r="Q56" i="162"/>
  <c r="W55" i="162"/>
  <c r="V55" i="162"/>
  <c r="U55" i="162"/>
  <c r="T55" i="162"/>
  <c r="S55" i="162"/>
  <c r="R55" i="162"/>
  <c r="Q55" i="162"/>
  <c r="W54" i="162"/>
  <c r="V54" i="162"/>
  <c r="U54" i="162"/>
  <c r="T54" i="162"/>
  <c r="S54" i="162"/>
  <c r="R54" i="162"/>
  <c r="Q54" i="162"/>
  <c r="W53" i="162"/>
  <c r="V53" i="162"/>
  <c r="U53" i="162"/>
  <c r="T53" i="162"/>
  <c r="S53" i="162"/>
  <c r="R53" i="162"/>
  <c r="Q53" i="162"/>
  <c r="W52" i="162"/>
  <c r="V52" i="162"/>
  <c r="U52" i="162"/>
  <c r="T52" i="162"/>
  <c r="S52" i="162"/>
  <c r="R52" i="162"/>
  <c r="Q52" i="162"/>
  <c r="W51" i="162"/>
  <c r="V51" i="162"/>
  <c r="U51" i="162"/>
  <c r="T51" i="162"/>
  <c r="S51" i="162"/>
  <c r="R51" i="162"/>
  <c r="Q51" i="162"/>
  <c r="W50" i="162"/>
  <c r="V50" i="162"/>
  <c r="U50" i="162"/>
  <c r="T50" i="162"/>
  <c r="S50" i="162"/>
  <c r="R50" i="162"/>
  <c r="Q50" i="162"/>
  <c r="W49" i="162"/>
  <c r="V49" i="162"/>
  <c r="U49" i="162"/>
  <c r="T49" i="162"/>
  <c r="S49" i="162"/>
  <c r="R49" i="162"/>
  <c r="Q49" i="162"/>
  <c r="W48" i="162"/>
  <c r="V48" i="162"/>
  <c r="U48" i="162"/>
  <c r="T48" i="162"/>
  <c r="S48" i="162"/>
  <c r="R48" i="162"/>
  <c r="Q48" i="162"/>
  <c r="W47" i="162"/>
  <c r="V47" i="162"/>
  <c r="U47" i="162"/>
  <c r="T47" i="162"/>
  <c r="S47" i="162"/>
  <c r="R47" i="162"/>
  <c r="Q47" i="162"/>
  <c r="W46" i="162"/>
  <c r="V46" i="162"/>
  <c r="U46" i="162"/>
  <c r="T46" i="162"/>
  <c r="S46" i="162"/>
  <c r="R46" i="162"/>
  <c r="Q46" i="162"/>
  <c r="W45" i="162"/>
  <c r="V45" i="162"/>
  <c r="U45" i="162"/>
  <c r="T45" i="162"/>
  <c r="S45" i="162"/>
  <c r="R45" i="162"/>
  <c r="Q45" i="162"/>
  <c r="W44" i="162"/>
  <c r="V44" i="162"/>
  <c r="U44" i="162"/>
  <c r="T44" i="162"/>
  <c r="S44" i="162"/>
  <c r="R44" i="162"/>
  <c r="Q44" i="162"/>
  <c r="W43" i="162"/>
  <c r="V43" i="162"/>
  <c r="U43" i="162"/>
  <c r="T43" i="162"/>
  <c r="S43" i="162"/>
  <c r="R43" i="162"/>
  <c r="Q43" i="162"/>
  <c r="W42" i="162"/>
  <c r="V42" i="162"/>
  <c r="U42" i="162"/>
  <c r="T42" i="162"/>
  <c r="S42" i="162"/>
  <c r="R42" i="162"/>
  <c r="Q42" i="162"/>
  <c r="W41" i="162"/>
  <c r="V41" i="162"/>
  <c r="U41" i="162"/>
  <c r="T41" i="162"/>
  <c r="S41" i="162"/>
  <c r="R41" i="162"/>
  <c r="Q41" i="162"/>
  <c r="W40" i="162"/>
  <c r="V40" i="162"/>
  <c r="U40" i="162"/>
  <c r="T40" i="162"/>
  <c r="S40" i="162"/>
  <c r="R40" i="162"/>
  <c r="Q40" i="162"/>
  <c r="W39" i="162"/>
  <c r="V39" i="162"/>
  <c r="U39" i="162"/>
  <c r="T39" i="162"/>
  <c r="S39" i="162"/>
  <c r="R39" i="162"/>
  <c r="Q39" i="162"/>
  <c r="W38" i="162"/>
  <c r="V38" i="162"/>
  <c r="U38" i="162"/>
  <c r="T38" i="162"/>
  <c r="S38" i="162"/>
  <c r="R38" i="162"/>
  <c r="Q38" i="162"/>
  <c r="W37" i="162"/>
  <c r="V37" i="162"/>
  <c r="U37" i="162"/>
  <c r="T37" i="162"/>
  <c r="S37" i="162"/>
  <c r="R37" i="162"/>
  <c r="Q37" i="162"/>
  <c r="W36" i="162"/>
  <c r="V36" i="162"/>
  <c r="U36" i="162"/>
  <c r="T36" i="162"/>
  <c r="S36" i="162"/>
  <c r="R36" i="162"/>
  <c r="Q36" i="162"/>
  <c r="W35" i="162"/>
  <c r="V35" i="162"/>
  <c r="U35" i="162"/>
  <c r="T35" i="162"/>
  <c r="S35" i="162"/>
  <c r="R35" i="162"/>
  <c r="Q35" i="162"/>
  <c r="W34" i="162"/>
  <c r="V34" i="162"/>
  <c r="U34" i="162"/>
  <c r="T34" i="162"/>
  <c r="S34" i="162"/>
  <c r="R34" i="162"/>
  <c r="Q34" i="162"/>
  <c r="W33" i="162"/>
  <c r="U33" i="162"/>
  <c r="R33" i="162"/>
  <c r="W58" i="161"/>
  <c r="V58" i="161"/>
  <c r="U58" i="161"/>
  <c r="S58" i="161"/>
  <c r="Q58" i="161"/>
  <c r="W57" i="161"/>
  <c r="V57" i="161"/>
  <c r="U57" i="161"/>
  <c r="T57" i="161"/>
  <c r="S57" i="161"/>
  <c r="R57" i="161"/>
  <c r="Q57" i="161"/>
  <c r="W56" i="161"/>
  <c r="V56" i="161"/>
  <c r="U56" i="161"/>
  <c r="T56" i="161"/>
  <c r="S56" i="161"/>
  <c r="R56" i="161"/>
  <c r="Q56" i="161"/>
  <c r="W55" i="161"/>
  <c r="V55" i="161"/>
  <c r="U55" i="161"/>
  <c r="T55" i="161"/>
  <c r="S55" i="161"/>
  <c r="R55" i="161"/>
  <c r="Q55" i="161"/>
  <c r="W54" i="161"/>
  <c r="V54" i="161"/>
  <c r="U54" i="161"/>
  <c r="T54" i="161"/>
  <c r="S54" i="161"/>
  <c r="R54" i="161"/>
  <c r="Q54" i="161"/>
  <c r="W53" i="161"/>
  <c r="V53" i="161"/>
  <c r="U53" i="161"/>
  <c r="T53" i="161"/>
  <c r="S53" i="161"/>
  <c r="R53" i="161"/>
  <c r="Q53" i="161"/>
  <c r="W52" i="161"/>
  <c r="V52" i="161"/>
  <c r="U52" i="161"/>
  <c r="T52" i="161"/>
  <c r="S52" i="161"/>
  <c r="R52" i="161"/>
  <c r="Q52" i="161"/>
  <c r="W51" i="161"/>
  <c r="V51" i="161"/>
  <c r="U51" i="161"/>
  <c r="T51" i="161"/>
  <c r="S51" i="161"/>
  <c r="R51" i="161"/>
  <c r="Q51" i="161"/>
  <c r="W50" i="161"/>
  <c r="V50" i="161"/>
  <c r="U50" i="161"/>
  <c r="T50" i="161"/>
  <c r="S50" i="161"/>
  <c r="R50" i="161"/>
  <c r="Q50" i="161"/>
  <c r="W49" i="161"/>
  <c r="V49" i="161"/>
  <c r="U49" i="161"/>
  <c r="T49" i="161"/>
  <c r="S49" i="161"/>
  <c r="R49" i="161"/>
  <c r="Q49" i="161"/>
  <c r="W48" i="161"/>
  <c r="V48" i="161"/>
  <c r="U48" i="161"/>
  <c r="T48" i="161"/>
  <c r="S48" i="161"/>
  <c r="R48" i="161"/>
  <c r="Q48" i="161"/>
  <c r="W47" i="161"/>
  <c r="V47" i="161"/>
  <c r="U47" i="161"/>
  <c r="T47" i="161"/>
  <c r="S47" i="161"/>
  <c r="R47" i="161"/>
  <c r="Q47" i="161"/>
  <c r="W46" i="161"/>
  <c r="V46" i="161"/>
  <c r="U46" i="161"/>
  <c r="T46" i="161"/>
  <c r="S46" i="161"/>
  <c r="R46" i="161"/>
  <c r="Q46" i="161"/>
  <c r="W45" i="161"/>
  <c r="V45" i="161"/>
  <c r="U45" i="161"/>
  <c r="T45" i="161"/>
  <c r="S45" i="161"/>
  <c r="R45" i="161"/>
  <c r="Q45" i="161"/>
  <c r="W44" i="161"/>
  <c r="V44" i="161"/>
  <c r="U44" i="161"/>
  <c r="T44" i="161"/>
  <c r="S44" i="161"/>
  <c r="R44" i="161"/>
  <c r="Q44" i="161"/>
  <c r="W43" i="161"/>
  <c r="V43" i="161"/>
  <c r="U43" i="161"/>
  <c r="T43" i="161"/>
  <c r="S43" i="161"/>
  <c r="R43" i="161"/>
  <c r="Q43" i="161"/>
  <c r="W42" i="161"/>
  <c r="V42" i="161"/>
  <c r="U42" i="161"/>
  <c r="T42" i="161"/>
  <c r="S42" i="161"/>
  <c r="R42" i="161"/>
  <c r="Q42" i="161"/>
  <c r="W41" i="161"/>
  <c r="V41" i="161"/>
  <c r="U41" i="161"/>
  <c r="T41" i="161"/>
  <c r="S41" i="161"/>
  <c r="R41" i="161"/>
  <c r="Q41" i="161"/>
  <c r="W40" i="161"/>
  <c r="V40" i="161"/>
  <c r="U40" i="161"/>
  <c r="T40" i="161"/>
  <c r="S40" i="161"/>
  <c r="R40" i="161"/>
  <c r="Q40" i="161"/>
  <c r="W39" i="161"/>
  <c r="V39" i="161"/>
  <c r="U39" i="161"/>
  <c r="T39" i="161"/>
  <c r="S39" i="161"/>
  <c r="R39" i="161"/>
  <c r="Q39" i="161"/>
  <c r="W38" i="161"/>
  <c r="V38" i="161"/>
  <c r="U38" i="161"/>
  <c r="T38" i="161"/>
  <c r="S38" i="161"/>
  <c r="R38" i="161"/>
  <c r="Q38" i="161"/>
  <c r="W37" i="161"/>
  <c r="V37" i="161"/>
  <c r="U37" i="161"/>
  <c r="T37" i="161"/>
  <c r="S37" i="161"/>
  <c r="R37" i="161"/>
  <c r="Q37" i="161"/>
  <c r="W36" i="161"/>
  <c r="V36" i="161"/>
  <c r="U36" i="161"/>
  <c r="T36" i="161"/>
  <c r="S36" i="161"/>
  <c r="R36" i="161"/>
  <c r="Q36" i="161"/>
  <c r="W35" i="161"/>
  <c r="V35" i="161"/>
  <c r="U35" i="161"/>
  <c r="T35" i="161"/>
  <c r="S35" i="161"/>
  <c r="R35" i="161"/>
  <c r="Q35" i="161"/>
  <c r="W34" i="161"/>
  <c r="V34" i="161"/>
  <c r="U34" i="161"/>
  <c r="T34" i="161"/>
  <c r="S34" i="161"/>
  <c r="R34" i="161"/>
  <c r="Q34" i="161"/>
  <c r="W33" i="161"/>
  <c r="U33" i="161"/>
  <c r="R33" i="161"/>
  <c r="W58" i="160"/>
  <c r="V58" i="160"/>
  <c r="U58" i="160"/>
  <c r="S58" i="160"/>
  <c r="Q58" i="160"/>
  <c r="W57" i="160"/>
  <c r="V57" i="160"/>
  <c r="U57" i="160"/>
  <c r="S57" i="160"/>
  <c r="R57" i="160"/>
  <c r="Q57" i="160"/>
  <c r="W56" i="160"/>
  <c r="V56" i="160"/>
  <c r="U56" i="160"/>
  <c r="T56" i="160"/>
  <c r="S56" i="160"/>
  <c r="R56" i="160"/>
  <c r="Q56" i="160"/>
  <c r="W55" i="160"/>
  <c r="V55" i="160"/>
  <c r="U55" i="160"/>
  <c r="T55" i="160"/>
  <c r="S55" i="160"/>
  <c r="R55" i="160"/>
  <c r="Q55" i="160"/>
  <c r="W54" i="160"/>
  <c r="V54" i="160"/>
  <c r="U54" i="160"/>
  <c r="T54" i="160"/>
  <c r="S54" i="160"/>
  <c r="R54" i="160"/>
  <c r="Q54" i="160"/>
  <c r="W53" i="160"/>
  <c r="V53" i="160"/>
  <c r="U53" i="160"/>
  <c r="T53" i="160"/>
  <c r="S53" i="160"/>
  <c r="R53" i="160"/>
  <c r="Q53" i="160"/>
  <c r="W52" i="160"/>
  <c r="V52" i="160"/>
  <c r="U52" i="160"/>
  <c r="T52" i="160"/>
  <c r="S52" i="160"/>
  <c r="R52" i="160"/>
  <c r="Q52" i="160"/>
  <c r="W51" i="160"/>
  <c r="V51" i="160"/>
  <c r="U51" i="160"/>
  <c r="T51" i="160"/>
  <c r="S51" i="160"/>
  <c r="R51" i="160"/>
  <c r="Q51" i="160"/>
  <c r="W50" i="160"/>
  <c r="V50" i="160"/>
  <c r="U50" i="160"/>
  <c r="T50" i="160"/>
  <c r="S50" i="160"/>
  <c r="R50" i="160"/>
  <c r="Q50" i="160"/>
  <c r="W49" i="160"/>
  <c r="V49" i="160"/>
  <c r="U49" i="160"/>
  <c r="T49" i="160"/>
  <c r="S49" i="160"/>
  <c r="R49" i="160"/>
  <c r="Q49" i="160"/>
  <c r="W48" i="160"/>
  <c r="V48" i="160"/>
  <c r="U48" i="160"/>
  <c r="T48" i="160"/>
  <c r="S48" i="160"/>
  <c r="R48" i="160"/>
  <c r="Q48" i="160"/>
  <c r="W47" i="160"/>
  <c r="V47" i="160"/>
  <c r="U47" i="160"/>
  <c r="T47" i="160"/>
  <c r="S47" i="160"/>
  <c r="R47" i="160"/>
  <c r="Q47" i="160"/>
  <c r="W46" i="160"/>
  <c r="V46" i="160"/>
  <c r="U46" i="160"/>
  <c r="T46" i="160"/>
  <c r="S46" i="160"/>
  <c r="R46" i="160"/>
  <c r="Q46" i="160"/>
  <c r="W45" i="160"/>
  <c r="V45" i="160"/>
  <c r="U45" i="160"/>
  <c r="T45" i="160"/>
  <c r="S45" i="160"/>
  <c r="R45" i="160"/>
  <c r="Q45" i="160"/>
  <c r="W44" i="160"/>
  <c r="V44" i="160"/>
  <c r="U44" i="160"/>
  <c r="T44" i="160"/>
  <c r="S44" i="160"/>
  <c r="R44" i="160"/>
  <c r="Q44" i="160"/>
  <c r="W43" i="160"/>
  <c r="V43" i="160"/>
  <c r="U43" i="160"/>
  <c r="T43" i="160"/>
  <c r="S43" i="160"/>
  <c r="R43" i="160"/>
  <c r="Q43" i="160"/>
  <c r="W42" i="160"/>
  <c r="V42" i="160"/>
  <c r="U42" i="160"/>
  <c r="T42" i="160"/>
  <c r="S42" i="160"/>
  <c r="R42" i="160"/>
  <c r="Q42" i="160"/>
  <c r="W41" i="160"/>
  <c r="V41" i="160"/>
  <c r="U41" i="160"/>
  <c r="T41" i="160"/>
  <c r="S41" i="160"/>
  <c r="R41" i="160"/>
  <c r="Q41" i="160"/>
  <c r="W40" i="160"/>
  <c r="V40" i="160"/>
  <c r="U40" i="160"/>
  <c r="T40" i="160"/>
  <c r="S40" i="160"/>
  <c r="R40" i="160"/>
  <c r="Q40" i="160"/>
  <c r="W39" i="160"/>
  <c r="V39" i="160"/>
  <c r="U39" i="160"/>
  <c r="T39" i="160"/>
  <c r="S39" i="160"/>
  <c r="R39" i="160"/>
  <c r="Q39" i="160"/>
  <c r="W38" i="160"/>
  <c r="V38" i="160"/>
  <c r="U38" i="160"/>
  <c r="T38" i="160"/>
  <c r="S38" i="160"/>
  <c r="R38" i="160"/>
  <c r="Q38" i="160"/>
  <c r="W37" i="160"/>
  <c r="V37" i="160"/>
  <c r="U37" i="160"/>
  <c r="T37" i="160"/>
  <c r="S37" i="160"/>
  <c r="R37" i="160"/>
  <c r="Q37" i="160"/>
  <c r="W36" i="160"/>
  <c r="V36" i="160"/>
  <c r="U36" i="160"/>
  <c r="T36" i="160"/>
  <c r="S36" i="160"/>
  <c r="R36" i="160"/>
  <c r="Q36" i="160"/>
  <c r="W35" i="160"/>
  <c r="V35" i="160"/>
  <c r="U35" i="160"/>
  <c r="T35" i="160"/>
  <c r="S35" i="160"/>
  <c r="R35" i="160"/>
  <c r="Q35" i="160"/>
  <c r="W34" i="160"/>
  <c r="V34" i="160"/>
  <c r="U34" i="160"/>
  <c r="T34" i="160"/>
  <c r="S34" i="160"/>
  <c r="R34" i="160"/>
  <c r="Q34" i="160"/>
  <c r="W33" i="160"/>
  <c r="U33" i="160"/>
  <c r="R33" i="160"/>
  <c r="W58" i="159"/>
  <c r="V58" i="159"/>
  <c r="U58" i="159"/>
  <c r="T58" i="159"/>
  <c r="S58" i="159"/>
  <c r="R58" i="159"/>
  <c r="Q58" i="159"/>
  <c r="W57" i="159"/>
  <c r="V57" i="159"/>
  <c r="U57" i="159"/>
  <c r="T57" i="159"/>
  <c r="S57" i="159"/>
  <c r="R57" i="159"/>
  <c r="Q57" i="159"/>
  <c r="W56" i="159"/>
  <c r="V56" i="159"/>
  <c r="U56" i="159"/>
  <c r="T56" i="159"/>
  <c r="S56" i="159"/>
  <c r="R56" i="159"/>
  <c r="Q56" i="159"/>
  <c r="W55" i="159"/>
  <c r="V55" i="159"/>
  <c r="U55" i="159"/>
  <c r="T55" i="159"/>
  <c r="S55" i="159"/>
  <c r="R55" i="159"/>
  <c r="Q55" i="159"/>
  <c r="W54" i="159"/>
  <c r="V54" i="159"/>
  <c r="U54" i="159"/>
  <c r="T54" i="159"/>
  <c r="S54" i="159"/>
  <c r="R54" i="159"/>
  <c r="Q54" i="159"/>
  <c r="W53" i="159"/>
  <c r="V53" i="159"/>
  <c r="U53" i="159"/>
  <c r="T53" i="159"/>
  <c r="S53" i="159"/>
  <c r="R53" i="159"/>
  <c r="Q53" i="159"/>
  <c r="W52" i="159"/>
  <c r="V52" i="159"/>
  <c r="U52" i="159"/>
  <c r="T52" i="159"/>
  <c r="S52" i="159"/>
  <c r="R52" i="159"/>
  <c r="Q52" i="159"/>
  <c r="W51" i="159"/>
  <c r="V51" i="159"/>
  <c r="U51" i="159"/>
  <c r="T51" i="159"/>
  <c r="S51" i="159"/>
  <c r="R51" i="159"/>
  <c r="Q51" i="159"/>
  <c r="W50" i="159"/>
  <c r="V50" i="159"/>
  <c r="U50" i="159"/>
  <c r="T50" i="159"/>
  <c r="S50" i="159"/>
  <c r="R50" i="159"/>
  <c r="Q50" i="159"/>
  <c r="W49" i="159"/>
  <c r="V49" i="159"/>
  <c r="U49" i="159"/>
  <c r="T49" i="159"/>
  <c r="S49" i="159"/>
  <c r="R49" i="159"/>
  <c r="Q49" i="159"/>
  <c r="W48" i="159"/>
  <c r="V48" i="159"/>
  <c r="U48" i="159"/>
  <c r="T48" i="159"/>
  <c r="S48" i="159"/>
  <c r="R48" i="159"/>
  <c r="Q48" i="159"/>
  <c r="W47" i="159"/>
  <c r="V47" i="159"/>
  <c r="U47" i="159"/>
  <c r="T47" i="159"/>
  <c r="S47" i="159"/>
  <c r="R47" i="159"/>
  <c r="Q47" i="159"/>
  <c r="W46" i="159"/>
  <c r="V46" i="159"/>
  <c r="U46" i="159"/>
  <c r="T46" i="159"/>
  <c r="S46" i="159"/>
  <c r="R46" i="159"/>
  <c r="Q46" i="159"/>
  <c r="W45" i="159"/>
  <c r="V45" i="159"/>
  <c r="U45" i="159"/>
  <c r="T45" i="159"/>
  <c r="S45" i="159"/>
  <c r="R45" i="159"/>
  <c r="Q45" i="159"/>
  <c r="W44" i="159"/>
  <c r="V44" i="159"/>
  <c r="U44" i="159"/>
  <c r="T44" i="159"/>
  <c r="S44" i="159"/>
  <c r="R44" i="159"/>
  <c r="Q44" i="159"/>
  <c r="W43" i="159"/>
  <c r="V43" i="159"/>
  <c r="U43" i="159"/>
  <c r="T43" i="159"/>
  <c r="S43" i="159"/>
  <c r="R43" i="159"/>
  <c r="Q43" i="159"/>
  <c r="W42" i="159"/>
  <c r="V42" i="159"/>
  <c r="U42" i="159"/>
  <c r="T42" i="159"/>
  <c r="S42" i="159"/>
  <c r="R42" i="159"/>
  <c r="Q42" i="159"/>
  <c r="W41" i="159"/>
  <c r="V41" i="159"/>
  <c r="U41" i="159"/>
  <c r="T41" i="159"/>
  <c r="S41" i="159"/>
  <c r="R41" i="159"/>
  <c r="Q41" i="159"/>
  <c r="W40" i="159"/>
  <c r="V40" i="159"/>
  <c r="U40" i="159"/>
  <c r="T40" i="159"/>
  <c r="S40" i="159"/>
  <c r="R40" i="159"/>
  <c r="Q40" i="159"/>
  <c r="W39" i="159"/>
  <c r="V39" i="159"/>
  <c r="U39" i="159"/>
  <c r="T39" i="159"/>
  <c r="S39" i="159"/>
  <c r="R39" i="159"/>
  <c r="Q39" i="159"/>
  <c r="W38" i="159"/>
  <c r="V38" i="159"/>
  <c r="U38" i="159"/>
  <c r="T38" i="159"/>
  <c r="S38" i="159"/>
  <c r="R38" i="159"/>
  <c r="Q38" i="159"/>
  <c r="W37" i="159"/>
  <c r="V37" i="159"/>
  <c r="U37" i="159"/>
  <c r="T37" i="159"/>
  <c r="S37" i="159"/>
  <c r="R37" i="159"/>
  <c r="Q37" i="159"/>
  <c r="W36" i="159"/>
  <c r="V36" i="159"/>
  <c r="U36" i="159"/>
  <c r="T36" i="159"/>
  <c r="S36" i="159"/>
  <c r="R36" i="159"/>
  <c r="Q36" i="159"/>
  <c r="W35" i="159"/>
  <c r="V35" i="159"/>
  <c r="U35" i="159"/>
  <c r="T35" i="159"/>
  <c r="S35" i="159"/>
  <c r="R35" i="159"/>
  <c r="Q35" i="159"/>
  <c r="W34" i="159"/>
  <c r="V34" i="159"/>
  <c r="U34" i="159"/>
  <c r="T34" i="159"/>
  <c r="S34" i="159"/>
  <c r="R34" i="159"/>
  <c r="Q34" i="159"/>
  <c r="W33" i="159"/>
  <c r="U33" i="159"/>
  <c r="R33" i="159"/>
  <c r="W58" i="158"/>
  <c r="V58" i="158"/>
  <c r="U58" i="158"/>
  <c r="T58" i="158"/>
  <c r="S58" i="158"/>
  <c r="Q58" i="158"/>
  <c r="W57" i="158"/>
  <c r="V57" i="158"/>
  <c r="U57" i="158"/>
  <c r="T57" i="158"/>
  <c r="S57" i="158"/>
  <c r="R57" i="158"/>
  <c r="Q57" i="158"/>
  <c r="W56" i="158"/>
  <c r="V56" i="158"/>
  <c r="U56" i="158"/>
  <c r="T56" i="158"/>
  <c r="S56" i="158"/>
  <c r="R56" i="158"/>
  <c r="Q56" i="158"/>
  <c r="W55" i="158"/>
  <c r="V55" i="158"/>
  <c r="U55" i="158"/>
  <c r="T55" i="158"/>
  <c r="S55" i="158"/>
  <c r="R55" i="158"/>
  <c r="Q55" i="158"/>
  <c r="W54" i="158"/>
  <c r="V54" i="158"/>
  <c r="U54" i="158"/>
  <c r="T54" i="158"/>
  <c r="S54" i="158"/>
  <c r="R54" i="158"/>
  <c r="Q54" i="158"/>
  <c r="W53" i="158"/>
  <c r="V53" i="158"/>
  <c r="U53" i="158"/>
  <c r="T53" i="158"/>
  <c r="S53" i="158"/>
  <c r="R53" i="158"/>
  <c r="Q53" i="158"/>
  <c r="W52" i="158"/>
  <c r="V52" i="158"/>
  <c r="U52" i="158"/>
  <c r="T52" i="158"/>
  <c r="S52" i="158"/>
  <c r="R52" i="158"/>
  <c r="Q52" i="158"/>
  <c r="W51" i="158"/>
  <c r="V51" i="158"/>
  <c r="U51" i="158"/>
  <c r="T51" i="158"/>
  <c r="S51" i="158"/>
  <c r="R51" i="158"/>
  <c r="Q51" i="158"/>
  <c r="W50" i="158"/>
  <c r="V50" i="158"/>
  <c r="U50" i="158"/>
  <c r="T50" i="158"/>
  <c r="S50" i="158"/>
  <c r="R50" i="158"/>
  <c r="Q50" i="158"/>
  <c r="W49" i="158"/>
  <c r="V49" i="158"/>
  <c r="U49" i="158"/>
  <c r="T49" i="158"/>
  <c r="S49" i="158"/>
  <c r="R49" i="158"/>
  <c r="Q49" i="158"/>
  <c r="W48" i="158"/>
  <c r="V48" i="158"/>
  <c r="U48" i="158"/>
  <c r="T48" i="158"/>
  <c r="S48" i="158"/>
  <c r="R48" i="158"/>
  <c r="Q48" i="158"/>
  <c r="W47" i="158"/>
  <c r="V47" i="158"/>
  <c r="U47" i="158"/>
  <c r="T47" i="158"/>
  <c r="S47" i="158"/>
  <c r="R47" i="158"/>
  <c r="Q47" i="158"/>
  <c r="W46" i="158"/>
  <c r="V46" i="158"/>
  <c r="U46" i="158"/>
  <c r="T46" i="158"/>
  <c r="S46" i="158"/>
  <c r="R46" i="158"/>
  <c r="Q46" i="158"/>
  <c r="W45" i="158"/>
  <c r="V45" i="158"/>
  <c r="U45" i="158"/>
  <c r="T45" i="158"/>
  <c r="S45" i="158"/>
  <c r="R45" i="158"/>
  <c r="Q45" i="158"/>
  <c r="W44" i="158"/>
  <c r="V44" i="158"/>
  <c r="U44" i="158"/>
  <c r="T44" i="158"/>
  <c r="S44" i="158"/>
  <c r="R44" i="158"/>
  <c r="Q44" i="158"/>
  <c r="W43" i="158"/>
  <c r="V43" i="158"/>
  <c r="U43" i="158"/>
  <c r="T43" i="158"/>
  <c r="S43" i="158"/>
  <c r="R43" i="158"/>
  <c r="Q43" i="158"/>
  <c r="W42" i="158"/>
  <c r="V42" i="158"/>
  <c r="U42" i="158"/>
  <c r="T42" i="158"/>
  <c r="S42" i="158"/>
  <c r="R42" i="158"/>
  <c r="Q42" i="158"/>
  <c r="W41" i="158"/>
  <c r="V41" i="158"/>
  <c r="U41" i="158"/>
  <c r="T41" i="158"/>
  <c r="S41" i="158"/>
  <c r="R41" i="158"/>
  <c r="Q41" i="158"/>
  <c r="W40" i="158"/>
  <c r="V40" i="158"/>
  <c r="U40" i="158"/>
  <c r="T40" i="158"/>
  <c r="S40" i="158"/>
  <c r="R40" i="158"/>
  <c r="Q40" i="158"/>
  <c r="W39" i="158"/>
  <c r="V39" i="158"/>
  <c r="U39" i="158"/>
  <c r="T39" i="158"/>
  <c r="S39" i="158"/>
  <c r="R39" i="158"/>
  <c r="Q39" i="158"/>
  <c r="W38" i="158"/>
  <c r="V38" i="158"/>
  <c r="U38" i="158"/>
  <c r="T38" i="158"/>
  <c r="S38" i="158"/>
  <c r="R38" i="158"/>
  <c r="Q38" i="158"/>
  <c r="W37" i="158"/>
  <c r="V37" i="158"/>
  <c r="U37" i="158"/>
  <c r="T37" i="158"/>
  <c r="S37" i="158"/>
  <c r="R37" i="158"/>
  <c r="Q37" i="158"/>
  <c r="W36" i="158"/>
  <c r="V36" i="158"/>
  <c r="U36" i="158"/>
  <c r="T36" i="158"/>
  <c r="S36" i="158"/>
  <c r="R36" i="158"/>
  <c r="Q36" i="158"/>
  <c r="W35" i="158"/>
  <c r="V35" i="158"/>
  <c r="U35" i="158"/>
  <c r="T35" i="158"/>
  <c r="S35" i="158"/>
  <c r="R35" i="158"/>
  <c r="Q35" i="158"/>
  <c r="W34" i="158"/>
  <c r="V34" i="158"/>
  <c r="U34" i="158"/>
  <c r="T34" i="158"/>
  <c r="S34" i="158"/>
  <c r="R34" i="158"/>
  <c r="Q34" i="158"/>
  <c r="W33" i="158"/>
  <c r="U33" i="158"/>
  <c r="R33" i="158"/>
  <c r="W58" i="157"/>
  <c r="V58" i="157"/>
  <c r="U58" i="157"/>
  <c r="S58" i="157"/>
  <c r="Q58" i="157"/>
  <c r="W57" i="157"/>
  <c r="V57" i="157"/>
  <c r="U57" i="157"/>
  <c r="T57" i="157"/>
  <c r="S57" i="157"/>
  <c r="Q57" i="157"/>
  <c r="W56" i="157"/>
  <c r="V56" i="157"/>
  <c r="U56" i="157"/>
  <c r="T56" i="157"/>
  <c r="S56" i="157"/>
  <c r="R56" i="157"/>
  <c r="Q56" i="157"/>
  <c r="W55" i="157"/>
  <c r="V55" i="157"/>
  <c r="U55" i="157"/>
  <c r="T55" i="157"/>
  <c r="S55" i="157"/>
  <c r="R55" i="157"/>
  <c r="Q55" i="157"/>
  <c r="W54" i="157"/>
  <c r="V54" i="157"/>
  <c r="U54" i="157"/>
  <c r="T54" i="157"/>
  <c r="S54" i="157"/>
  <c r="R54" i="157"/>
  <c r="Q54" i="157"/>
  <c r="W53" i="157"/>
  <c r="V53" i="157"/>
  <c r="U53" i="157"/>
  <c r="T53" i="157"/>
  <c r="S53" i="157"/>
  <c r="R53" i="157"/>
  <c r="Q53" i="157"/>
  <c r="W52" i="157"/>
  <c r="V52" i="157"/>
  <c r="U52" i="157"/>
  <c r="T52" i="157"/>
  <c r="S52" i="157"/>
  <c r="R52" i="157"/>
  <c r="Q52" i="157"/>
  <c r="W51" i="157"/>
  <c r="V51" i="157"/>
  <c r="U51" i="157"/>
  <c r="T51" i="157"/>
  <c r="S51" i="157"/>
  <c r="R51" i="157"/>
  <c r="Q51" i="157"/>
  <c r="W50" i="157"/>
  <c r="V50" i="157"/>
  <c r="U50" i="157"/>
  <c r="T50" i="157"/>
  <c r="S50" i="157"/>
  <c r="R50" i="157"/>
  <c r="Q50" i="157"/>
  <c r="W49" i="157"/>
  <c r="V49" i="157"/>
  <c r="U49" i="157"/>
  <c r="T49" i="157"/>
  <c r="S49" i="157"/>
  <c r="R49" i="157"/>
  <c r="Q49" i="157"/>
  <c r="W48" i="157"/>
  <c r="V48" i="157"/>
  <c r="U48" i="157"/>
  <c r="T48" i="157"/>
  <c r="S48" i="157"/>
  <c r="R48" i="157"/>
  <c r="Q48" i="157"/>
  <c r="W47" i="157"/>
  <c r="V47" i="157"/>
  <c r="U47" i="157"/>
  <c r="T47" i="157"/>
  <c r="S47" i="157"/>
  <c r="R47" i="157"/>
  <c r="Q47" i="157"/>
  <c r="W46" i="157"/>
  <c r="V46" i="157"/>
  <c r="U46" i="157"/>
  <c r="T46" i="157"/>
  <c r="S46" i="157"/>
  <c r="R46" i="157"/>
  <c r="Q46" i="157"/>
  <c r="W45" i="157"/>
  <c r="V45" i="157"/>
  <c r="U45" i="157"/>
  <c r="T45" i="157"/>
  <c r="S45" i="157"/>
  <c r="R45" i="157"/>
  <c r="Q45" i="157"/>
  <c r="W44" i="157"/>
  <c r="V44" i="157"/>
  <c r="U44" i="157"/>
  <c r="T44" i="157"/>
  <c r="S44" i="157"/>
  <c r="R44" i="157"/>
  <c r="Q44" i="157"/>
  <c r="W43" i="157"/>
  <c r="V43" i="157"/>
  <c r="U43" i="157"/>
  <c r="T43" i="157"/>
  <c r="S43" i="157"/>
  <c r="R43" i="157"/>
  <c r="Q43" i="157"/>
  <c r="W42" i="157"/>
  <c r="V42" i="157"/>
  <c r="U42" i="157"/>
  <c r="T42" i="157"/>
  <c r="S42" i="157"/>
  <c r="R42" i="157"/>
  <c r="Q42" i="157"/>
  <c r="W41" i="157"/>
  <c r="V41" i="157"/>
  <c r="U41" i="157"/>
  <c r="T41" i="157"/>
  <c r="S41" i="157"/>
  <c r="R41" i="157"/>
  <c r="Q41" i="157"/>
  <c r="W40" i="157"/>
  <c r="V40" i="157"/>
  <c r="U40" i="157"/>
  <c r="T40" i="157"/>
  <c r="S40" i="157"/>
  <c r="R40" i="157"/>
  <c r="Q40" i="157"/>
  <c r="W39" i="157"/>
  <c r="V39" i="157"/>
  <c r="U39" i="157"/>
  <c r="T39" i="157"/>
  <c r="S39" i="157"/>
  <c r="R39" i="157"/>
  <c r="Q39" i="157"/>
  <c r="W38" i="157"/>
  <c r="V38" i="157"/>
  <c r="U38" i="157"/>
  <c r="T38" i="157"/>
  <c r="S38" i="157"/>
  <c r="R38" i="157"/>
  <c r="Q38" i="157"/>
  <c r="W37" i="157"/>
  <c r="V37" i="157"/>
  <c r="U37" i="157"/>
  <c r="T37" i="157"/>
  <c r="S37" i="157"/>
  <c r="R37" i="157"/>
  <c r="Q37" i="157"/>
  <c r="W36" i="157"/>
  <c r="V36" i="157"/>
  <c r="U36" i="157"/>
  <c r="T36" i="157"/>
  <c r="S36" i="157"/>
  <c r="R36" i="157"/>
  <c r="Q36" i="157"/>
  <c r="W35" i="157"/>
  <c r="V35" i="157"/>
  <c r="U35" i="157"/>
  <c r="T35" i="157"/>
  <c r="S35" i="157"/>
  <c r="R35" i="157"/>
  <c r="Q35" i="157"/>
  <c r="W34" i="157"/>
  <c r="V34" i="157"/>
  <c r="U34" i="157"/>
  <c r="T34" i="157"/>
  <c r="S34" i="157"/>
  <c r="R34" i="157"/>
  <c r="Q34" i="157"/>
  <c r="W33" i="157"/>
  <c r="U33" i="157"/>
  <c r="R33" i="157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H58" i="173" l="1"/>
  <c r="T58" i="173" s="1"/>
  <c r="D58" i="173"/>
  <c r="R58" i="173" s="1"/>
  <c r="H58" i="168"/>
  <c r="T58" i="168" s="1"/>
  <c r="D58" i="168"/>
  <c r="R58" i="168" s="1"/>
  <c r="D58" i="164"/>
  <c r="R58" i="164" s="1"/>
  <c r="H58" i="164"/>
  <c r="T58" i="164" s="1"/>
  <c r="D58" i="162"/>
  <c r="R58" i="162" s="1"/>
  <c r="H58" i="162"/>
  <c r="T58" i="162" s="1"/>
  <c r="R58" i="161"/>
  <c r="H58" i="161"/>
  <c r="T58" i="161" s="1"/>
  <c r="R58" i="160"/>
  <c r="H58" i="160"/>
  <c r="T58" i="160" s="1"/>
  <c r="H58" i="157"/>
  <c r="T58" i="157" s="1"/>
  <c r="D58" i="157"/>
  <c r="R58" i="157" s="1"/>
  <c r="W58" i="94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<sst xmlns="http://schemas.openxmlformats.org/spreadsheetml/2006/main" count="580" uniqueCount="16">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</sst>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  <numFmt numFmtId="184" formatCode="yyyy&quot;年&quot;m&quot;月&quot;;@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84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75281205971904"/>
                  <c:y val="-0.6458883688268832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89252736"/>
        <c:axId val="189254272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3.5061648620153575E-3"/>
                  <c:y val="8.1687405640648494E-4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264.10199999999998</c:v>
                </c:pt>
                <c:pt idx="20">
                  <c:v>246.54300000000003</c:v>
                </c:pt>
                <c:pt idx="21">
                  <c:v>268.82299999999998</c:v>
                </c:pt>
                <c:pt idx="22">
                  <c:v>264.32</c:v>
                </c:pt>
                <c:pt idx="23">
                  <c:v>264.23699999999997</c:v>
                </c:pt>
                <c:pt idx="24">
                  <c:v>263.101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8239658642564081E-3"/>
                  <c:y val="3.03172417760626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-1258.98</c:v>
                </c:pt>
                <c:pt idx="20">
                  <c:v>-175.59</c:v>
                </c:pt>
                <c:pt idx="21">
                  <c:v>222.8</c:v>
                </c:pt>
                <c:pt idx="22">
                  <c:v>-45.03</c:v>
                </c:pt>
                <c:pt idx="23">
                  <c:v>-0.83</c:v>
                </c:pt>
                <c:pt idx="24">
                  <c:v>-11.36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668938282652488E-3"/>
                  <c:y val="6.5233986985157124E-4"/>
                </c:manualLayout>
              </c:layout>
              <c:tx>
                <c:rich>
                  <a:bodyPr/>
                  <a:lstStyle/>
                  <a:p>
                    <a:pPr>
                      <a:defRPr sz="11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 sz="1100"/>
                      <a:t>累计收益额</a:t>
                    </a:r>
                    <a:r>
                      <a:rPr lang="en-US" altLang="zh-CN" sz="1100"/>
                      <a:t>(</a:t>
                    </a:r>
                    <a:r>
                      <a:rPr lang="zh-CN" altLang="en-US" sz="1100"/>
                      <a:t>万元）</a:t>
                    </a:r>
                    <a:r>
                      <a:rPr lang="en-US" altLang="zh-CN" sz="1100"/>
                      <a:t>,</a:t>
                    </a:r>
                  </a:p>
                  <a:p>
                    <a:pPr>
                      <a:defRPr sz="11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 sz="1100"/>
                      <a:t> -2167.72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-1258.98</c:v>
                </c:pt>
                <c:pt idx="20">
                  <c:v>-1434.57</c:v>
                </c:pt>
                <c:pt idx="21">
                  <c:v>-1211.77</c:v>
                </c:pt>
                <c:pt idx="22">
                  <c:v>-1256.8</c:v>
                </c:pt>
                <c:pt idx="23">
                  <c:v>-1257.6299999999999</c:v>
                </c:pt>
                <c:pt idx="24">
                  <c:v>-1268.9899999999998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2736"/>
        <c:axId val="189254272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687997440849025E-3"/>
                  <c:y val="2.474526985398731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-0.32281538461538462</c:v>
                </c:pt>
                <c:pt idx="20">
                  <c:v>-0.3678384615384615</c:v>
                </c:pt>
                <c:pt idx="21">
                  <c:v>-0.3107102564102564</c:v>
                </c:pt>
                <c:pt idx="22">
                  <c:v>-0.32225641025641022</c:v>
                </c:pt>
                <c:pt idx="23">
                  <c:v>-0.32246923076923073</c:v>
                </c:pt>
                <c:pt idx="24">
                  <c:v>-0.32538205128205122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-0.32281538461538462</c:v>
                </c:pt>
                <c:pt idx="20">
                  <c:v>-4.5023076923076923E-2</c:v>
                </c:pt>
                <c:pt idx="21">
                  <c:v>5.7128205128205128E-2</c:v>
                </c:pt>
                <c:pt idx="22">
                  <c:v>-1.1546153846153847E-2</c:v>
                </c:pt>
                <c:pt idx="23">
                  <c:v>-2.1282051282051282E-4</c:v>
                </c:pt>
                <c:pt idx="24">
                  <c:v>-2.9128205128205126E-3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7984"/>
        <c:axId val="189256448"/>
      </c:lineChart>
      <c:catAx>
        <c:axId val="18925273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9254272"/>
        <c:crosses val="autoZero"/>
        <c:auto val="0"/>
        <c:lblAlgn val="ctr"/>
        <c:lblOffset val="100"/>
        <c:noMultiLvlLbl val="0"/>
      </c:catAx>
      <c:valAx>
        <c:axId val="189254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9252736"/>
        <c:crosses val="autoZero"/>
        <c:crossBetween val="between"/>
      </c:valAx>
      <c:valAx>
        <c:axId val="189256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9257984"/>
        <c:crosses val="max"/>
        <c:crossBetween val="between"/>
      </c:valAx>
      <c:catAx>
        <c:axId val="18925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256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55000000000000004" l="0.62" r="0.62" t="0.55000000000000004" header="0.3" footer="0.3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5119755931188"/>
                  <c:y val="0.169314710845421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1398912"/>
        <c:axId val="261400448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104.52</c:v>
                </c:pt>
                <c:pt idx="22">
                  <c:v>128.06</c:v>
                </c:pt>
                <c:pt idx="23">
                  <c:v>128.91999999999999</c:v>
                </c:pt>
                <c:pt idx="24">
                  <c:v>129.19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348693386066E-3"/>
                  <c:y val="2.60164787813922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4.5199999999999996</c:v>
                </c:pt>
                <c:pt idx="22">
                  <c:v>23.54</c:v>
                </c:pt>
                <c:pt idx="23">
                  <c:v>0.86</c:v>
                </c:pt>
                <c:pt idx="24">
                  <c:v>0.27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4.5199999999999996</c:v>
                </c:pt>
                <c:pt idx="22">
                  <c:v>28.06</c:v>
                </c:pt>
                <c:pt idx="23">
                  <c:v>28.919999999999998</c:v>
                </c:pt>
                <c:pt idx="24">
                  <c:v>29.189999999999998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398912"/>
        <c:axId val="261400448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528318064894623E-3"/>
                  <c:y val="2.675131721071758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4.5199999999999997E-2</c:v>
                </c:pt>
                <c:pt idx="22">
                  <c:v>0.28059999999999996</c:v>
                </c:pt>
                <c:pt idx="23">
                  <c:v>0.28919999999999996</c:v>
                </c:pt>
                <c:pt idx="24">
                  <c:v>0.29189999999999999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4.5199999999999997E-2</c:v>
                </c:pt>
                <c:pt idx="22">
                  <c:v>0.2354</c:v>
                </c:pt>
                <c:pt idx="23">
                  <c:v>8.6E-3</c:v>
                </c:pt>
                <c:pt idx="24">
                  <c:v>2.7000000000000001E-3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12352"/>
        <c:axId val="261410816"/>
      </c:lineChart>
      <c:catAx>
        <c:axId val="26139891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1400448"/>
        <c:crosses val="autoZero"/>
        <c:auto val="0"/>
        <c:lblAlgn val="ctr"/>
        <c:lblOffset val="100"/>
        <c:noMultiLvlLbl val="0"/>
      </c:catAx>
      <c:valAx>
        <c:axId val="261400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1398912"/>
        <c:crosses val="autoZero"/>
        <c:crossBetween val="between"/>
      </c:valAx>
      <c:valAx>
        <c:axId val="261410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1412352"/>
        <c:crosses val="max"/>
        <c:crossBetween val="between"/>
      </c:valAx>
      <c:catAx>
        <c:axId val="26141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61410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孙庭庭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孙庭庭!$U$33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8215492364075"/>
                  <c:y val="0.1715078568106000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孙庭庭!$Q$33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1817472"/>
        <c:axId val="261819008"/>
      </c:barChart>
      <c:lineChart>
        <c:grouping val="standard"/>
        <c:varyColors val="0"/>
        <c:ser>
          <c:idx val="0"/>
          <c:order val="0"/>
          <c:tx>
            <c:strRef>
              <c:f>孙庭庭!$R$33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2.9391067099694074E-3"/>
                  <c:y val="-8.21576233322619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99.1</c:v>
                </c:pt>
                <c:pt idx="23">
                  <c:v>99.39</c:v>
                </c:pt>
                <c:pt idx="24">
                  <c:v>99.42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孙庭庭!$V$33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孙庭庭!$G$33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3147214445279705E-3"/>
                  <c:y val="-2.93422079724018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</c:v>
                </c:pt>
                <c:pt idx="23">
                  <c:v>0.28999999999999998</c:v>
                </c:pt>
                <c:pt idx="24">
                  <c:v>0.03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孙庭庭!$E$33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0597825606886525E-7"/>
                  <c:y val="1.357308700486920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</c:v>
                </c:pt>
                <c:pt idx="23">
                  <c:v>-0.6100000000000001</c:v>
                </c:pt>
                <c:pt idx="24">
                  <c:v>-0.58000000000000007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17472"/>
        <c:axId val="261819008"/>
      </c:lineChart>
      <c:lineChart>
        <c:grouping val="standard"/>
        <c:varyColors val="0"/>
        <c:ser>
          <c:idx val="5"/>
          <c:order val="4"/>
          <c:tx>
            <c:strRef>
              <c:f>孙庭庭!$H$33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5547434087959857E-3"/>
                  <c:y val="-5.867900180485145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-9.0000000000000011E-3</c:v>
                </c:pt>
                <c:pt idx="23">
                  <c:v>-6.1000000000000013E-3</c:v>
                </c:pt>
                <c:pt idx="24">
                  <c:v>-5.8000000000000005E-3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孙庭庭!$X$33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孙庭庭!$M$33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孙庭庭!$F$33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575660169368105E-3"/>
                  <c:y val="2.839232346382433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-9.0000000000000011E-3</c:v>
                </c:pt>
                <c:pt idx="23">
                  <c:v>2.8999999999999998E-3</c:v>
                </c:pt>
                <c:pt idx="24">
                  <c:v>2.9999999999999997E-4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39104"/>
        <c:axId val="261837568"/>
      </c:lineChart>
      <c:catAx>
        <c:axId val="26181747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1819008"/>
        <c:crosses val="autoZero"/>
        <c:auto val="0"/>
        <c:lblAlgn val="ctr"/>
        <c:lblOffset val="100"/>
        <c:noMultiLvlLbl val="0"/>
      </c:catAx>
      <c:valAx>
        <c:axId val="261819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1817472"/>
        <c:crosses val="autoZero"/>
        <c:crossBetween val="between"/>
      </c:valAx>
      <c:valAx>
        <c:axId val="261837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1839104"/>
        <c:crosses val="max"/>
        <c:crossBetween val="between"/>
      </c:valAx>
      <c:catAx>
        <c:axId val="26183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61837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汪飞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汪飞!$U$33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391488638"/>
                  <c:y val="0.1578737827662233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汪飞!$Q$33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039424"/>
        <c:axId val="262040960"/>
      </c:barChart>
      <c:lineChart>
        <c:grouping val="standard"/>
        <c:varyColors val="0"/>
        <c:ser>
          <c:idx val="0"/>
          <c:order val="0"/>
          <c:tx>
            <c:strRef>
              <c:f>汪飞!$R$33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100.32</c:v>
                </c:pt>
                <c:pt idx="22">
                  <c:v>99.93</c:v>
                </c:pt>
                <c:pt idx="23">
                  <c:v>103.8</c:v>
                </c:pt>
                <c:pt idx="24">
                  <c:v>104.6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汪飞!$V$33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汪飞!$G$33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710144250116298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-0.39</c:v>
                </c:pt>
                <c:pt idx="23">
                  <c:v>3.87</c:v>
                </c:pt>
                <c:pt idx="24">
                  <c:v>0.8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汪飞!$E$33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0944042358097166E-7"/>
                  <c:y val="4.82965424966077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-7.0000000000000007E-2</c:v>
                </c:pt>
                <c:pt idx="23">
                  <c:v>3.8000000000000003</c:v>
                </c:pt>
                <c:pt idx="24">
                  <c:v>4.6000000000000005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39424"/>
        <c:axId val="262040960"/>
      </c:lineChart>
      <c:lineChart>
        <c:grouping val="standard"/>
        <c:varyColors val="0"/>
        <c:ser>
          <c:idx val="5"/>
          <c:order val="4"/>
          <c:tx>
            <c:strRef>
              <c:f>汪飞!$H$33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5002326231770081E-3"/>
                  <c:y val="-2.772638544507957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3.2000000000000002E-3</c:v>
                </c:pt>
                <c:pt idx="22">
                  <c:v>-7.000000000000001E-4</c:v>
                </c:pt>
                <c:pt idx="23">
                  <c:v>3.8000000000000006E-2</c:v>
                </c:pt>
                <c:pt idx="24">
                  <c:v>4.6000000000000006E-2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汪飞!$X$33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汪飞!$M$33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汪飞!$F$33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208869817923207E-3"/>
                  <c:y val="-6.55271278247151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3.2000000000000002E-3</c:v>
                </c:pt>
                <c:pt idx="22">
                  <c:v>-3.9000000000000003E-3</c:v>
                </c:pt>
                <c:pt idx="23">
                  <c:v>3.8699999999999998E-2</c:v>
                </c:pt>
                <c:pt idx="24">
                  <c:v>8.0000000000000002E-3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52864"/>
        <c:axId val="262051328"/>
      </c:lineChart>
      <c:catAx>
        <c:axId val="26203942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2040960"/>
        <c:crosses val="autoZero"/>
        <c:auto val="0"/>
        <c:lblAlgn val="ctr"/>
        <c:lblOffset val="100"/>
        <c:noMultiLvlLbl val="0"/>
      </c:catAx>
      <c:valAx>
        <c:axId val="262040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2039424"/>
        <c:crosses val="autoZero"/>
        <c:crossBetween val="between"/>
      </c:valAx>
      <c:valAx>
        <c:axId val="2620513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2052864"/>
        <c:crosses val="max"/>
        <c:crossBetween val="between"/>
      </c:valAx>
      <c:catAx>
        <c:axId val="26205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620513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离职收益合计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离职合计!$U$33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10752317576465"/>
                  <c:y val="0.598136419374840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0.76700000000000002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离职合计!$Q$33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2134400"/>
        <c:axId val="262160768"/>
      </c:barChart>
      <c:lineChart>
        <c:grouping val="standard"/>
        <c:varyColors val="0"/>
        <c:ser>
          <c:idx val="0"/>
          <c:order val="0"/>
          <c:tx>
            <c:strRef>
              <c:f>离职合计!$R$33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76546550195E-3"/>
                  <c:y val="5.178358326082676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离职合计!$R$34:$R$65</c:f>
              <c:numCache>
                <c:formatCode>_ * #,##0.0_ ;_ * \-#,##0.0_ ;_ * "-"??_ ;_ @_ </c:formatCode>
                <c:ptCount val="32"/>
                <c:pt idx="0">
                  <c:v>227.14699999999999</c:v>
                </c:pt>
                <c:pt idx="1">
                  <c:v>227.166</c:v>
                </c:pt>
                <c:pt idx="2">
                  <c:v>227.17399999999998</c:v>
                </c:pt>
                <c:pt idx="3">
                  <c:v>227.18299999999999</c:v>
                </c:pt>
                <c:pt idx="4">
                  <c:v>227.18299999999999</c:v>
                </c:pt>
                <c:pt idx="5">
                  <c:v>227.18299999999999</c:v>
                </c:pt>
                <c:pt idx="6">
                  <c:v>227.18299999999999</c:v>
                </c:pt>
                <c:pt idx="7">
                  <c:v>227.18299999999999</c:v>
                </c:pt>
                <c:pt idx="8">
                  <c:v>227.18299999999999</c:v>
                </c:pt>
                <c:pt idx="9">
                  <c:v>227.18299999999999</c:v>
                </c:pt>
                <c:pt idx="10">
                  <c:v>227.18299999999999</c:v>
                </c:pt>
                <c:pt idx="11">
                  <c:v>227.18299999999999</c:v>
                </c:pt>
                <c:pt idx="12">
                  <c:v>227.18299999999999</c:v>
                </c:pt>
                <c:pt idx="13">
                  <c:v>227.18299999999999</c:v>
                </c:pt>
                <c:pt idx="14">
                  <c:v>227.18299999999999</c:v>
                </c:pt>
                <c:pt idx="15">
                  <c:v>227.18299999999999</c:v>
                </c:pt>
                <c:pt idx="16">
                  <c:v>227.18299999999999</c:v>
                </c:pt>
                <c:pt idx="17">
                  <c:v>227.18299999999999</c:v>
                </c:pt>
                <c:pt idx="18">
                  <c:v>227.18299999999999</c:v>
                </c:pt>
                <c:pt idx="19">
                  <c:v>227.18299999999999</c:v>
                </c:pt>
                <c:pt idx="20">
                  <c:v>227.18299999999999</c:v>
                </c:pt>
                <c:pt idx="21">
                  <c:v>227.18299999999999</c:v>
                </c:pt>
                <c:pt idx="22">
                  <c:v>227.18299999999999</c:v>
                </c:pt>
                <c:pt idx="23">
                  <c:v>227.18299999999999</c:v>
                </c:pt>
                <c:pt idx="24">
                  <c:v>227.18299999999999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离职合计!$V$33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离职合计!$V$34:$V$65</c:f>
              <c:numCache>
                <c:formatCode>General</c:formatCode>
                <c:ptCount val="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离职合计!$G$33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离职合计!$G$34:$G$65</c:f>
              <c:numCache>
                <c:formatCode>_(* #,##0.00_);_(* \(#,##0.00\);_(* "-"??_);_(@_)</c:formatCode>
                <c:ptCount val="32"/>
                <c:pt idx="0">
                  <c:v>0.04</c:v>
                </c:pt>
                <c:pt idx="1">
                  <c:v>0.19</c:v>
                </c:pt>
                <c:pt idx="2">
                  <c:v>0.08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离职合计!$E$33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离职合计!$E$34:$E$65</c:f>
              <c:numCache>
                <c:formatCode>0.00</c:formatCode>
                <c:ptCount val="32"/>
                <c:pt idx="0">
                  <c:v>-928.53</c:v>
                </c:pt>
                <c:pt idx="1">
                  <c:v>-928.34</c:v>
                </c:pt>
                <c:pt idx="2">
                  <c:v>-928.26</c:v>
                </c:pt>
                <c:pt idx="3">
                  <c:v>-928.17</c:v>
                </c:pt>
                <c:pt idx="4">
                  <c:v>-928.17</c:v>
                </c:pt>
                <c:pt idx="5">
                  <c:v>-928.17</c:v>
                </c:pt>
                <c:pt idx="6">
                  <c:v>-928.17</c:v>
                </c:pt>
                <c:pt idx="7">
                  <c:v>-928.17</c:v>
                </c:pt>
                <c:pt idx="8">
                  <c:v>-928.17</c:v>
                </c:pt>
                <c:pt idx="9">
                  <c:v>-928.17</c:v>
                </c:pt>
                <c:pt idx="10">
                  <c:v>-928.17</c:v>
                </c:pt>
                <c:pt idx="11">
                  <c:v>-928.17</c:v>
                </c:pt>
                <c:pt idx="12">
                  <c:v>-928.17</c:v>
                </c:pt>
                <c:pt idx="13">
                  <c:v>-928.17</c:v>
                </c:pt>
                <c:pt idx="14">
                  <c:v>-928.17</c:v>
                </c:pt>
                <c:pt idx="15">
                  <c:v>-928.17</c:v>
                </c:pt>
                <c:pt idx="16">
                  <c:v>-928.17</c:v>
                </c:pt>
                <c:pt idx="17">
                  <c:v>-928.17</c:v>
                </c:pt>
                <c:pt idx="18">
                  <c:v>-928.17</c:v>
                </c:pt>
                <c:pt idx="19">
                  <c:v>-928.17</c:v>
                </c:pt>
                <c:pt idx="20">
                  <c:v>-928.17</c:v>
                </c:pt>
                <c:pt idx="21">
                  <c:v>-928.17</c:v>
                </c:pt>
                <c:pt idx="22">
                  <c:v>-928.17</c:v>
                </c:pt>
                <c:pt idx="23">
                  <c:v>-928.17</c:v>
                </c:pt>
                <c:pt idx="24">
                  <c:v>-928.17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34400"/>
        <c:axId val="262160768"/>
      </c:lineChart>
      <c:lineChart>
        <c:grouping val="standard"/>
        <c:varyColors val="0"/>
        <c:ser>
          <c:idx val="5"/>
          <c:order val="4"/>
          <c:tx>
            <c:strRef>
              <c:f>离职合计!$H$33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离职合计!$H$34:$H$65</c:f>
              <c:numCache>
                <c:formatCode>0.00%</c:formatCode>
                <c:ptCount val="32"/>
                <c:pt idx="0">
                  <c:v>-0.29020000000000001</c:v>
                </c:pt>
                <c:pt idx="1">
                  <c:v>-0.29010000000000002</c:v>
                </c:pt>
                <c:pt idx="2">
                  <c:v>-0.29010000000000002</c:v>
                </c:pt>
                <c:pt idx="3">
                  <c:v>-0.29010000000000002</c:v>
                </c:pt>
                <c:pt idx="4">
                  <c:v>-0.29010000000000002</c:v>
                </c:pt>
                <c:pt idx="5">
                  <c:v>-0.29010000000000002</c:v>
                </c:pt>
                <c:pt idx="6">
                  <c:v>-0.29010000000000002</c:v>
                </c:pt>
                <c:pt idx="7">
                  <c:v>-0.29010000000000002</c:v>
                </c:pt>
                <c:pt idx="8">
                  <c:v>-0.29010000000000002</c:v>
                </c:pt>
                <c:pt idx="9">
                  <c:v>-0.29010000000000002</c:v>
                </c:pt>
                <c:pt idx="10">
                  <c:v>-0.29010000000000002</c:v>
                </c:pt>
                <c:pt idx="11">
                  <c:v>-0.29010000000000002</c:v>
                </c:pt>
                <c:pt idx="12">
                  <c:v>-0.29010000000000002</c:v>
                </c:pt>
                <c:pt idx="13">
                  <c:v>-0.29010000000000002</c:v>
                </c:pt>
                <c:pt idx="14">
                  <c:v>-0.29010000000000002</c:v>
                </c:pt>
                <c:pt idx="15">
                  <c:v>-0.29010000000000002</c:v>
                </c:pt>
                <c:pt idx="16">
                  <c:v>-0.29010000000000002</c:v>
                </c:pt>
                <c:pt idx="17">
                  <c:v>-0.29010000000000002</c:v>
                </c:pt>
                <c:pt idx="18">
                  <c:v>-0.29010000000000002</c:v>
                </c:pt>
                <c:pt idx="19">
                  <c:v>-0.29010000000000002</c:v>
                </c:pt>
                <c:pt idx="20">
                  <c:v>-0.29010000000000002</c:v>
                </c:pt>
                <c:pt idx="21">
                  <c:v>-0.29010000000000002</c:v>
                </c:pt>
                <c:pt idx="22">
                  <c:v>-0.29010000000000002</c:v>
                </c:pt>
                <c:pt idx="23">
                  <c:v>-0.29010000000000002</c:v>
                </c:pt>
                <c:pt idx="24">
                  <c:v>-0.29010000000000002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离职合计!$X$33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离职合计!$M$33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离职合计!$F$33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72672"/>
        <c:axId val="262162688"/>
      </c:lineChart>
      <c:catAx>
        <c:axId val="2621344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2160768"/>
        <c:crosses val="autoZero"/>
        <c:auto val="0"/>
        <c:lblAlgn val="ctr"/>
        <c:lblOffset val="100"/>
        <c:noMultiLvlLbl val="0"/>
      </c:catAx>
      <c:valAx>
        <c:axId val="26216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2134400"/>
        <c:crosses val="autoZero"/>
        <c:crossBetween val="between"/>
      </c:valAx>
      <c:valAx>
        <c:axId val="2621626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2172672"/>
        <c:crosses val="max"/>
        <c:crossBetween val="between"/>
      </c:valAx>
      <c:catAx>
        <c:axId val="2621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621626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332517659"/>
                  <c:y val="0.6406733634713950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56965632"/>
        <c:axId val="256983808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255.94</c:v>
                </c:pt>
                <c:pt idx="20">
                  <c:v>230.09499999999997</c:v>
                </c:pt>
                <c:pt idx="21">
                  <c:v>248.13800000000001</c:v>
                </c:pt>
                <c:pt idx="22">
                  <c:v>252.76500000000001</c:v>
                </c:pt>
                <c:pt idx="23">
                  <c:v>274.55599999999998</c:v>
                </c:pt>
                <c:pt idx="24">
                  <c:v>276.08699999999999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265</c:v>
                </c:pt>
                <c:pt idx="21">
                  <c:v>265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097130919791239E-3"/>
                  <c:y val="4.369023000866863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-258.45</c:v>
                </c:pt>
                <c:pt idx="21">
                  <c:v>180.43</c:v>
                </c:pt>
                <c:pt idx="22">
                  <c:v>46.27</c:v>
                </c:pt>
                <c:pt idx="23">
                  <c:v>217.91</c:v>
                </c:pt>
                <c:pt idx="24">
                  <c:v>15.31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537843440238E-4"/>
                  <c:y val="6.91871318897919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-349.04999999999995</c:v>
                </c:pt>
                <c:pt idx="21">
                  <c:v>-168.61999999999995</c:v>
                </c:pt>
                <c:pt idx="22">
                  <c:v>-122.34999999999994</c:v>
                </c:pt>
                <c:pt idx="23">
                  <c:v>95.560000000000059</c:v>
                </c:pt>
                <c:pt idx="24">
                  <c:v>110.87000000000006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65632"/>
        <c:axId val="256983808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2091137836118079E-3"/>
                  <c:y val="-1.56422004603942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-3.4188679245283016E-2</c:v>
                </c:pt>
                <c:pt idx="20">
                  <c:v>-0.13171698113207544</c:v>
                </c:pt>
                <c:pt idx="21">
                  <c:v>-6.3630188679245261E-2</c:v>
                </c:pt>
                <c:pt idx="22">
                  <c:v>-4.6169811320754692E-2</c:v>
                </c:pt>
                <c:pt idx="23">
                  <c:v>3.6060377358490589E-2</c:v>
                </c:pt>
                <c:pt idx="24">
                  <c:v>4.1837735849056625E-2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711435187534217E-4"/>
                  <c:y val="-6.1271907483425678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-3.4188679245283016E-2</c:v>
                </c:pt>
                <c:pt idx="20">
                  <c:v>-9.7528301886792443E-2</c:v>
                </c:pt>
                <c:pt idx="21">
                  <c:v>6.8086792452830197E-2</c:v>
                </c:pt>
                <c:pt idx="22">
                  <c:v>1.7460377358490566E-2</c:v>
                </c:pt>
                <c:pt idx="23">
                  <c:v>8.2230188679245281E-2</c:v>
                </c:pt>
                <c:pt idx="24">
                  <c:v>5.7773584905660381E-3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99808"/>
        <c:axId val="256985728"/>
      </c:lineChart>
      <c:catAx>
        <c:axId val="25696563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6983808"/>
        <c:crosses val="autoZero"/>
        <c:auto val="0"/>
        <c:lblAlgn val="ctr"/>
        <c:lblOffset val="100"/>
        <c:noMultiLvlLbl val="0"/>
      </c:catAx>
      <c:valAx>
        <c:axId val="256983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6965632"/>
        <c:crosses val="autoZero"/>
        <c:crossBetween val="between"/>
      </c:valAx>
      <c:valAx>
        <c:axId val="256985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6999808"/>
        <c:crosses val="max"/>
        <c:crossBetween val="between"/>
      </c:valAx>
      <c:catAx>
        <c:axId val="25699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56985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程玲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029166588111352"/>
          <c:y val="4.28997124307366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14567982910935"/>
                  <c:y val="0.6417712536879824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2298624"/>
        <c:axId val="262320896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2.8525576753111789E-3"/>
                  <c:y val="8.192559366443438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程玲!$R$34:$R$65</c:f>
              <c:numCache>
                <c:formatCode>_ * #,##0.0_ ;_ * \-#,##0.0_ ;_ * "-"??_ ;_ @_ </c:formatCode>
                <c:ptCount val="32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53.44</c:v>
                </c:pt>
                <c:pt idx="20">
                  <c:v>27.595000000000006</c:v>
                </c:pt>
                <c:pt idx="21">
                  <c:v>45.638000000000005</c:v>
                </c:pt>
                <c:pt idx="22">
                  <c:v>50.265000000000008</c:v>
                </c:pt>
                <c:pt idx="23">
                  <c:v>72.056000000000012</c:v>
                </c:pt>
                <c:pt idx="24">
                  <c:v>73.587000000000018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程玲!$V$34:$V$65</c:f>
              <c:numCache>
                <c:formatCode>General</c:formatCode>
                <c:ptCount val="32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62.5</c:v>
                </c:pt>
                <c:pt idx="20">
                  <c:v>62.5</c:v>
                </c:pt>
                <c:pt idx="21">
                  <c:v>62.5</c:v>
                </c:pt>
                <c:pt idx="22">
                  <c:v>62.5</c:v>
                </c:pt>
                <c:pt idx="23">
                  <c:v>62.5</c:v>
                </c:pt>
                <c:pt idx="24">
                  <c:v>62.5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708425654111241E-3"/>
                  <c:y val="6.42708434286781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-258.45</c:v>
                </c:pt>
                <c:pt idx="21">
                  <c:v>180.43</c:v>
                </c:pt>
                <c:pt idx="22">
                  <c:v>46.27</c:v>
                </c:pt>
                <c:pt idx="23">
                  <c:v>217.91</c:v>
                </c:pt>
                <c:pt idx="24">
                  <c:v>15.31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8.9837761985630147E-7"/>
                  <c:y val="-1.1305186952192605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-349.04999999999995</c:v>
                </c:pt>
                <c:pt idx="21">
                  <c:v>-168.61999999999995</c:v>
                </c:pt>
                <c:pt idx="22">
                  <c:v>-122.34999999999994</c:v>
                </c:pt>
                <c:pt idx="23">
                  <c:v>95.560000000000059</c:v>
                </c:pt>
                <c:pt idx="24">
                  <c:v>110.87000000000006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98624"/>
        <c:axId val="262320896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47826023448403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-0.14495999999999998</c:v>
                </c:pt>
                <c:pt idx="20">
                  <c:v>-0.55847999999999998</c:v>
                </c:pt>
                <c:pt idx="21">
                  <c:v>-0.26979199999999992</c:v>
                </c:pt>
                <c:pt idx="22">
                  <c:v>-0.19575999999999991</c:v>
                </c:pt>
                <c:pt idx="23">
                  <c:v>0.15289600000000009</c:v>
                </c:pt>
                <c:pt idx="24">
                  <c:v>0.17739200000000011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758899703026305E-5"/>
                  <c:y val="2.744334532460391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-0.14495999999999998</c:v>
                </c:pt>
                <c:pt idx="20">
                  <c:v>-0.41352</c:v>
                </c:pt>
                <c:pt idx="21">
                  <c:v>0.288688</c:v>
                </c:pt>
                <c:pt idx="22">
                  <c:v>7.4032000000000001E-2</c:v>
                </c:pt>
                <c:pt idx="23">
                  <c:v>0.34865600000000002</c:v>
                </c:pt>
                <c:pt idx="24">
                  <c:v>2.4496E-2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06528"/>
        <c:axId val="262322816"/>
      </c:lineChart>
      <c:catAx>
        <c:axId val="26229862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2320896"/>
        <c:crosses val="autoZero"/>
        <c:auto val="0"/>
        <c:lblAlgn val="ctr"/>
        <c:lblOffset val="100"/>
        <c:noMultiLvlLbl val="0"/>
      </c:catAx>
      <c:valAx>
        <c:axId val="262320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2298624"/>
        <c:crosses val="autoZero"/>
        <c:crossBetween val="between"/>
      </c:valAx>
      <c:valAx>
        <c:axId val="262322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2406528"/>
        <c:crosses val="max"/>
        <c:crossBetween val="between"/>
      </c:valAx>
      <c:catAx>
        <c:axId val="26240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62322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孙奕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4767027318255306"/>
          <c:y val="4.32409611313549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798399895722972"/>
                  <c:y val="-0.5808904603872462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4249344"/>
        <c:axId val="264250880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4.43146786598783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9.48</c:v>
                </c:pt>
                <c:pt idx="21">
                  <c:v>9.6490000000000009</c:v>
                </c:pt>
                <c:pt idx="22">
                  <c:v>6.7910000000000021</c:v>
                </c:pt>
                <c:pt idx="23">
                  <c:v>5.3580000000000014</c:v>
                </c:pt>
                <c:pt idx="24">
                  <c:v>5.3529999999999998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4.63768031264538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-205.2</c:v>
                </c:pt>
                <c:pt idx="21">
                  <c:v>1.69</c:v>
                </c:pt>
                <c:pt idx="22">
                  <c:v>-28.58</c:v>
                </c:pt>
                <c:pt idx="23">
                  <c:v>-14.33</c:v>
                </c:pt>
                <c:pt idx="24">
                  <c:v>-0.05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-245.50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-205.2</c:v>
                </c:pt>
                <c:pt idx="21">
                  <c:v>-203.51</c:v>
                </c:pt>
                <c:pt idx="22">
                  <c:v>-232.08999999999997</c:v>
                </c:pt>
                <c:pt idx="23">
                  <c:v>-246.42</c:v>
                </c:pt>
                <c:pt idx="24">
                  <c:v>-246.47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49344"/>
        <c:axId val="264250880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5417410418938106E-3"/>
                  <c:y val="3.922974961570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-0.68399999999999994</c:v>
                </c:pt>
                <c:pt idx="21">
                  <c:v>-0.67836666666666667</c:v>
                </c:pt>
                <c:pt idx="22">
                  <c:v>-0.77363333333333328</c:v>
                </c:pt>
                <c:pt idx="23">
                  <c:v>-0.82139999999999991</c:v>
                </c:pt>
                <c:pt idx="24">
                  <c:v>-0.82156666666666667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1383660734351339E-3"/>
                  <c:y val="-5.591008633369072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-0.68399999999999994</c:v>
                </c:pt>
                <c:pt idx="21">
                  <c:v>5.6333333333333331E-3</c:v>
                </c:pt>
                <c:pt idx="22">
                  <c:v>-9.5266666666666666E-2</c:v>
                </c:pt>
                <c:pt idx="23">
                  <c:v>-4.7766666666666666E-2</c:v>
                </c:pt>
                <c:pt idx="24">
                  <c:v>-1.6666666666666669E-4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62784"/>
        <c:axId val="264252800"/>
      </c:lineChart>
      <c:catAx>
        <c:axId val="26424934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4250880"/>
        <c:crosses val="autoZero"/>
        <c:auto val="0"/>
        <c:lblAlgn val="ctr"/>
        <c:lblOffset val="100"/>
        <c:noMultiLvlLbl val="0"/>
      </c:catAx>
      <c:valAx>
        <c:axId val="264250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4249344"/>
        <c:crosses val="autoZero"/>
        <c:crossBetween val="between"/>
      </c:valAx>
      <c:valAx>
        <c:axId val="2642528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4262784"/>
        <c:crosses val="max"/>
        <c:crossBetween val="between"/>
      </c:valAx>
      <c:catAx>
        <c:axId val="26426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642528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戚洪燕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233694077039491"/>
          <c:y val="5.55117875758990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50572099091949E-2"/>
                  <c:y val="0.332336021586066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987008"/>
        <c:axId val="264988544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1.6300000000000001</c:v>
                </c:pt>
                <c:pt idx="21">
                  <c:v>31.630000000000003</c:v>
                </c:pt>
                <c:pt idx="22">
                  <c:v>30.339999999999996</c:v>
                </c:pt>
                <c:pt idx="23">
                  <c:v>30.800999999999998</c:v>
                </c:pt>
                <c:pt idx="24">
                  <c:v>30.808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78260818758723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16.3</c:v>
                </c:pt>
                <c:pt idx="22">
                  <c:v>-12.9</c:v>
                </c:pt>
                <c:pt idx="23">
                  <c:v>4.6100000000000003</c:v>
                </c:pt>
                <c:pt idx="24">
                  <c:v>7.0000000000000007E-2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16.3</c:v>
                </c:pt>
                <c:pt idx="22">
                  <c:v>3.4000000000000004</c:v>
                </c:pt>
                <c:pt idx="23">
                  <c:v>8.0100000000000016</c:v>
                </c:pt>
                <c:pt idx="24">
                  <c:v>8.0800000000000018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87008"/>
        <c:axId val="264988544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5.4333333333333338E-2</c:v>
                </c:pt>
                <c:pt idx="22">
                  <c:v>1.1333333333333334E-2</c:v>
                </c:pt>
                <c:pt idx="23">
                  <c:v>2.6700000000000005E-2</c:v>
                </c:pt>
                <c:pt idx="24">
                  <c:v>2.693333333333334E-2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477432674186341E-3"/>
                  <c:y val="2.277862194123702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5.4333333333333338E-2</c:v>
                </c:pt>
                <c:pt idx="22">
                  <c:v>-4.3000000000000003E-2</c:v>
                </c:pt>
                <c:pt idx="23">
                  <c:v>1.5366666666666667E-2</c:v>
                </c:pt>
                <c:pt idx="24">
                  <c:v>2.3333333333333336E-4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12736"/>
        <c:axId val="265011200"/>
      </c:lineChart>
      <c:catAx>
        <c:axId val="264987008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4988544"/>
        <c:crosses val="autoZero"/>
        <c:auto val="0"/>
        <c:lblAlgn val="ctr"/>
        <c:lblOffset val="100"/>
        <c:noMultiLvlLbl val="0"/>
      </c:catAx>
      <c:valAx>
        <c:axId val="264988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4987008"/>
        <c:crosses val="autoZero"/>
        <c:crossBetween val="between"/>
      </c:valAx>
      <c:valAx>
        <c:axId val="2650112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5012736"/>
        <c:crosses val="max"/>
        <c:crossBetween val="between"/>
      </c:valAx>
      <c:catAx>
        <c:axId val="26501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50112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张亮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010789079914244E-2"/>
                  <c:y val="0.5580942983447568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77120"/>
        <c:axId val="26507865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6548725735018511E-5"/>
                  <c:y val="2.674107238781310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1.6300000000000001</c:v>
                </c:pt>
                <c:pt idx="21">
                  <c:v>55.055999999999997</c:v>
                </c:pt>
                <c:pt idx="22">
                  <c:v>54.116999999999997</c:v>
                </c:pt>
                <c:pt idx="23">
                  <c:v>59.659000000000006</c:v>
                </c:pt>
                <c:pt idx="24">
                  <c:v>56.05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50.56</c:v>
                </c:pt>
                <c:pt idx="22">
                  <c:v>-9.39</c:v>
                </c:pt>
                <c:pt idx="23">
                  <c:v>55.42</c:v>
                </c:pt>
                <c:pt idx="24">
                  <c:v>-36.090000000000003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1714961906888836E-2"/>
                  <c:y val="-4.36637410129597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50.56</c:v>
                </c:pt>
                <c:pt idx="22">
                  <c:v>41.17</c:v>
                </c:pt>
                <c:pt idx="23">
                  <c:v>96.59</c:v>
                </c:pt>
                <c:pt idx="24">
                  <c:v>60.5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77120"/>
        <c:axId val="26507865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565397181072E-3"/>
                  <c:y val="-2.46446449229861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0.10112</c:v>
                </c:pt>
                <c:pt idx="22">
                  <c:v>8.2339999999999997E-2</c:v>
                </c:pt>
                <c:pt idx="23">
                  <c:v>0.19318000000000002</c:v>
                </c:pt>
                <c:pt idx="24">
                  <c:v>0.121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0769497765593E-5"/>
                  <c:y val="-8.208829994096006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0.10112</c:v>
                </c:pt>
                <c:pt idx="22">
                  <c:v>-1.8780000000000002E-2</c:v>
                </c:pt>
                <c:pt idx="23">
                  <c:v>0.11084000000000001</c:v>
                </c:pt>
                <c:pt idx="24">
                  <c:v>-7.2180000000000008E-2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90560"/>
        <c:axId val="265089024"/>
      </c:lineChart>
      <c:catAx>
        <c:axId val="26507712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5078656"/>
        <c:crosses val="autoZero"/>
        <c:auto val="0"/>
        <c:lblAlgn val="ctr"/>
        <c:lblOffset val="100"/>
        <c:noMultiLvlLbl val="0"/>
      </c:catAx>
      <c:valAx>
        <c:axId val="265078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5077120"/>
        <c:crosses val="autoZero"/>
        <c:crossBetween val="between"/>
      </c:valAx>
      <c:valAx>
        <c:axId val="2650890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5090560"/>
        <c:crosses val="max"/>
        <c:crossBetween val="between"/>
      </c:valAx>
      <c:catAx>
        <c:axId val="26509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50890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吴留欢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549823082553757"/>
          <c:y val="5.29940412610813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798400903739895"/>
                  <c:y val="0.74431645205247399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854784"/>
        <c:axId val="266856320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104.393</c:v>
                </c:pt>
                <c:pt idx="23">
                  <c:v>112.65599999999999</c:v>
                </c:pt>
                <c:pt idx="24">
                  <c:v>111.83800000000001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43.93</c:v>
                </c:pt>
                <c:pt idx="23">
                  <c:v>82.63</c:v>
                </c:pt>
                <c:pt idx="24">
                  <c:v>-8.18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1176341198280507E-7"/>
                  <c:y val="-4.93636992903141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43.93</c:v>
                </c:pt>
                <c:pt idx="23">
                  <c:v>126.56</c:v>
                </c:pt>
                <c:pt idx="24">
                  <c:v>118.38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54784"/>
        <c:axId val="266856320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374954860017064E-3"/>
                  <c:y val="3.26226181351764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4.3929999999999997E-2</c:v>
                </c:pt>
                <c:pt idx="23">
                  <c:v>0.12656000000000001</c:v>
                </c:pt>
                <c:pt idx="24">
                  <c:v>0.11838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908055726067978E-5"/>
                  <c:y val="5.090010815275955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4.3929999999999997E-2</c:v>
                </c:pt>
                <c:pt idx="23">
                  <c:v>8.2629999999999995E-2</c:v>
                </c:pt>
                <c:pt idx="24">
                  <c:v>-8.1799999999999998E-3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88704"/>
        <c:axId val="266887168"/>
      </c:lineChart>
      <c:catAx>
        <c:axId val="26685478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6856320"/>
        <c:crosses val="autoZero"/>
        <c:auto val="0"/>
        <c:lblAlgn val="ctr"/>
        <c:lblOffset val="100"/>
        <c:noMultiLvlLbl val="0"/>
      </c:catAx>
      <c:valAx>
        <c:axId val="266856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6854784"/>
        <c:crosses val="autoZero"/>
        <c:crossBetween val="between"/>
      </c:valAx>
      <c:valAx>
        <c:axId val="2668871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6888704"/>
        <c:crosses val="max"/>
        <c:crossBetween val="between"/>
      </c:valAx>
      <c:catAx>
        <c:axId val="26688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668871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潘佳欢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16952684302392"/>
                  <c:y val="-0.6494724023506489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611072"/>
        <c:axId val="258612608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1.3538680096701647E-3"/>
                  <c:y val="-2.9221305840711228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179.99</c:v>
                </c:pt>
                <c:pt idx="20">
                  <c:v>124.26999999999998</c:v>
                </c:pt>
                <c:pt idx="21">
                  <c:v>167.48999999999998</c:v>
                </c:pt>
                <c:pt idx="22">
                  <c:v>149.88999999999999</c:v>
                </c:pt>
                <c:pt idx="23">
                  <c:v>173.79</c:v>
                </c:pt>
                <c:pt idx="24">
                  <c:v>163.32999999999998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273720507065491E-3"/>
                  <c:y val="-3.6502606460460232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-120.01</c:v>
                </c:pt>
                <c:pt idx="20">
                  <c:v>-55.72</c:v>
                </c:pt>
                <c:pt idx="21">
                  <c:v>43.22</c:v>
                </c:pt>
                <c:pt idx="22">
                  <c:v>-17.600000000000001</c:v>
                </c:pt>
                <c:pt idx="23">
                  <c:v>23.9</c:v>
                </c:pt>
                <c:pt idx="24">
                  <c:v>-10.46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282711827069943E-3"/>
                  <c:y val="1.3171848304962248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-133.79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-120.01</c:v>
                </c:pt>
                <c:pt idx="20">
                  <c:v>-175.73000000000002</c:v>
                </c:pt>
                <c:pt idx="21">
                  <c:v>-132.51000000000002</c:v>
                </c:pt>
                <c:pt idx="22">
                  <c:v>-150.11000000000001</c:v>
                </c:pt>
                <c:pt idx="23">
                  <c:v>-126.21000000000001</c:v>
                </c:pt>
                <c:pt idx="24">
                  <c:v>-136.67000000000002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11072"/>
        <c:axId val="258612608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0580476051948219E-3"/>
                  <c:y val="5.76484516743080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-0.40003333333333335</c:v>
                </c:pt>
                <c:pt idx="20">
                  <c:v>-0.58576666666666677</c:v>
                </c:pt>
                <c:pt idx="21">
                  <c:v>-0.44170000000000004</c:v>
                </c:pt>
                <c:pt idx="22">
                  <c:v>-0.50036666666666674</c:v>
                </c:pt>
                <c:pt idx="23">
                  <c:v>-0.42070000000000002</c:v>
                </c:pt>
                <c:pt idx="24">
                  <c:v>-0.45556666666666673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045565761952555E-3"/>
                  <c:y val="7.16672187706732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-0.40003333333333335</c:v>
                </c:pt>
                <c:pt idx="20">
                  <c:v>-0.18573333333333333</c:v>
                </c:pt>
                <c:pt idx="21">
                  <c:v>0.14406666666666668</c:v>
                </c:pt>
                <c:pt idx="22">
                  <c:v>-5.8666666666666673E-2</c:v>
                </c:pt>
                <c:pt idx="23">
                  <c:v>7.9666666666666663E-2</c:v>
                </c:pt>
                <c:pt idx="24">
                  <c:v>-3.4866666666666671E-2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28608"/>
        <c:axId val="258627072"/>
      </c:lineChart>
      <c:catAx>
        <c:axId val="25861107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8612608"/>
        <c:crosses val="autoZero"/>
        <c:auto val="0"/>
        <c:lblAlgn val="ctr"/>
        <c:lblOffset val="100"/>
        <c:noMultiLvlLbl val="0"/>
      </c:catAx>
      <c:valAx>
        <c:axId val="258612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8611072"/>
        <c:crosses val="autoZero"/>
        <c:crossBetween val="between"/>
      </c:valAx>
      <c:valAx>
        <c:axId val="2586270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8628608"/>
        <c:crosses val="max"/>
        <c:crossBetween val="between"/>
      </c:valAx>
      <c:catAx>
        <c:axId val="25862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586270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31136"/>
        <c:axId val="281532672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100</c:v>
                </c:pt>
                <c:pt idx="20">
                  <c:v>158.989</c:v>
                </c:pt>
                <c:pt idx="21">
                  <c:v>163.053</c:v>
                </c:pt>
                <c:pt idx="22">
                  <c:v>163.999</c:v>
                </c:pt>
                <c:pt idx="23">
                  <c:v>167.99700000000001</c:v>
                </c:pt>
                <c:pt idx="24">
                  <c:v>170.54300000000001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40.64</c:v>
                </c:pt>
                <c:pt idx="22">
                  <c:v>9.4600000000000009</c:v>
                </c:pt>
                <c:pt idx="23">
                  <c:v>39.979999999999997</c:v>
                </c:pt>
                <c:pt idx="24">
                  <c:v>25.46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1985170320232649E-3"/>
                  <c:y val="1.508515815085149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30.53</c:v>
                </c:pt>
                <c:pt idx="22">
                  <c:v>39.99</c:v>
                </c:pt>
                <c:pt idx="23">
                  <c:v>79.97</c:v>
                </c:pt>
                <c:pt idx="24">
                  <c:v>105.43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31136"/>
        <c:axId val="281532672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3036182977127859E-3"/>
                  <c:y val="3.622308956596979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-6.3187499999999997E-3</c:v>
                </c:pt>
                <c:pt idx="21">
                  <c:v>1.9081250000000001E-2</c:v>
                </c:pt>
                <c:pt idx="22">
                  <c:v>2.4993750000000002E-2</c:v>
                </c:pt>
                <c:pt idx="23">
                  <c:v>4.9981249999999998E-2</c:v>
                </c:pt>
                <c:pt idx="24">
                  <c:v>6.5893750000000001E-2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627869140547496E-3"/>
                  <c:y val="8.702990593329162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-6.3187499999999997E-3</c:v>
                </c:pt>
                <c:pt idx="21">
                  <c:v>2.5399999999999999E-2</c:v>
                </c:pt>
                <c:pt idx="22">
                  <c:v>5.9125000000000002E-3</c:v>
                </c:pt>
                <c:pt idx="23">
                  <c:v>2.4987499999999999E-2</c:v>
                </c:pt>
                <c:pt idx="24">
                  <c:v>1.59125E-2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52768"/>
        <c:axId val="281551232"/>
      </c:lineChart>
      <c:catAx>
        <c:axId val="28153113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1532672"/>
        <c:crosses val="autoZero"/>
        <c:auto val="0"/>
        <c:lblAlgn val="ctr"/>
        <c:lblOffset val="100"/>
        <c:noMultiLvlLbl val="0"/>
      </c:catAx>
      <c:valAx>
        <c:axId val="281532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1531136"/>
        <c:crosses val="autoZero"/>
        <c:crossBetween val="between"/>
      </c:valAx>
      <c:valAx>
        <c:axId val="281551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1552768"/>
        <c:crosses val="max"/>
        <c:crossBetween val="between"/>
      </c:valAx>
      <c:catAx>
        <c:axId val="28155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281551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付加强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983542366650424"/>
          <c:y val="3.82565580411505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70142290845567"/>
                  <c:y val="0.6099555115684476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686784"/>
        <c:axId val="281688320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221692158186E-3"/>
                  <c:y val="-1.7578218619160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98.989000000000004</c:v>
                </c:pt>
                <c:pt idx="21">
                  <c:v>103.053</c:v>
                </c:pt>
                <c:pt idx="22">
                  <c:v>103.95399999999999</c:v>
                </c:pt>
                <c:pt idx="23">
                  <c:v>107.761</c:v>
                </c:pt>
                <c:pt idx="24">
                  <c:v>107.77500000000001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40.64</c:v>
                </c:pt>
                <c:pt idx="22">
                  <c:v>9.01</c:v>
                </c:pt>
                <c:pt idx="23">
                  <c:v>38.07</c:v>
                </c:pt>
                <c:pt idx="24">
                  <c:v>0.14000000000000001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30.53</c:v>
                </c:pt>
                <c:pt idx="22">
                  <c:v>39.54</c:v>
                </c:pt>
                <c:pt idx="23">
                  <c:v>77.61</c:v>
                </c:pt>
                <c:pt idx="24">
                  <c:v>77.75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6784"/>
        <c:axId val="281688320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91457529758358E-4"/>
                  <c:y val="4.920756706665789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-1.0109999999999999E-2</c:v>
                </c:pt>
                <c:pt idx="21">
                  <c:v>3.0530000000000002E-2</c:v>
                </c:pt>
                <c:pt idx="22">
                  <c:v>3.9539999999999999E-2</c:v>
                </c:pt>
                <c:pt idx="23">
                  <c:v>7.7609999999999998E-2</c:v>
                </c:pt>
                <c:pt idx="24">
                  <c:v>7.775E-2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-1.0109999999999999E-2</c:v>
                </c:pt>
                <c:pt idx="21">
                  <c:v>4.0640000000000003E-2</c:v>
                </c:pt>
                <c:pt idx="22">
                  <c:v>9.0100000000000006E-3</c:v>
                </c:pt>
                <c:pt idx="23">
                  <c:v>3.807E-2</c:v>
                </c:pt>
                <c:pt idx="24">
                  <c:v>1.4000000000000001E-4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16608"/>
        <c:axId val="281715072"/>
      </c:lineChart>
      <c:catAx>
        <c:axId val="28168678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1688320"/>
        <c:crosses val="autoZero"/>
        <c:auto val="0"/>
        <c:lblAlgn val="ctr"/>
        <c:lblOffset val="100"/>
        <c:noMultiLvlLbl val="0"/>
      </c:catAx>
      <c:valAx>
        <c:axId val="28168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1686784"/>
        <c:crosses val="autoZero"/>
        <c:crossBetween val="between"/>
      </c:valAx>
      <c:valAx>
        <c:axId val="2817150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1716608"/>
        <c:crosses val="max"/>
        <c:crossBetween val="between"/>
      </c:valAx>
      <c:catAx>
        <c:axId val="28171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817150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2868803532"/>
                  <c:y val="0.2538495990753449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952064"/>
        <c:axId val="282953600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35.045000000000002</c:v>
                </c:pt>
                <c:pt idx="23">
                  <c:v>35.236000000000004</c:v>
                </c:pt>
                <c:pt idx="24">
                  <c:v>37.768000000000001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7702302958975569E-3"/>
                  <c:y val="-2.384380219518014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0.45</c:v>
                </c:pt>
                <c:pt idx="23">
                  <c:v>1.91</c:v>
                </c:pt>
                <c:pt idx="24">
                  <c:v>25.32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5714021170941707E-3"/>
                  <c:y val="9.500059651634461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0.45</c:v>
                </c:pt>
                <c:pt idx="23">
                  <c:v>2.36</c:v>
                </c:pt>
                <c:pt idx="24">
                  <c:v>27.68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52064"/>
        <c:axId val="282953600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5332561857969207E-3"/>
                  <c:y val="-0.1172770520162251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1.2857142857142856E-3</c:v>
                </c:pt>
                <c:pt idx="23">
                  <c:v>6.7428571428571425E-3</c:v>
                </c:pt>
                <c:pt idx="24">
                  <c:v>7.9085714285714287E-2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3587756119647692E-3"/>
                  <c:y val="6.0209377236936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1.2857142857142856E-3</c:v>
                </c:pt>
                <c:pt idx="23">
                  <c:v>5.4571428571428566E-3</c:v>
                </c:pt>
                <c:pt idx="24">
                  <c:v>7.2342857142857139E-2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65504"/>
        <c:axId val="282963968"/>
      </c:lineChart>
      <c:catAx>
        <c:axId val="28295206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2953600"/>
        <c:crosses val="autoZero"/>
        <c:auto val="0"/>
        <c:lblAlgn val="ctr"/>
        <c:lblOffset val="100"/>
        <c:noMultiLvlLbl val="0"/>
      </c:catAx>
      <c:valAx>
        <c:axId val="282953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2952064"/>
        <c:crosses val="autoZero"/>
        <c:crossBetween val="between"/>
      </c:valAx>
      <c:valAx>
        <c:axId val="282963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2965504"/>
        <c:crosses val="max"/>
        <c:crossBetween val="between"/>
      </c:valAx>
      <c:catAx>
        <c:axId val="28296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82963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609984358"/>
                  <c:y val="-0.6400950103672239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3018752"/>
        <c:axId val="283020288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5.9901434879562612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264.10199999999998</c:v>
                </c:pt>
                <c:pt idx="20">
                  <c:v>246.54300000000003</c:v>
                </c:pt>
                <c:pt idx="21">
                  <c:v>268.82299999999998</c:v>
                </c:pt>
                <c:pt idx="22">
                  <c:v>264.32</c:v>
                </c:pt>
                <c:pt idx="23">
                  <c:v>264.23699999999997</c:v>
                </c:pt>
                <c:pt idx="24">
                  <c:v>263.101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0.18318837234949267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-1258.98</c:v>
                </c:pt>
                <c:pt idx="20">
                  <c:v>-175.59</c:v>
                </c:pt>
                <c:pt idx="21">
                  <c:v>222.8</c:v>
                </c:pt>
                <c:pt idx="22">
                  <c:v>-45.03</c:v>
                </c:pt>
                <c:pt idx="23">
                  <c:v>-0.83</c:v>
                </c:pt>
                <c:pt idx="24">
                  <c:v>-11.36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-1258.98</c:v>
                </c:pt>
                <c:pt idx="20">
                  <c:v>-1434.57</c:v>
                </c:pt>
                <c:pt idx="21">
                  <c:v>-1211.77</c:v>
                </c:pt>
                <c:pt idx="22">
                  <c:v>-1256.8</c:v>
                </c:pt>
                <c:pt idx="23">
                  <c:v>-1257.6299999999999</c:v>
                </c:pt>
                <c:pt idx="24">
                  <c:v>-1268.9899999999998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18752"/>
        <c:axId val="283020288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-0.32281538461538462</c:v>
                </c:pt>
                <c:pt idx="20">
                  <c:v>-0.3678384615384615</c:v>
                </c:pt>
                <c:pt idx="21">
                  <c:v>-0.3107102564102564</c:v>
                </c:pt>
                <c:pt idx="22">
                  <c:v>-0.32225641025641022</c:v>
                </c:pt>
                <c:pt idx="23">
                  <c:v>-0.32246923076923073</c:v>
                </c:pt>
                <c:pt idx="24">
                  <c:v>-0.32538205128205122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1.35376444527865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-0.32281538461538462</c:v>
                </c:pt>
                <c:pt idx="20">
                  <c:v>-4.5023076923076923E-2</c:v>
                </c:pt>
                <c:pt idx="21">
                  <c:v>5.7128205128205128E-2</c:v>
                </c:pt>
                <c:pt idx="22">
                  <c:v>-1.1546153846153847E-2</c:v>
                </c:pt>
                <c:pt idx="23">
                  <c:v>-2.1282051282051282E-4</c:v>
                </c:pt>
                <c:pt idx="24">
                  <c:v>-2.9128205128205126E-3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05344"/>
        <c:axId val="284103808"/>
      </c:lineChart>
      <c:catAx>
        <c:axId val="28301875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3020288"/>
        <c:crosses val="autoZero"/>
        <c:auto val="0"/>
        <c:lblAlgn val="ctr"/>
        <c:lblOffset val="100"/>
        <c:noMultiLvlLbl val="0"/>
      </c:catAx>
      <c:valAx>
        <c:axId val="283020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3018752"/>
        <c:crosses val="autoZero"/>
        <c:crossBetween val="between"/>
      </c:valAx>
      <c:valAx>
        <c:axId val="284103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105344"/>
        <c:crosses val="max"/>
        <c:crossBetween val="between"/>
      </c:valAx>
      <c:catAx>
        <c:axId val="28410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103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潘佳欢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265088"/>
        <c:axId val="284295552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2.9972516061754907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179.99</c:v>
                </c:pt>
                <c:pt idx="20">
                  <c:v>124.26999999999998</c:v>
                </c:pt>
                <c:pt idx="21">
                  <c:v>167.48999999999998</c:v>
                </c:pt>
                <c:pt idx="22">
                  <c:v>149.88999999999999</c:v>
                </c:pt>
                <c:pt idx="23">
                  <c:v>173.79</c:v>
                </c:pt>
                <c:pt idx="24">
                  <c:v>163.32999999999998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潘佳欢!$G$34:$G$65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-120.01</c:v>
                </c:pt>
                <c:pt idx="20">
                  <c:v>-55.72</c:v>
                </c:pt>
                <c:pt idx="21">
                  <c:v>43.22</c:v>
                </c:pt>
                <c:pt idx="22">
                  <c:v>-17.600000000000001</c:v>
                </c:pt>
                <c:pt idx="23">
                  <c:v>23.9</c:v>
                </c:pt>
                <c:pt idx="24">
                  <c:v>-10.46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-120.01</c:v>
                </c:pt>
                <c:pt idx="20">
                  <c:v>-175.73000000000002</c:v>
                </c:pt>
                <c:pt idx="21">
                  <c:v>-132.51000000000002</c:v>
                </c:pt>
                <c:pt idx="22">
                  <c:v>-150.11000000000001</c:v>
                </c:pt>
                <c:pt idx="23">
                  <c:v>-126.21000000000001</c:v>
                </c:pt>
                <c:pt idx="24">
                  <c:v>-136.67000000000002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65088"/>
        <c:axId val="284295552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623188109425884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-0.40003333333333335</c:v>
                </c:pt>
                <c:pt idx="20">
                  <c:v>-0.58576666666666677</c:v>
                </c:pt>
                <c:pt idx="21">
                  <c:v>-0.44170000000000004</c:v>
                </c:pt>
                <c:pt idx="22">
                  <c:v>-0.50036666666666674</c:v>
                </c:pt>
                <c:pt idx="23">
                  <c:v>-0.42070000000000002</c:v>
                </c:pt>
                <c:pt idx="24">
                  <c:v>-0.45556666666666673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-0.40003333333333335</c:v>
                </c:pt>
                <c:pt idx="20">
                  <c:v>-0.18573333333333333</c:v>
                </c:pt>
                <c:pt idx="21">
                  <c:v>0.14406666666666668</c:v>
                </c:pt>
                <c:pt idx="22">
                  <c:v>-5.8666666666666673E-2</c:v>
                </c:pt>
                <c:pt idx="23">
                  <c:v>7.9666666666666663E-2</c:v>
                </c:pt>
                <c:pt idx="24">
                  <c:v>-3.4866666666666671E-2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99264"/>
        <c:axId val="284297472"/>
      </c:lineChart>
      <c:catAx>
        <c:axId val="284265088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295552"/>
        <c:crosses val="autoZero"/>
        <c:auto val="0"/>
        <c:lblAlgn val="ctr"/>
        <c:lblOffset val="100"/>
        <c:noMultiLvlLbl val="0"/>
      </c:catAx>
      <c:valAx>
        <c:axId val="284295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265088"/>
        <c:crosses val="autoZero"/>
        <c:crossBetween val="between"/>
      </c:valAx>
      <c:valAx>
        <c:axId val="284297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299264"/>
        <c:crosses val="max"/>
        <c:crossBetween val="between"/>
      </c:valAx>
      <c:catAx>
        <c:axId val="28429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297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516352"/>
        <c:axId val="28451788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194.9</c:v>
                </c:pt>
                <c:pt idx="20">
                  <c:v>125.65</c:v>
                </c:pt>
                <c:pt idx="21">
                  <c:v>181.14000000000001</c:v>
                </c:pt>
                <c:pt idx="22">
                  <c:v>172.57000000000002</c:v>
                </c:pt>
                <c:pt idx="23">
                  <c:v>176.93</c:v>
                </c:pt>
                <c:pt idx="24">
                  <c:v>173.47000000000003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-105.1</c:v>
                </c:pt>
                <c:pt idx="20">
                  <c:v>-69.25</c:v>
                </c:pt>
                <c:pt idx="21">
                  <c:v>55.49</c:v>
                </c:pt>
                <c:pt idx="22">
                  <c:v>-8.57</c:v>
                </c:pt>
                <c:pt idx="23">
                  <c:v>4.3600000000000003</c:v>
                </c:pt>
                <c:pt idx="24">
                  <c:v>-3.46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-105.1</c:v>
                </c:pt>
                <c:pt idx="20">
                  <c:v>-174.35</c:v>
                </c:pt>
                <c:pt idx="21">
                  <c:v>-118.85999999999999</c:v>
                </c:pt>
                <c:pt idx="22">
                  <c:v>-127.42999999999998</c:v>
                </c:pt>
                <c:pt idx="23">
                  <c:v>-123.06999999999998</c:v>
                </c:pt>
                <c:pt idx="24">
                  <c:v>-126.52999999999997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16352"/>
        <c:axId val="284517888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4.173912281380845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-0.35033333333333333</c:v>
                </c:pt>
                <c:pt idx="20">
                  <c:v>-0.58116666666666661</c:v>
                </c:pt>
                <c:pt idx="21">
                  <c:v>-0.39619999999999994</c:v>
                </c:pt>
                <c:pt idx="22">
                  <c:v>-0.42476666666666657</c:v>
                </c:pt>
                <c:pt idx="23">
                  <c:v>-0.41023333333333328</c:v>
                </c:pt>
                <c:pt idx="24">
                  <c:v>-0.42176666666666657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-0.35033333333333333</c:v>
                </c:pt>
                <c:pt idx="20">
                  <c:v>-0.23083333333333333</c:v>
                </c:pt>
                <c:pt idx="21">
                  <c:v>0.18496666666666667</c:v>
                </c:pt>
                <c:pt idx="22">
                  <c:v>-2.8566666666666667E-2</c:v>
                </c:pt>
                <c:pt idx="23">
                  <c:v>1.4533333333333334E-2</c:v>
                </c:pt>
                <c:pt idx="24">
                  <c:v>-1.1533333333333333E-2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21600"/>
        <c:axId val="284519808"/>
      </c:lineChart>
      <c:catAx>
        <c:axId val="28451635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517888"/>
        <c:crosses val="autoZero"/>
        <c:auto val="0"/>
        <c:lblAlgn val="ctr"/>
        <c:lblOffset val="100"/>
        <c:noMultiLvlLbl val="0"/>
      </c:catAx>
      <c:valAx>
        <c:axId val="284517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516352"/>
        <c:crosses val="autoZero"/>
        <c:crossBetween val="between"/>
      </c:valAx>
      <c:valAx>
        <c:axId val="284519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521600"/>
        <c:crosses val="max"/>
        <c:crossBetween val="between"/>
      </c:valAx>
      <c:catAx>
        <c:axId val="28452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4519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705920"/>
        <c:axId val="284707456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-404.73</c:v>
                </c:pt>
                <c:pt idx="20">
                  <c:v>-412.46000000000004</c:v>
                </c:pt>
                <c:pt idx="21">
                  <c:v>-356.22</c:v>
                </c:pt>
                <c:pt idx="22">
                  <c:v>-358.16000000000008</c:v>
                </c:pt>
                <c:pt idx="23">
                  <c:v>-396.72</c:v>
                </c:pt>
                <c:pt idx="24">
                  <c:v>-394.95000000000005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-704.43</c:v>
                </c:pt>
                <c:pt idx="20">
                  <c:v>-7.73</c:v>
                </c:pt>
                <c:pt idx="21">
                  <c:v>56.24</c:v>
                </c:pt>
                <c:pt idx="22">
                  <c:v>-1.94</c:v>
                </c:pt>
                <c:pt idx="23">
                  <c:v>-38.56</c:v>
                </c:pt>
                <c:pt idx="24">
                  <c:v>1.77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-704.73</c:v>
                </c:pt>
                <c:pt idx="20">
                  <c:v>-712.46</c:v>
                </c:pt>
                <c:pt idx="21">
                  <c:v>-656.22</c:v>
                </c:pt>
                <c:pt idx="22">
                  <c:v>-658.16000000000008</c:v>
                </c:pt>
                <c:pt idx="23">
                  <c:v>-696.72</c:v>
                </c:pt>
                <c:pt idx="24">
                  <c:v>-694.95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05920"/>
        <c:axId val="284707456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-2.3491</c:v>
                </c:pt>
                <c:pt idx="20">
                  <c:v>-2.3748666666666667</c:v>
                </c:pt>
                <c:pt idx="21">
                  <c:v>-2.1874000000000002</c:v>
                </c:pt>
                <c:pt idx="22">
                  <c:v>-2.1938666666666671</c:v>
                </c:pt>
                <c:pt idx="23">
                  <c:v>-2.3224</c:v>
                </c:pt>
                <c:pt idx="24">
                  <c:v>-2.3165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-2.3480999999999996</c:v>
                </c:pt>
                <c:pt idx="20">
                  <c:v>-2.5766666666666667E-2</c:v>
                </c:pt>
                <c:pt idx="21">
                  <c:v>0.18746666666666667</c:v>
                </c:pt>
                <c:pt idx="22">
                  <c:v>-6.4666666666666666E-3</c:v>
                </c:pt>
                <c:pt idx="23">
                  <c:v>-0.12853333333333333</c:v>
                </c:pt>
                <c:pt idx="24">
                  <c:v>5.8999999999999999E-3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15264"/>
        <c:axId val="284713728"/>
      </c:lineChart>
      <c:catAx>
        <c:axId val="28470592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707456"/>
        <c:crosses val="autoZero"/>
        <c:auto val="0"/>
        <c:lblAlgn val="ctr"/>
        <c:lblOffset val="100"/>
        <c:noMultiLvlLbl val="0"/>
      </c:catAx>
      <c:valAx>
        <c:axId val="284707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705920"/>
        <c:crosses val="autoZero"/>
        <c:crossBetween val="between"/>
      </c:valAx>
      <c:valAx>
        <c:axId val="284713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715264"/>
        <c:crosses val="max"/>
        <c:crossBetween val="between"/>
      </c:valAx>
      <c:catAx>
        <c:axId val="28471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713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王宇生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870912"/>
        <c:axId val="287318016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96.57</c:v>
                </c:pt>
                <c:pt idx="21">
                  <c:v>97.36</c:v>
                </c:pt>
                <c:pt idx="22">
                  <c:v>97.72</c:v>
                </c:pt>
                <c:pt idx="23">
                  <c:v>98.21</c:v>
                </c:pt>
                <c:pt idx="24">
                  <c:v>97.44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</c:v>
                </c:pt>
                <c:pt idx="21">
                  <c:v>0.79</c:v>
                </c:pt>
                <c:pt idx="22">
                  <c:v>0.36</c:v>
                </c:pt>
                <c:pt idx="23">
                  <c:v>0.49</c:v>
                </c:pt>
                <c:pt idx="24">
                  <c:v>-0.77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1.8580300156512582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</c:v>
                </c:pt>
                <c:pt idx="21">
                  <c:v>-2.64</c:v>
                </c:pt>
                <c:pt idx="22">
                  <c:v>-2.2800000000000002</c:v>
                </c:pt>
                <c:pt idx="23">
                  <c:v>-1.7900000000000003</c:v>
                </c:pt>
                <c:pt idx="24">
                  <c:v>-2.5600000000000005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870912"/>
        <c:axId val="287318016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37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-3.4300000000000004E-2</c:v>
                </c:pt>
                <c:pt idx="21">
                  <c:v>-2.64E-2</c:v>
                </c:pt>
                <c:pt idx="22">
                  <c:v>-2.2800000000000001E-2</c:v>
                </c:pt>
                <c:pt idx="23">
                  <c:v>-1.7900000000000003E-2</c:v>
                </c:pt>
                <c:pt idx="24">
                  <c:v>-2.5600000000000005E-2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-3.4300000000000004E-2</c:v>
                </c:pt>
                <c:pt idx="21">
                  <c:v>7.9000000000000008E-3</c:v>
                </c:pt>
                <c:pt idx="22">
                  <c:v>3.5999999999999999E-3</c:v>
                </c:pt>
                <c:pt idx="23">
                  <c:v>4.8999999999999998E-3</c:v>
                </c:pt>
                <c:pt idx="24">
                  <c:v>-7.7000000000000002E-3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321472"/>
        <c:axId val="287319936"/>
      </c:lineChart>
      <c:catAx>
        <c:axId val="28487091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7318016"/>
        <c:crosses val="autoZero"/>
        <c:auto val="0"/>
        <c:lblAlgn val="ctr"/>
        <c:lblOffset val="100"/>
        <c:noMultiLvlLbl val="0"/>
      </c:catAx>
      <c:valAx>
        <c:axId val="287318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870912"/>
        <c:crosses val="autoZero"/>
        <c:crossBetween val="between"/>
      </c:valAx>
      <c:valAx>
        <c:axId val="287319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7321472"/>
        <c:crosses val="max"/>
        <c:crossBetween val="between"/>
      </c:valAx>
      <c:catAx>
        <c:axId val="2873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87319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肖伟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4425472"/>
        <c:axId val="334439552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105.94</c:v>
                </c:pt>
                <c:pt idx="20">
                  <c:v>97.53</c:v>
                </c:pt>
                <c:pt idx="21">
                  <c:v>102.86</c:v>
                </c:pt>
                <c:pt idx="22">
                  <c:v>104.46000000000001</c:v>
                </c:pt>
                <c:pt idx="23">
                  <c:v>105.92</c:v>
                </c:pt>
                <c:pt idx="24">
                  <c:v>105.92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</c:v>
                </c:pt>
                <c:pt idx="20">
                  <c:v>-8.41</c:v>
                </c:pt>
                <c:pt idx="21">
                  <c:v>5.33</c:v>
                </c:pt>
                <c:pt idx="22">
                  <c:v>1.6</c:v>
                </c:pt>
                <c:pt idx="23">
                  <c:v>1.46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73885840027573E-3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</c:v>
                </c:pt>
                <c:pt idx="20">
                  <c:v>-2.4699999999999998</c:v>
                </c:pt>
                <c:pt idx="21">
                  <c:v>2.8600000000000003</c:v>
                </c:pt>
                <c:pt idx="22">
                  <c:v>4.4600000000000009</c:v>
                </c:pt>
                <c:pt idx="23">
                  <c:v>5.9200000000000008</c:v>
                </c:pt>
                <c:pt idx="24">
                  <c:v>5.9200000000000008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25472"/>
        <c:axId val="334439552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6.956520468968076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5.9400000000000001E-2</c:v>
                </c:pt>
                <c:pt idx="20">
                  <c:v>-2.4699999999999996E-2</c:v>
                </c:pt>
                <c:pt idx="21">
                  <c:v>2.8600000000000004E-2</c:v>
                </c:pt>
                <c:pt idx="22">
                  <c:v>4.4600000000000008E-2</c:v>
                </c:pt>
                <c:pt idx="23">
                  <c:v>5.920000000000001E-2</c:v>
                </c:pt>
                <c:pt idx="24">
                  <c:v>5.920000000000001E-2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1.428843742308571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5.9400000000000001E-2</c:v>
                </c:pt>
                <c:pt idx="20">
                  <c:v>-8.4100000000000008E-2</c:v>
                </c:pt>
                <c:pt idx="21">
                  <c:v>5.33E-2</c:v>
                </c:pt>
                <c:pt idx="22">
                  <c:v>1.6E-2</c:v>
                </c:pt>
                <c:pt idx="23">
                  <c:v>1.46E-2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43264"/>
        <c:axId val="334441472"/>
      </c:lineChart>
      <c:catAx>
        <c:axId val="33442547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4439552"/>
        <c:crosses val="autoZero"/>
        <c:auto val="0"/>
        <c:lblAlgn val="ctr"/>
        <c:lblOffset val="100"/>
        <c:noMultiLvlLbl val="0"/>
      </c:catAx>
      <c:valAx>
        <c:axId val="334439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4425472"/>
        <c:crosses val="autoZero"/>
        <c:crossBetween val="between"/>
      </c:valAx>
      <c:valAx>
        <c:axId val="334441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4443264"/>
        <c:crosses val="max"/>
        <c:crossBetween val="between"/>
      </c:valAx>
      <c:catAx>
        <c:axId val="33444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4441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4598912"/>
        <c:axId val="334600448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247.95</c:v>
                </c:pt>
                <c:pt idx="21">
                  <c:v>274.97000000000003</c:v>
                </c:pt>
                <c:pt idx="22">
                  <c:v>262.2</c:v>
                </c:pt>
                <c:pt idx="23">
                  <c:v>263.87</c:v>
                </c:pt>
                <c:pt idx="24">
                  <c:v>264.07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-37.82</c:v>
                </c:pt>
                <c:pt idx="20">
                  <c:v>-14.23</c:v>
                </c:pt>
                <c:pt idx="21">
                  <c:v>27.02</c:v>
                </c:pt>
                <c:pt idx="22">
                  <c:v>-12.77</c:v>
                </c:pt>
                <c:pt idx="23">
                  <c:v>1.67</c:v>
                </c:pt>
                <c:pt idx="24">
                  <c:v>0.2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-37.82</c:v>
                </c:pt>
                <c:pt idx="20">
                  <c:v>-52.05</c:v>
                </c:pt>
                <c:pt idx="21">
                  <c:v>-25.029999999999998</c:v>
                </c:pt>
                <c:pt idx="22">
                  <c:v>-37.799999999999997</c:v>
                </c:pt>
                <c:pt idx="23">
                  <c:v>-36.129999999999995</c:v>
                </c:pt>
                <c:pt idx="24">
                  <c:v>-35.929999999999993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98912"/>
        <c:axId val="334600448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6.956520468968076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-0.12606666666666666</c:v>
                </c:pt>
                <c:pt idx="20">
                  <c:v>-0.17349999999999999</c:v>
                </c:pt>
                <c:pt idx="21">
                  <c:v>-8.3433333333333332E-2</c:v>
                </c:pt>
                <c:pt idx="22">
                  <c:v>-0.126</c:v>
                </c:pt>
                <c:pt idx="23">
                  <c:v>-0.12043333333333332</c:v>
                </c:pt>
                <c:pt idx="24">
                  <c:v>-0.11976666666666665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-0.12606666666666666</c:v>
                </c:pt>
                <c:pt idx="20">
                  <c:v>-4.7433333333333334E-2</c:v>
                </c:pt>
                <c:pt idx="21">
                  <c:v>9.006666666666667E-2</c:v>
                </c:pt>
                <c:pt idx="22">
                  <c:v>-4.2566666666666662E-2</c:v>
                </c:pt>
                <c:pt idx="23">
                  <c:v>5.5666666666666668E-3</c:v>
                </c:pt>
                <c:pt idx="24">
                  <c:v>6.6666666666666675E-4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08256"/>
        <c:axId val="334606720"/>
      </c:lineChart>
      <c:catAx>
        <c:axId val="33459891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4600448"/>
        <c:crosses val="autoZero"/>
        <c:auto val="0"/>
        <c:lblAlgn val="ctr"/>
        <c:lblOffset val="100"/>
        <c:noMultiLvlLbl val="0"/>
      </c:catAx>
      <c:valAx>
        <c:axId val="334600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4598912"/>
        <c:crosses val="autoZero"/>
        <c:crossBetween val="between"/>
      </c:valAx>
      <c:valAx>
        <c:axId val="3346067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4608256"/>
        <c:crosses val="max"/>
        <c:crossBetween val="between"/>
      </c:valAx>
      <c:catAx>
        <c:axId val="33460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46067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645523923214525"/>
                  <c:y val="0.75877916552251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759296"/>
        <c:axId val="25878156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4.3591997716925807E-3"/>
                  <c:y val="2.450982030167837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194.9</c:v>
                </c:pt>
                <c:pt idx="20">
                  <c:v>125.65</c:v>
                </c:pt>
                <c:pt idx="21">
                  <c:v>181.14000000000001</c:v>
                </c:pt>
                <c:pt idx="22">
                  <c:v>172.57000000000002</c:v>
                </c:pt>
                <c:pt idx="23">
                  <c:v>176.93</c:v>
                </c:pt>
                <c:pt idx="24">
                  <c:v>173.47000000000003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8583440690035768E-3"/>
                  <c:y val="-1.997062980801266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-105.1</c:v>
                </c:pt>
                <c:pt idx="20">
                  <c:v>-69.25</c:v>
                </c:pt>
                <c:pt idx="21">
                  <c:v>55.49</c:v>
                </c:pt>
                <c:pt idx="22">
                  <c:v>-8.57</c:v>
                </c:pt>
                <c:pt idx="23">
                  <c:v>4.3600000000000003</c:v>
                </c:pt>
                <c:pt idx="24">
                  <c:v>-3.46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282717686532832E-3"/>
                  <c:y val="4.3176855455293997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-125.14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-105.1</c:v>
                </c:pt>
                <c:pt idx="20">
                  <c:v>-174.35</c:v>
                </c:pt>
                <c:pt idx="21">
                  <c:v>-118.85999999999999</c:v>
                </c:pt>
                <c:pt idx="22">
                  <c:v>-127.42999999999998</c:v>
                </c:pt>
                <c:pt idx="23">
                  <c:v>-123.06999999999998</c:v>
                </c:pt>
                <c:pt idx="24">
                  <c:v>-126.52999999999997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59296"/>
        <c:axId val="258781568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0177208329619738E-4"/>
                  <c:y val="-6.790603818675329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-0.35033333333333333</c:v>
                </c:pt>
                <c:pt idx="20">
                  <c:v>-0.58116666666666661</c:v>
                </c:pt>
                <c:pt idx="21">
                  <c:v>-0.39619999999999994</c:v>
                </c:pt>
                <c:pt idx="22">
                  <c:v>-0.42476666666666657</c:v>
                </c:pt>
                <c:pt idx="23">
                  <c:v>-0.41023333333333328</c:v>
                </c:pt>
                <c:pt idx="24">
                  <c:v>-0.42176666666666657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1686905076416762E-3"/>
                  <c:y val="1.106577392027323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-0.35033333333333333</c:v>
                </c:pt>
                <c:pt idx="20">
                  <c:v>-0.23083333333333333</c:v>
                </c:pt>
                <c:pt idx="21">
                  <c:v>0.18496666666666667</c:v>
                </c:pt>
                <c:pt idx="22">
                  <c:v>-2.8566666666666667E-2</c:v>
                </c:pt>
                <c:pt idx="23">
                  <c:v>1.4533333333333334E-2</c:v>
                </c:pt>
                <c:pt idx="24">
                  <c:v>-1.1533333333333333E-2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85280"/>
        <c:axId val="258783488"/>
      </c:lineChart>
      <c:catAx>
        <c:axId val="25875929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8781568"/>
        <c:crosses val="autoZero"/>
        <c:auto val="0"/>
        <c:lblAlgn val="ctr"/>
        <c:lblOffset val="100"/>
        <c:noMultiLvlLbl val="0"/>
      </c:catAx>
      <c:valAx>
        <c:axId val="258781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8759296"/>
        <c:crosses val="autoZero"/>
        <c:crossBetween val="between"/>
      </c:valAx>
      <c:valAx>
        <c:axId val="258783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8785280"/>
        <c:crosses val="max"/>
        <c:crossBetween val="between"/>
      </c:valAx>
      <c:catAx>
        <c:axId val="25878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58783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958264476199734"/>
                  <c:y val="0.2572959475438187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4772096"/>
        <c:axId val="334773632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293.25</c:v>
                </c:pt>
                <c:pt idx="21">
                  <c:v>323.92</c:v>
                </c:pt>
                <c:pt idx="22">
                  <c:v>292.95999999999998</c:v>
                </c:pt>
                <c:pt idx="23">
                  <c:v>262.39999999999998</c:v>
                </c:pt>
                <c:pt idx="24">
                  <c:v>262.58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-1.99</c:v>
                </c:pt>
                <c:pt idx="20">
                  <c:v>-4.76</c:v>
                </c:pt>
                <c:pt idx="21">
                  <c:v>30.67</c:v>
                </c:pt>
                <c:pt idx="22">
                  <c:v>-30.96</c:v>
                </c:pt>
                <c:pt idx="23">
                  <c:v>-30.56</c:v>
                </c:pt>
                <c:pt idx="24">
                  <c:v>0.18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-1.99</c:v>
                </c:pt>
                <c:pt idx="20">
                  <c:v>-6.75</c:v>
                </c:pt>
                <c:pt idx="21">
                  <c:v>23.92</c:v>
                </c:pt>
                <c:pt idx="22">
                  <c:v>-7.0399999999999991</c:v>
                </c:pt>
                <c:pt idx="23">
                  <c:v>-37.599999999999994</c:v>
                </c:pt>
                <c:pt idx="24">
                  <c:v>-37.419999999999995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72096"/>
        <c:axId val="334773632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-4.637680312645375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-6.6333333333333331E-3</c:v>
                </c:pt>
                <c:pt idx="20">
                  <c:v>-2.2499999999999999E-2</c:v>
                </c:pt>
                <c:pt idx="21">
                  <c:v>7.9733333333333337E-2</c:v>
                </c:pt>
                <c:pt idx="22">
                  <c:v>-2.3466666666666663E-2</c:v>
                </c:pt>
                <c:pt idx="23">
                  <c:v>-0.12533333333333332</c:v>
                </c:pt>
                <c:pt idx="24">
                  <c:v>-0.12473333333333332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5121969181461741E-3"/>
                  <c:y val="-6.5809413979794323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-6.6333333333333331E-3</c:v>
                </c:pt>
                <c:pt idx="20">
                  <c:v>-1.5866666666666664E-2</c:v>
                </c:pt>
                <c:pt idx="21">
                  <c:v>0.10223333333333334</c:v>
                </c:pt>
                <c:pt idx="22">
                  <c:v>-0.1032</c:v>
                </c:pt>
                <c:pt idx="23">
                  <c:v>-0.10186666666666666</c:v>
                </c:pt>
                <c:pt idx="24">
                  <c:v>5.9999999999999995E-4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93728"/>
        <c:axId val="334792192"/>
      </c:lineChart>
      <c:catAx>
        <c:axId val="33477209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4773632"/>
        <c:crosses val="autoZero"/>
        <c:auto val="0"/>
        <c:lblAlgn val="ctr"/>
        <c:lblOffset val="100"/>
        <c:noMultiLvlLbl val="0"/>
      </c:catAx>
      <c:valAx>
        <c:axId val="334773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4772096"/>
        <c:crosses val="autoZero"/>
        <c:crossBetween val="between"/>
      </c:valAx>
      <c:valAx>
        <c:axId val="3347921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4793728"/>
        <c:crosses val="max"/>
        <c:crossBetween val="between"/>
      </c:valAx>
      <c:catAx>
        <c:axId val="33479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347921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818535309349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4945280"/>
        <c:axId val="335033088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98.99</c:v>
                </c:pt>
                <c:pt idx="22">
                  <c:v>101.77</c:v>
                </c:pt>
                <c:pt idx="23">
                  <c:v>102.79</c:v>
                </c:pt>
                <c:pt idx="24">
                  <c:v>102.87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</c:v>
                </c:pt>
                <c:pt idx="22">
                  <c:v>2.78</c:v>
                </c:pt>
                <c:pt idx="23">
                  <c:v>1.02</c:v>
                </c:pt>
                <c:pt idx="24">
                  <c:v>0.08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</c:v>
                </c:pt>
                <c:pt idx="22">
                  <c:v>1.7699999999999998</c:v>
                </c:pt>
                <c:pt idx="23">
                  <c:v>2.79</c:v>
                </c:pt>
                <c:pt idx="24">
                  <c:v>2.87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45280"/>
        <c:axId val="335033088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-6.9565204689680544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-1.01E-2</c:v>
                </c:pt>
                <c:pt idx="22">
                  <c:v>1.7699999999999997E-2</c:v>
                </c:pt>
                <c:pt idx="23">
                  <c:v>2.7900000000000001E-2</c:v>
                </c:pt>
                <c:pt idx="24">
                  <c:v>2.87E-2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-1.01E-2</c:v>
                </c:pt>
                <c:pt idx="22">
                  <c:v>2.7799999999999998E-2</c:v>
                </c:pt>
                <c:pt idx="23">
                  <c:v>1.0200000000000001E-2</c:v>
                </c:pt>
                <c:pt idx="24">
                  <c:v>8.0000000000000004E-4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49088"/>
        <c:axId val="335035008"/>
      </c:lineChart>
      <c:catAx>
        <c:axId val="33494528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5033088"/>
        <c:crosses val="autoZero"/>
        <c:auto val="0"/>
        <c:lblAlgn val="ctr"/>
        <c:lblOffset val="100"/>
        <c:noMultiLvlLbl val="0"/>
      </c:catAx>
      <c:valAx>
        <c:axId val="335033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4945280"/>
        <c:crosses val="autoZero"/>
        <c:crossBetween val="between"/>
      </c:valAx>
      <c:valAx>
        <c:axId val="3350350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049088"/>
        <c:crosses val="max"/>
        <c:crossBetween val="between"/>
      </c:valAx>
      <c:catAx>
        <c:axId val="33504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50350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5225216"/>
        <c:axId val="335226752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104.52</c:v>
                </c:pt>
                <c:pt idx="22">
                  <c:v>128.06</c:v>
                </c:pt>
                <c:pt idx="23">
                  <c:v>128.91999999999999</c:v>
                </c:pt>
                <c:pt idx="24">
                  <c:v>129.19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4.5199999999999996</c:v>
                </c:pt>
                <c:pt idx="22">
                  <c:v>23.54</c:v>
                </c:pt>
                <c:pt idx="23">
                  <c:v>0.86</c:v>
                </c:pt>
                <c:pt idx="24">
                  <c:v>0.27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4.5199999999999996</c:v>
                </c:pt>
                <c:pt idx="22">
                  <c:v>28.06</c:v>
                </c:pt>
                <c:pt idx="23">
                  <c:v>28.919999999999998</c:v>
                </c:pt>
                <c:pt idx="24">
                  <c:v>29.189999999999998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25216"/>
        <c:axId val="335226752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4.5199999999999997E-2</c:v>
                </c:pt>
                <c:pt idx="22">
                  <c:v>0.28059999999999996</c:v>
                </c:pt>
                <c:pt idx="23">
                  <c:v>0.28919999999999996</c:v>
                </c:pt>
                <c:pt idx="24">
                  <c:v>0.29189999999999999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4.5199999999999997E-2</c:v>
                </c:pt>
                <c:pt idx="22">
                  <c:v>0.2354</c:v>
                </c:pt>
                <c:pt idx="23">
                  <c:v>8.6E-3</c:v>
                </c:pt>
                <c:pt idx="24">
                  <c:v>2.7000000000000001E-3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38656"/>
        <c:axId val="335237120"/>
      </c:lineChart>
      <c:catAx>
        <c:axId val="33522521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5226752"/>
        <c:crosses val="autoZero"/>
        <c:auto val="0"/>
        <c:lblAlgn val="ctr"/>
        <c:lblOffset val="100"/>
        <c:noMultiLvlLbl val="0"/>
      </c:catAx>
      <c:valAx>
        <c:axId val="33522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5225216"/>
        <c:crosses val="autoZero"/>
        <c:crossBetween val="between"/>
      </c:valAx>
      <c:valAx>
        <c:axId val="3352371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238656"/>
        <c:crosses val="max"/>
        <c:crossBetween val="between"/>
      </c:valAx>
      <c:catAx>
        <c:axId val="3352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52371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孙庭庭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孙庭庭!$U$33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10752317576465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孙庭庭!$Q$33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5586816"/>
        <c:axId val="335588352"/>
      </c:barChart>
      <c:lineChart>
        <c:grouping val="standard"/>
        <c:varyColors val="0"/>
        <c:ser>
          <c:idx val="0"/>
          <c:order val="0"/>
          <c:tx>
            <c:strRef>
              <c:f>孙庭庭!$R$33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99.1</c:v>
                </c:pt>
                <c:pt idx="23">
                  <c:v>99.39</c:v>
                </c:pt>
                <c:pt idx="24">
                  <c:v>99.42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孙庭庭!$V$33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孙庭庭!$G$33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孙庭庭!$B$34:$B$65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孙庭庭!$G$34:$G$65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</c:v>
                </c:pt>
                <c:pt idx="23">
                  <c:v>0.28999999999999998</c:v>
                </c:pt>
                <c:pt idx="24">
                  <c:v>0.03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孙庭庭!$E$33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38345248931427E-3"/>
                  <c:y val="1.8580300156512582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</c:v>
                </c:pt>
                <c:pt idx="23">
                  <c:v>-0.6100000000000001</c:v>
                </c:pt>
                <c:pt idx="24">
                  <c:v>-0.58000000000000007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86816"/>
        <c:axId val="335588352"/>
      </c:lineChart>
      <c:lineChart>
        <c:grouping val="standard"/>
        <c:varyColors val="0"/>
        <c:ser>
          <c:idx val="5"/>
          <c:order val="4"/>
          <c:tx>
            <c:strRef>
              <c:f>孙庭庭!$H$33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964459408903852E-3"/>
                  <c:y val="8.50231568704019E-17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-9.0000000000000011E-3</c:v>
                </c:pt>
                <c:pt idx="23">
                  <c:v>-6.1000000000000013E-3</c:v>
                </c:pt>
                <c:pt idx="24">
                  <c:v>-5.8000000000000005E-3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孙庭庭!$X$33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孙庭庭!$M$33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孙庭庭!$F$33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-9.0000000000000011E-3</c:v>
                </c:pt>
                <c:pt idx="23">
                  <c:v>2.8999999999999998E-3</c:v>
                </c:pt>
                <c:pt idx="24">
                  <c:v>2.9999999999999997E-4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00256"/>
        <c:axId val="335598720"/>
      </c:lineChart>
      <c:catAx>
        <c:axId val="33558681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5588352"/>
        <c:crosses val="autoZero"/>
        <c:auto val="0"/>
        <c:lblAlgn val="ctr"/>
        <c:lblOffset val="100"/>
        <c:noMultiLvlLbl val="0"/>
      </c:catAx>
      <c:valAx>
        <c:axId val="335588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5586816"/>
        <c:crosses val="autoZero"/>
        <c:crossBetween val="between"/>
      </c:valAx>
      <c:valAx>
        <c:axId val="3355987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600256"/>
        <c:crosses val="max"/>
        <c:crossBetween val="between"/>
      </c:valAx>
      <c:catAx>
        <c:axId val="33560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55987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汪飞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汪飞!$U$33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汪飞!$Q$33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5706752"/>
        <c:axId val="335716736"/>
      </c:barChart>
      <c:lineChart>
        <c:grouping val="standard"/>
        <c:varyColors val="0"/>
        <c:ser>
          <c:idx val="0"/>
          <c:order val="0"/>
          <c:tx>
            <c:strRef>
              <c:f>汪飞!$R$33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100.32</c:v>
                </c:pt>
                <c:pt idx="22">
                  <c:v>99.93</c:v>
                </c:pt>
                <c:pt idx="23">
                  <c:v>103.8</c:v>
                </c:pt>
                <c:pt idx="24">
                  <c:v>104.6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汪飞!$V$33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汪飞!$G$33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汪飞!$B$34:$B$65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汪飞!$G$34:$G$65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-0.39</c:v>
                </c:pt>
                <c:pt idx="23">
                  <c:v>3.87</c:v>
                </c:pt>
                <c:pt idx="24">
                  <c:v>0.8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汪飞!$E$33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-7.0000000000000007E-2</c:v>
                </c:pt>
                <c:pt idx="23">
                  <c:v>3.8000000000000003</c:v>
                </c:pt>
                <c:pt idx="24">
                  <c:v>4.6000000000000005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06752"/>
        <c:axId val="335716736"/>
      </c:lineChart>
      <c:lineChart>
        <c:grouping val="standard"/>
        <c:varyColors val="0"/>
        <c:ser>
          <c:idx val="5"/>
          <c:order val="4"/>
          <c:tx>
            <c:strRef>
              <c:f>汪飞!$H$33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3.2000000000000002E-3</c:v>
                </c:pt>
                <c:pt idx="22">
                  <c:v>-7.000000000000001E-4</c:v>
                </c:pt>
                <c:pt idx="23">
                  <c:v>3.8000000000000006E-2</c:v>
                </c:pt>
                <c:pt idx="24">
                  <c:v>4.6000000000000006E-2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汪飞!$X$33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汪飞!$M$33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汪飞!$F$33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3.2000000000000002E-3</c:v>
                </c:pt>
                <c:pt idx="22">
                  <c:v>-3.9000000000000003E-3</c:v>
                </c:pt>
                <c:pt idx="23">
                  <c:v>3.8699999999999998E-2</c:v>
                </c:pt>
                <c:pt idx="24">
                  <c:v>8.0000000000000002E-3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32736"/>
        <c:axId val="335718656"/>
      </c:lineChart>
      <c:catAx>
        <c:axId val="33570675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5716736"/>
        <c:crosses val="autoZero"/>
        <c:auto val="0"/>
        <c:lblAlgn val="ctr"/>
        <c:lblOffset val="100"/>
        <c:noMultiLvlLbl val="0"/>
      </c:catAx>
      <c:valAx>
        <c:axId val="335716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5706752"/>
        <c:crosses val="autoZero"/>
        <c:crossBetween val="between"/>
      </c:valAx>
      <c:valAx>
        <c:axId val="335718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732736"/>
        <c:crosses val="max"/>
        <c:crossBetween val="between"/>
      </c:valAx>
      <c:catAx>
        <c:axId val="33573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5718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6146432"/>
        <c:axId val="336147968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255.94</c:v>
                </c:pt>
                <c:pt idx="20">
                  <c:v>230.09499999999997</c:v>
                </c:pt>
                <c:pt idx="21">
                  <c:v>248.13800000000001</c:v>
                </c:pt>
                <c:pt idx="22">
                  <c:v>252.76500000000001</c:v>
                </c:pt>
                <c:pt idx="23">
                  <c:v>274.55599999999998</c:v>
                </c:pt>
                <c:pt idx="24">
                  <c:v>276.08699999999999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265</c:v>
                </c:pt>
                <c:pt idx="21">
                  <c:v>265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-258.45</c:v>
                </c:pt>
                <c:pt idx="21">
                  <c:v>180.43</c:v>
                </c:pt>
                <c:pt idx="22">
                  <c:v>46.27</c:v>
                </c:pt>
                <c:pt idx="23">
                  <c:v>217.91</c:v>
                </c:pt>
                <c:pt idx="24">
                  <c:v>15.31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-349.04999999999995</c:v>
                </c:pt>
                <c:pt idx="21">
                  <c:v>-168.61999999999995</c:v>
                </c:pt>
                <c:pt idx="22">
                  <c:v>-122.34999999999994</c:v>
                </c:pt>
                <c:pt idx="23">
                  <c:v>95.560000000000059</c:v>
                </c:pt>
                <c:pt idx="24">
                  <c:v>110.87000000000006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46432"/>
        <c:axId val="336147968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-3.4188679245283016E-2</c:v>
                </c:pt>
                <c:pt idx="20">
                  <c:v>-0.13171698113207544</c:v>
                </c:pt>
                <c:pt idx="21">
                  <c:v>-6.3630188679245261E-2</c:v>
                </c:pt>
                <c:pt idx="22">
                  <c:v>-4.6169811320754692E-2</c:v>
                </c:pt>
                <c:pt idx="23">
                  <c:v>3.6060377358490589E-2</c:v>
                </c:pt>
                <c:pt idx="24">
                  <c:v>4.1837735849056625E-2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-3.4188679245283016E-2</c:v>
                </c:pt>
                <c:pt idx="20">
                  <c:v>-9.7528301886792443E-2</c:v>
                </c:pt>
                <c:pt idx="21">
                  <c:v>6.8086792452830197E-2</c:v>
                </c:pt>
                <c:pt idx="22">
                  <c:v>1.7460377358490566E-2</c:v>
                </c:pt>
                <c:pt idx="23">
                  <c:v>8.2230188679245281E-2</c:v>
                </c:pt>
                <c:pt idx="24">
                  <c:v>5.7773584905660381E-3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72160"/>
        <c:axId val="336149888"/>
      </c:lineChart>
      <c:catAx>
        <c:axId val="33614643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6147968"/>
        <c:crosses val="autoZero"/>
        <c:auto val="0"/>
        <c:lblAlgn val="ctr"/>
        <c:lblOffset val="100"/>
        <c:noMultiLvlLbl val="0"/>
      </c:catAx>
      <c:valAx>
        <c:axId val="336147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6146432"/>
        <c:crosses val="autoZero"/>
        <c:crossBetween val="between"/>
      </c:valAx>
      <c:valAx>
        <c:axId val="3361498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6172160"/>
        <c:crosses val="max"/>
        <c:crossBetween val="between"/>
      </c:valAx>
      <c:catAx>
        <c:axId val="3361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361498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程玲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6331904"/>
        <c:axId val="336333440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程玲!$R$34:$R$65</c:f>
              <c:numCache>
                <c:formatCode>_ * #,##0.0_ ;_ * \-#,##0.0_ ;_ * "-"??_ ;_ @_ </c:formatCode>
                <c:ptCount val="32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53.44</c:v>
                </c:pt>
                <c:pt idx="20">
                  <c:v>27.595000000000006</c:v>
                </c:pt>
                <c:pt idx="21">
                  <c:v>45.638000000000005</c:v>
                </c:pt>
                <c:pt idx="22">
                  <c:v>50.265000000000008</c:v>
                </c:pt>
                <c:pt idx="23">
                  <c:v>72.056000000000012</c:v>
                </c:pt>
                <c:pt idx="24">
                  <c:v>73.587000000000018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程玲!$V$34:$V$65</c:f>
              <c:numCache>
                <c:formatCode>General</c:formatCode>
                <c:ptCount val="32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62.5</c:v>
                </c:pt>
                <c:pt idx="20">
                  <c:v>62.5</c:v>
                </c:pt>
                <c:pt idx="21">
                  <c:v>62.5</c:v>
                </c:pt>
                <c:pt idx="22">
                  <c:v>62.5</c:v>
                </c:pt>
                <c:pt idx="23">
                  <c:v>62.5</c:v>
                </c:pt>
                <c:pt idx="24">
                  <c:v>62.5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程玲!$B$34:$B$65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程玲!$G$34:$G$65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-258.45</c:v>
                </c:pt>
                <c:pt idx="21">
                  <c:v>180.43</c:v>
                </c:pt>
                <c:pt idx="22">
                  <c:v>46.27</c:v>
                </c:pt>
                <c:pt idx="23">
                  <c:v>217.91</c:v>
                </c:pt>
                <c:pt idx="24">
                  <c:v>15.31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-90.6</c:v>
                </c:pt>
                <c:pt idx="20">
                  <c:v>-349.04999999999995</c:v>
                </c:pt>
                <c:pt idx="21">
                  <c:v>-168.61999999999995</c:v>
                </c:pt>
                <c:pt idx="22">
                  <c:v>-122.34999999999994</c:v>
                </c:pt>
                <c:pt idx="23">
                  <c:v>95.560000000000059</c:v>
                </c:pt>
                <c:pt idx="24">
                  <c:v>110.87000000000006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31904"/>
        <c:axId val="336333440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-0.14495999999999998</c:v>
                </c:pt>
                <c:pt idx="20">
                  <c:v>-0.55847999999999998</c:v>
                </c:pt>
                <c:pt idx="21">
                  <c:v>-0.26979199999999992</c:v>
                </c:pt>
                <c:pt idx="22">
                  <c:v>-0.19575999999999991</c:v>
                </c:pt>
                <c:pt idx="23">
                  <c:v>0.15289600000000009</c:v>
                </c:pt>
                <c:pt idx="24">
                  <c:v>0.17739200000000011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-0.14495999999999998</c:v>
                </c:pt>
                <c:pt idx="20">
                  <c:v>-0.41352</c:v>
                </c:pt>
                <c:pt idx="21">
                  <c:v>0.288688</c:v>
                </c:pt>
                <c:pt idx="22">
                  <c:v>7.4032000000000001E-2</c:v>
                </c:pt>
                <c:pt idx="23">
                  <c:v>0.34865600000000002</c:v>
                </c:pt>
                <c:pt idx="24">
                  <c:v>2.4496E-2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65824"/>
        <c:axId val="336364288"/>
      </c:lineChart>
      <c:catAx>
        <c:axId val="33633190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6333440"/>
        <c:crosses val="autoZero"/>
        <c:auto val="0"/>
        <c:lblAlgn val="ctr"/>
        <c:lblOffset val="100"/>
        <c:noMultiLvlLbl val="0"/>
      </c:catAx>
      <c:valAx>
        <c:axId val="336333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6331904"/>
        <c:crosses val="autoZero"/>
        <c:crossBetween val="between"/>
      </c:valAx>
      <c:valAx>
        <c:axId val="3363642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6365824"/>
        <c:crosses val="max"/>
        <c:crossBetween val="between"/>
      </c:valAx>
      <c:catAx>
        <c:axId val="33636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363642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6435456"/>
        <c:axId val="336461824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9.48</c:v>
                </c:pt>
                <c:pt idx="21">
                  <c:v>9.6490000000000009</c:v>
                </c:pt>
                <c:pt idx="22">
                  <c:v>6.7910000000000021</c:v>
                </c:pt>
                <c:pt idx="23">
                  <c:v>5.3580000000000014</c:v>
                </c:pt>
                <c:pt idx="24">
                  <c:v>5.3529999999999998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-205.2</c:v>
                </c:pt>
                <c:pt idx="21">
                  <c:v>1.69</c:v>
                </c:pt>
                <c:pt idx="22">
                  <c:v>-28.58</c:v>
                </c:pt>
                <c:pt idx="23">
                  <c:v>-14.33</c:v>
                </c:pt>
                <c:pt idx="24">
                  <c:v>-0.05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-205.2</c:v>
                </c:pt>
                <c:pt idx="21">
                  <c:v>-203.51</c:v>
                </c:pt>
                <c:pt idx="22">
                  <c:v>-232.08999999999997</c:v>
                </c:pt>
                <c:pt idx="23">
                  <c:v>-246.42</c:v>
                </c:pt>
                <c:pt idx="24">
                  <c:v>-246.47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35456"/>
        <c:axId val="336461824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-0.68399999999999994</c:v>
                </c:pt>
                <c:pt idx="21">
                  <c:v>-0.67836666666666667</c:v>
                </c:pt>
                <c:pt idx="22">
                  <c:v>-0.77363333333333328</c:v>
                </c:pt>
                <c:pt idx="23">
                  <c:v>-0.82139999999999991</c:v>
                </c:pt>
                <c:pt idx="24">
                  <c:v>-0.82156666666666667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-0.68399999999999994</c:v>
                </c:pt>
                <c:pt idx="21">
                  <c:v>5.6333333333333331E-3</c:v>
                </c:pt>
                <c:pt idx="22">
                  <c:v>-9.5266666666666666E-2</c:v>
                </c:pt>
                <c:pt idx="23">
                  <c:v>-4.7766666666666666E-2</c:v>
                </c:pt>
                <c:pt idx="24">
                  <c:v>-1.6666666666666669E-4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65280"/>
        <c:axId val="336463744"/>
      </c:lineChart>
      <c:catAx>
        <c:axId val="33643545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6461824"/>
        <c:crosses val="autoZero"/>
        <c:auto val="0"/>
        <c:lblAlgn val="ctr"/>
        <c:lblOffset val="100"/>
        <c:noMultiLvlLbl val="0"/>
      </c:catAx>
      <c:valAx>
        <c:axId val="336461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6435456"/>
        <c:crosses val="autoZero"/>
        <c:crossBetween val="between"/>
      </c:valAx>
      <c:valAx>
        <c:axId val="336463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6465280"/>
        <c:crosses val="max"/>
        <c:crossBetween val="between"/>
      </c:valAx>
      <c:catAx>
        <c:axId val="33646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36463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戚洪燕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6760192"/>
        <c:axId val="336786560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1.6300000000000001</c:v>
                </c:pt>
                <c:pt idx="21">
                  <c:v>31.630000000000003</c:v>
                </c:pt>
                <c:pt idx="22">
                  <c:v>30.339999999999996</c:v>
                </c:pt>
                <c:pt idx="23">
                  <c:v>30.800999999999998</c:v>
                </c:pt>
                <c:pt idx="24">
                  <c:v>30.808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16.3</c:v>
                </c:pt>
                <c:pt idx="22">
                  <c:v>-12.9</c:v>
                </c:pt>
                <c:pt idx="23">
                  <c:v>4.6100000000000003</c:v>
                </c:pt>
                <c:pt idx="24">
                  <c:v>7.0000000000000007E-2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16.3</c:v>
                </c:pt>
                <c:pt idx="22">
                  <c:v>3.4000000000000004</c:v>
                </c:pt>
                <c:pt idx="23">
                  <c:v>8.0100000000000016</c:v>
                </c:pt>
                <c:pt idx="24">
                  <c:v>8.0800000000000018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60192"/>
        <c:axId val="336786560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5.4333333333333338E-2</c:v>
                </c:pt>
                <c:pt idx="22">
                  <c:v>1.1333333333333334E-2</c:v>
                </c:pt>
                <c:pt idx="23">
                  <c:v>2.6700000000000005E-2</c:v>
                </c:pt>
                <c:pt idx="24">
                  <c:v>2.693333333333334E-2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5.4333333333333338E-2</c:v>
                </c:pt>
                <c:pt idx="22">
                  <c:v>-4.3000000000000003E-2</c:v>
                </c:pt>
                <c:pt idx="23">
                  <c:v>1.5366666666666667E-2</c:v>
                </c:pt>
                <c:pt idx="24">
                  <c:v>2.3333333333333336E-4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94368"/>
        <c:axId val="336788480"/>
      </c:lineChart>
      <c:catAx>
        <c:axId val="33676019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6786560"/>
        <c:crosses val="autoZero"/>
        <c:auto val="0"/>
        <c:lblAlgn val="ctr"/>
        <c:lblOffset val="100"/>
        <c:noMultiLvlLbl val="0"/>
      </c:catAx>
      <c:valAx>
        <c:axId val="336786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6760192"/>
        <c:crosses val="autoZero"/>
        <c:crossBetween val="between"/>
      </c:valAx>
      <c:valAx>
        <c:axId val="336788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6794368"/>
        <c:crosses val="max"/>
        <c:crossBetween val="between"/>
      </c:valAx>
      <c:catAx>
        <c:axId val="33679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6788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张亮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7068800"/>
        <c:axId val="33707033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1.6300000000000001</c:v>
                </c:pt>
                <c:pt idx="21">
                  <c:v>55.055999999999997</c:v>
                </c:pt>
                <c:pt idx="22">
                  <c:v>54.116999999999997</c:v>
                </c:pt>
                <c:pt idx="23">
                  <c:v>59.659000000000006</c:v>
                </c:pt>
                <c:pt idx="24">
                  <c:v>56.05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'张亮-波段'!$B$34:$B$65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50.56</c:v>
                </c:pt>
                <c:pt idx="22">
                  <c:v>-9.39</c:v>
                </c:pt>
                <c:pt idx="23">
                  <c:v>55.42</c:v>
                </c:pt>
                <c:pt idx="24">
                  <c:v>-36.090000000000003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50.56</c:v>
                </c:pt>
                <c:pt idx="22">
                  <c:v>41.17</c:v>
                </c:pt>
                <c:pt idx="23">
                  <c:v>96.59</c:v>
                </c:pt>
                <c:pt idx="24">
                  <c:v>60.5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68800"/>
        <c:axId val="33707033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0.10112</c:v>
                </c:pt>
                <c:pt idx="22">
                  <c:v>8.2339999999999997E-2</c:v>
                </c:pt>
                <c:pt idx="23">
                  <c:v>0.19318000000000002</c:v>
                </c:pt>
                <c:pt idx="24">
                  <c:v>0.121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0.10112</c:v>
                </c:pt>
                <c:pt idx="22">
                  <c:v>-1.8780000000000002E-2</c:v>
                </c:pt>
                <c:pt idx="23">
                  <c:v>0.11084000000000001</c:v>
                </c:pt>
                <c:pt idx="24">
                  <c:v>-7.2180000000000008E-2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82240"/>
        <c:axId val="337080704"/>
      </c:lineChart>
      <c:catAx>
        <c:axId val="33706880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7070336"/>
        <c:crosses val="autoZero"/>
        <c:auto val="0"/>
        <c:lblAlgn val="ctr"/>
        <c:lblOffset val="100"/>
        <c:noMultiLvlLbl val="0"/>
      </c:catAx>
      <c:valAx>
        <c:axId val="33707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7068800"/>
        <c:crosses val="autoZero"/>
        <c:crossBetween val="between"/>
      </c:valAx>
      <c:valAx>
        <c:axId val="3370807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7082240"/>
        <c:crosses val="max"/>
        <c:crossBetween val="between"/>
      </c:valAx>
      <c:catAx>
        <c:axId val="33708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07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14231321"/>
                  <c:y val="-0.604637046041551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526016"/>
        <c:axId val="25954419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4.3627883896646081E-3"/>
                  <c:y val="-7.9038150484919915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-404.73</c:v>
                </c:pt>
                <c:pt idx="20">
                  <c:v>-412.46000000000004</c:v>
                </c:pt>
                <c:pt idx="21">
                  <c:v>-356.22</c:v>
                </c:pt>
                <c:pt idx="22">
                  <c:v>-358.16000000000008</c:v>
                </c:pt>
                <c:pt idx="23">
                  <c:v>-396.72</c:v>
                </c:pt>
                <c:pt idx="24">
                  <c:v>-394.95000000000005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-704.43</c:v>
                </c:pt>
                <c:pt idx="20">
                  <c:v>-7.73</c:v>
                </c:pt>
                <c:pt idx="21">
                  <c:v>56.24</c:v>
                </c:pt>
                <c:pt idx="22">
                  <c:v>-1.94</c:v>
                </c:pt>
                <c:pt idx="23">
                  <c:v>-38.56</c:v>
                </c:pt>
                <c:pt idx="24">
                  <c:v>1.77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8.5867607851126161E-3"/>
                  <c:y val="3.5589428394856244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 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-690.20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-704.73</c:v>
                </c:pt>
                <c:pt idx="20">
                  <c:v>-712.46</c:v>
                </c:pt>
                <c:pt idx="21">
                  <c:v>-656.22</c:v>
                </c:pt>
                <c:pt idx="22">
                  <c:v>-658.16000000000008</c:v>
                </c:pt>
                <c:pt idx="23">
                  <c:v>-696.72</c:v>
                </c:pt>
                <c:pt idx="24">
                  <c:v>-694.95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26016"/>
        <c:axId val="25954419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493706910033473E-16"/>
                  <c:y val="8.48669174376019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-2.3491</c:v>
                </c:pt>
                <c:pt idx="20">
                  <c:v>-2.3748666666666667</c:v>
                </c:pt>
                <c:pt idx="21">
                  <c:v>-2.1874000000000002</c:v>
                </c:pt>
                <c:pt idx="22">
                  <c:v>-2.1938666666666671</c:v>
                </c:pt>
                <c:pt idx="23">
                  <c:v>-2.3224</c:v>
                </c:pt>
                <c:pt idx="24">
                  <c:v>-2.3165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73089956144512E-5"/>
                  <c:y val="-9.16100392317458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-2.3480999999999996</c:v>
                </c:pt>
                <c:pt idx="20">
                  <c:v>-2.5766666666666667E-2</c:v>
                </c:pt>
                <c:pt idx="21">
                  <c:v>0.18746666666666667</c:v>
                </c:pt>
                <c:pt idx="22">
                  <c:v>-6.4666666666666666E-3</c:v>
                </c:pt>
                <c:pt idx="23">
                  <c:v>-0.12853333333333333</c:v>
                </c:pt>
                <c:pt idx="24">
                  <c:v>5.8999999999999999E-3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47904"/>
        <c:axId val="259546112"/>
      </c:lineChart>
      <c:catAx>
        <c:axId val="25952601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9544192"/>
        <c:crosses val="autoZero"/>
        <c:auto val="0"/>
        <c:lblAlgn val="ctr"/>
        <c:lblOffset val="100"/>
        <c:noMultiLvlLbl val="0"/>
      </c:catAx>
      <c:valAx>
        <c:axId val="259544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9526016"/>
        <c:crosses val="autoZero"/>
        <c:crossBetween val="between"/>
      </c:valAx>
      <c:valAx>
        <c:axId val="259546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9547904"/>
        <c:crosses val="max"/>
        <c:crossBetween val="between"/>
      </c:valAx>
      <c:catAx>
        <c:axId val="2595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9546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吴留欢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7266560"/>
        <c:axId val="337268096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104.393</c:v>
                </c:pt>
                <c:pt idx="23">
                  <c:v>112.65599999999999</c:v>
                </c:pt>
                <c:pt idx="24">
                  <c:v>111.83800000000001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43.93</c:v>
                </c:pt>
                <c:pt idx="23">
                  <c:v>82.63</c:v>
                </c:pt>
                <c:pt idx="24">
                  <c:v>-8.18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43.93</c:v>
                </c:pt>
                <c:pt idx="23">
                  <c:v>126.56</c:v>
                </c:pt>
                <c:pt idx="24">
                  <c:v>118.38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66560"/>
        <c:axId val="337268096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4.3929999999999997E-2</c:v>
                </c:pt>
                <c:pt idx="23">
                  <c:v>0.12656000000000001</c:v>
                </c:pt>
                <c:pt idx="24">
                  <c:v>0.11838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4.3929999999999997E-2</c:v>
                </c:pt>
                <c:pt idx="23">
                  <c:v>8.2629999999999995E-2</c:v>
                </c:pt>
                <c:pt idx="24">
                  <c:v>-8.1799999999999998E-3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92288"/>
        <c:axId val="337290752"/>
      </c:lineChart>
      <c:catAx>
        <c:axId val="33726656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7268096"/>
        <c:crosses val="autoZero"/>
        <c:auto val="0"/>
        <c:lblAlgn val="ctr"/>
        <c:lblOffset val="100"/>
        <c:noMultiLvlLbl val="0"/>
      </c:catAx>
      <c:valAx>
        <c:axId val="337268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7266560"/>
        <c:crosses val="autoZero"/>
        <c:crossBetween val="between"/>
      </c:valAx>
      <c:valAx>
        <c:axId val="3372907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7292288"/>
        <c:crosses val="max"/>
        <c:crossBetween val="between"/>
      </c:valAx>
      <c:catAx>
        <c:axId val="33729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72907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7435648"/>
        <c:axId val="337441536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100</c:v>
                </c:pt>
                <c:pt idx="20">
                  <c:v>158.989</c:v>
                </c:pt>
                <c:pt idx="21">
                  <c:v>163.053</c:v>
                </c:pt>
                <c:pt idx="22">
                  <c:v>163.999</c:v>
                </c:pt>
                <c:pt idx="23">
                  <c:v>167.99700000000001</c:v>
                </c:pt>
                <c:pt idx="24">
                  <c:v>170.54300000000001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40.64</c:v>
                </c:pt>
                <c:pt idx="22">
                  <c:v>9.4600000000000009</c:v>
                </c:pt>
                <c:pt idx="23">
                  <c:v>39.979999999999997</c:v>
                </c:pt>
                <c:pt idx="24">
                  <c:v>25.46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30.53</c:v>
                </c:pt>
                <c:pt idx="22">
                  <c:v>39.99</c:v>
                </c:pt>
                <c:pt idx="23">
                  <c:v>79.97</c:v>
                </c:pt>
                <c:pt idx="24">
                  <c:v>105.43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35648"/>
        <c:axId val="337441536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-6.3187499999999997E-3</c:v>
                </c:pt>
                <c:pt idx="21">
                  <c:v>1.9081250000000001E-2</c:v>
                </c:pt>
                <c:pt idx="22">
                  <c:v>2.4993750000000002E-2</c:v>
                </c:pt>
                <c:pt idx="23">
                  <c:v>4.9981249999999998E-2</c:v>
                </c:pt>
                <c:pt idx="24">
                  <c:v>6.5893750000000001E-2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-6.3187499999999997E-3</c:v>
                </c:pt>
                <c:pt idx="21">
                  <c:v>2.5399999999999999E-2</c:v>
                </c:pt>
                <c:pt idx="22">
                  <c:v>5.9125000000000002E-3</c:v>
                </c:pt>
                <c:pt idx="23">
                  <c:v>2.4987499999999999E-2</c:v>
                </c:pt>
                <c:pt idx="24">
                  <c:v>1.59125E-2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84512"/>
        <c:axId val="337443456"/>
      </c:lineChart>
      <c:catAx>
        <c:axId val="337435648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7441536"/>
        <c:crosses val="autoZero"/>
        <c:auto val="0"/>
        <c:lblAlgn val="ctr"/>
        <c:lblOffset val="100"/>
        <c:noMultiLvlLbl val="0"/>
      </c:catAx>
      <c:valAx>
        <c:axId val="33744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7435648"/>
        <c:crosses val="autoZero"/>
        <c:crossBetween val="between"/>
      </c:valAx>
      <c:valAx>
        <c:axId val="3374434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7584512"/>
        <c:crosses val="max"/>
        <c:crossBetween val="between"/>
      </c:valAx>
      <c:catAx>
        <c:axId val="33758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374434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付加强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7785216"/>
        <c:axId val="337786752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98.989000000000004</c:v>
                </c:pt>
                <c:pt idx="21">
                  <c:v>103.053</c:v>
                </c:pt>
                <c:pt idx="22">
                  <c:v>103.95399999999999</c:v>
                </c:pt>
                <c:pt idx="23">
                  <c:v>107.761</c:v>
                </c:pt>
                <c:pt idx="24">
                  <c:v>107.77500000000001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'付加强-目标'!$B$34:$B$65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'付加强-目标'!$G$34:$G$65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40.64</c:v>
                </c:pt>
                <c:pt idx="22">
                  <c:v>9.01</c:v>
                </c:pt>
                <c:pt idx="23">
                  <c:v>38.07</c:v>
                </c:pt>
                <c:pt idx="24">
                  <c:v>0.14000000000000001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-10.11</c:v>
                </c:pt>
                <c:pt idx="21">
                  <c:v>30.53</c:v>
                </c:pt>
                <c:pt idx="22">
                  <c:v>39.54</c:v>
                </c:pt>
                <c:pt idx="23">
                  <c:v>77.61</c:v>
                </c:pt>
                <c:pt idx="24">
                  <c:v>77.75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85216"/>
        <c:axId val="337786752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-1.0109999999999999E-2</c:v>
                </c:pt>
                <c:pt idx="21">
                  <c:v>3.0530000000000002E-2</c:v>
                </c:pt>
                <c:pt idx="22">
                  <c:v>3.9539999999999999E-2</c:v>
                </c:pt>
                <c:pt idx="23">
                  <c:v>7.7609999999999998E-2</c:v>
                </c:pt>
                <c:pt idx="24">
                  <c:v>7.775E-2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-1.0109999999999999E-2</c:v>
                </c:pt>
                <c:pt idx="21">
                  <c:v>4.0640000000000003E-2</c:v>
                </c:pt>
                <c:pt idx="22">
                  <c:v>9.0100000000000006E-3</c:v>
                </c:pt>
                <c:pt idx="23">
                  <c:v>3.807E-2</c:v>
                </c:pt>
                <c:pt idx="24">
                  <c:v>1.4000000000000001E-4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90464"/>
        <c:axId val="337788928"/>
      </c:lineChart>
      <c:catAx>
        <c:axId val="33778521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7786752"/>
        <c:crosses val="autoZero"/>
        <c:auto val="0"/>
        <c:lblAlgn val="ctr"/>
        <c:lblOffset val="100"/>
        <c:noMultiLvlLbl val="0"/>
      </c:catAx>
      <c:valAx>
        <c:axId val="33778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7785216"/>
        <c:crosses val="autoZero"/>
        <c:crossBetween val="between"/>
      </c:valAx>
      <c:valAx>
        <c:axId val="337788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7790464"/>
        <c:crosses val="max"/>
        <c:crossBetween val="between"/>
      </c:valAx>
      <c:catAx>
        <c:axId val="33779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7788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9667200"/>
        <c:axId val="59668736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35.045000000000002</c:v>
                </c:pt>
                <c:pt idx="23">
                  <c:v>35.236000000000004</c:v>
                </c:pt>
                <c:pt idx="24">
                  <c:v>37.768000000000001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0.45</c:v>
                </c:pt>
                <c:pt idx="23">
                  <c:v>1.91</c:v>
                </c:pt>
                <c:pt idx="24">
                  <c:v>25.32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0.45</c:v>
                </c:pt>
                <c:pt idx="23">
                  <c:v>2.36</c:v>
                </c:pt>
                <c:pt idx="24">
                  <c:v>27.68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7200"/>
        <c:axId val="59668736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1.2857142857142856E-3</c:v>
                </c:pt>
                <c:pt idx="23">
                  <c:v>6.7428571428571425E-3</c:v>
                </c:pt>
                <c:pt idx="24">
                  <c:v>7.9085714285714287E-2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1.2857142857142856E-3</c:v>
                </c:pt>
                <c:pt idx="23">
                  <c:v>5.4571428571428566E-3</c:v>
                </c:pt>
                <c:pt idx="24">
                  <c:v>7.2342857142857139E-2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80640"/>
        <c:axId val="59679104"/>
      </c:lineChart>
      <c:catAx>
        <c:axId val="5966720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9668736"/>
        <c:crosses val="autoZero"/>
        <c:auto val="0"/>
        <c:lblAlgn val="ctr"/>
        <c:lblOffset val="100"/>
        <c:noMultiLvlLbl val="0"/>
      </c:catAx>
      <c:valAx>
        <c:axId val="59668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9667200"/>
        <c:crosses val="autoZero"/>
        <c:crossBetween val="between"/>
      </c:valAx>
      <c:valAx>
        <c:axId val="59679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9680640"/>
        <c:crosses val="max"/>
        <c:crossBetween val="between"/>
      </c:valAx>
      <c:catAx>
        <c:axId val="5968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679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离职收益合计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离职合计!$U$33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0.76700000000000002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离职合计!$Q$33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8327424"/>
        <c:axId val="338328960"/>
      </c:barChart>
      <c:lineChart>
        <c:grouping val="standard"/>
        <c:varyColors val="0"/>
        <c:ser>
          <c:idx val="0"/>
          <c:order val="0"/>
          <c:tx>
            <c:strRef>
              <c:f>离职合计!$R$33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离职合计!$R$34:$R$65</c:f>
              <c:numCache>
                <c:formatCode>_ * #,##0.0_ ;_ * \-#,##0.0_ ;_ * "-"??_ ;_ @_ </c:formatCode>
                <c:ptCount val="32"/>
                <c:pt idx="0">
                  <c:v>227.14699999999999</c:v>
                </c:pt>
                <c:pt idx="1">
                  <c:v>227.166</c:v>
                </c:pt>
                <c:pt idx="2">
                  <c:v>227.17399999999998</c:v>
                </c:pt>
                <c:pt idx="3">
                  <c:v>227.18299999999999</c:v>
                </c:pt>
                <c:pt idx="4">
                  <c:v>227.18299999999999</c:v>
                </c:pt>
                <c:pt idx="5">
                  <c:v>227.18299999999999</c:v>
                </c:pt>
                <c:pt idx="6">
                  <c:v>227.18299999999999</c:v>
                </c:pt>
                <c:pt idx="7">
                  <c:v>227.18299999999999</c:v>
                </c:pt>
                <c:pt idx="8">
                  <c:v>227.18299999999999</c:v>
                </c:pt>
                <c:pt idx="9">
                  <c:v>227.18299999999999</c:v>
                </c:pt>
                <c:pt idx="10">
                  <c:v>227.18299999999999</c:v>
                </c:pt>
                <c:pt idx="11">
                  <c:v>227.18299999999999</c:v>
                </c:pt>
                <c:pt idx="12">
                  <c:v>227.18299999999999</c:v>
                </c:pt>
                <c:pt idx="13">
                  <c:v>227.18299999999999</c:v>
                </c:pt>
                <c:pt idx="14">
                  <c:v>227.18299999999999</c:v>
                </c:pt>
                <c:pt idx="15">
                  <c:v>227.18299999999999</c:v>
                </c:pt>
                <c:pt idx="16">
                  <c:v>227.18299999999999</c:v>
                </c:pt>
                <c:pt idx="17">
                  <c:v>227.18299999999999</c:v>
                </c:pt>
                <c:pt idx="18">
                  <c:v>227.18299999999999</c:v>
                </c:pt>
                <c:pt idx="19">
                  <c:v>227.18299999999999</c:v>
                </c:pt>
                <c:pt idx="20">
                  <c:v>227.18299999999999</c:v>
                </c:pt>
                <c:pt idx="21">
                  <c:v>227.18299999999999</c:v>
                </c:pt>
                <c:pt idx="22">
                  <c:v>227.18299999999999</c:v>
                </c:pt>
                <c:pt idx="23">
                  <c:v>227.18299999999999</c:v>
                </c:pt>
                <c:pt idx="24">
                  <c:v>227.18299999999999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离职合计!$V$33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离职合计!$V$34:$V$65</c:f>
              <c:numCache>
                <c:formatCode>General</c:formatCode>
                <c:ptCount val="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离职合计!$G$33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离职合计!$G$34:$G$65</c:f>
              <c:numCache>
                <c:formatCode>_(* #,##0.00_);_(* \(#,##0.00\);_(* "-"??_);_(@_)</c:formatCode>
                <c:ptCount val="32"/>
                <c:pt idx="0">
                  <c:v>0.04</c:v>
                </c:pt>
                <c:pt idx="1">
                  <c:v>0.19</c:v>
                </c:pt>
                <c:pt idx="2">
                  <c:v>0.08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离职合计!$E$33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离职合计!$E$34:$E$65</c:f>
              <c:numCache>
                <c:formatCode>0.00</c:formatCode>
                <c:ptCount val="32"/>
                <c:pt idx="0">
                  <c:v>-928.53</c:v>
                </c:pt>
                <c:pt idx="1">
                  <c:v>-928.34</c:v>
                </c:pt>
                <c:pt idx="2">
                  <c:v>-928.26</c:v>
                </c:pt>
                <c:pt idx="3">
                  <c:v>-928.17</c:v>
                </c:pt>
                <c:pt idx="4">
                  <c:v>-928.17</c:v>
                </c:pt>
                <c:pt idx="5">
                  <c:v>-928.17</c:v>
                </c:pt>
                <c:pt idx="6">
                  <c:v>-928.17</c:v>
                </c:pt>
                <c:pt idx="7">
                  <c:v>-928.17</c:v>
                </c:pt>
                <c:pt idx="8">
                  <c:v>-928.17</c:v>
                </c:pt>
                <c:pt idx="9">
                  <c:v>-928.17</c:v>
                </c:pt>
                <c:pt idx="10">
                  <c:v>-928.17</c:v>
                </c:pt>
                <c:pt idx="11">
                  <c:v>-928.17</c:v>
                </c:pt>
                <c:pt idx="12">
                  <c:v>-928.17</c:v>
                </c:pt>
                <c:pt idx="13">
                  <c:v>-928.17</c:v>
                </c:pt>
                <c:pt idx="14">
                  <c:v>-928.17</c:v>
                </c:pt>
                <c:pt idx="15">
                  <c:v>-928.17</c:v>
                </c:pt>
                <c:pt idx="16">
                  <c:v>-928.17</c:v>
                </c:pt>
                <c:pt idx="17">
                  <c:v>-928.17</c:v>
                </c:pt>
                <c:pt idx="18">
                  <c:v>-928.17</c:v>
                </c:pt>
                <c:pt idx="19">
                  <c:v>-928.17</c:v>
                </c:pt>
                <c:pt idx="20">
                  <c:v>-928.17</c:v>
                </c:pt>
                <c:pt idx="21">
                  <c:v>-928.17</c:v>
                </c:pt>
                <c:pt idx="22">
                  <c:v>-928.17</c:v>
                </c:pt>
                <c:pt idx="23">
                  <c:v>-928.17</c:v>
                </c:pt>
                <c:pt idx="24">
                  <c:v>-928.17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27424"/>
        <c:axId val="338328960"/>
      </c:lineChart>
      <c:lineChart>
        <c:grouping val="standard"/>
        <c:varyColors val="0"/>
        <c:ser>
          <c:idx val="5"/>
          <c:order val="4"/>
          <c:tx>
            <c:strRef>
              <c:f>离职合计!$H$33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离职合计!$H$34:$H$65</c:f>
              <c:numCache>
                <c:formatCode>0.00%</c:formatCode>
                <c:ptCount val="32"/>
                <c:pt idx="0">
                  <c:v>-0.29020000000000001</c:v>
                </c:pt>
                <c:pt idx="1">
                  <c:v>-0.29010000000000002</c:v>
                </c:pt>
                <c:pt idx="2">
                  <c:v>-0.29010000000000002</c:v>
                </c:pt>
                <c:pt idx="3">
                  <c:v>-0.29010000000000002</c:v>
                </c:pt>
                <c:pt idx="4">
                  <c:v>-0.29010000000000002</c:v>
                </c:pt>
                <c:pt idx="5">
                  <c:v>-0.29010000000000002</c:v>
                </c:pt>
                <c:pt idx="6">
                  <c:v>-0.29010000000000002</c:v>
                </c:pt>
                <c:pt idx="7">
                  <c:v>-0.29010000000000002</c:v>
                </c:pt>
                <c:pt idx="8">
                  <c:v>-0.29010000000000002</c:v>
                </c:pt>
                <c:pt idx="9">
                  <c:v>-0.29010000000000002</c:v>
                </c:pt>
                <c:pt idx="10">
                  <c:v>-0.29010000000000002</c:v>
                </c:pt>
                <c:pt idx="11">
                  <c:v>-0.29010000000000002</c:v>
                </c:pt>
                <c:pt idx="12">
                  <c:v>-0.29010000000000002</c:v>
                </c:pt>
                <c:pt idx="13">
                  <c:v>-0.29010000000000002</c:v>
                </c:pt>
                <c:pt idx="14">
                  <c:v>-0.29010000000000002</c:v>
                </c:pt>
                <c:pt idx="15">
                  <c:v>-0.29010000000000002</c:v>
                </c:pt>
                <c:pt idx="16">
                  <c:v>-0.29010000000000002</c:v>
                </c:pt>
                <c:pt idx="17">
                  <c:v>-0.29010000000000002</c:v>
                </c:pt>
                <c:pt idx="18">
                  <c:v>-0.29010000000000002</c:v>
                </c:pt>
                <c:pt idx="19">
                  <c:v>-0.29010000000000002</c:v>
                </c:pt>
                <c:pt idx="20">
                  <c:v>-0.29010000000000002</c:v>
                </c:pt>
                <c:pt idx="21">
                  <c:v>-0.29010000000000002</c:v>
                </c:pt>
                <c:pt idx="22">
                  <c:v>-0.29010000000000002</c:v>
                </c:pt>
                <c:pt idx="23">
                  <c:v>-0.29010000000000002</c:v>
                </c:pt>
                <c:pt idx="24">
                  <c:v>-0.29010000000000002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离职合计!$X$33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离职合计!$M$33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离职合计!$F$33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49056"/>
        <c:axId val="338347520"/>
      </c:lineChart>
      <c:catAx>
        <c:axId val="3383274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8328960"/>
        <c:crosses val="autoZero"/>
        <c:auto val="0"/>
        <c:lblAlgn val="ctr"/>
        <c:lblOffset val="100"/>
        <c:noMultiLvlLbl val="0"/>
      </c:catAx>
      <c:valAx>
        <c:axId val="338328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8327424"/>
        <c:crosses val="autoZero"/>
        <c:crossBetween val="between"/>
      </c:valAx>
      <c:valAx>
        <c:axId val="338347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8349056"/>
        <c:crosses val="max"/>
        <c:crossBetween val="between"/>
      </c:valAx>
      <c:catAx>
        <c:axId val="33834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8347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吕帅杰收益合计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吕帅杰!$U$33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吕帅杰!$U$34:$U$65</c:f>
              <c:numCache>
                <c:formatCode>_ * #,##0.0_ ;_ * \-#,##0.0_ ;_ * "-"??_ ;_ @_ </c:formatCode>
                <c:ptCount val="32"/>
                <c:pt idx="0">
                  <c:v>0.76700000000000002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吕帅杰!$Q$33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6002432"/>
        <c:axId val="336934016"/>
      </c:barChart>
      <c:lineChart>
        <c:grouping val="standard"/>
        <c:varyColors val="0"/>
        <c:ser>
          <c:idx val="0"/>
          <c:order val="0"/>
          <c:tx>
            <c:strRef>
              <c:f>吕帅杰!$R$33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吕帅杰!$R$34:$R$65</c:f>
              <c:numCache>
                <c:formatCode>_ * #,##0.0_ ;_ * \-#,##0.0_ ;_ * "-"??_ ;_ @_ </c:formatCode>
                <c:ptCount val="32"/>
                <c:pt idx="0">
                  <c:v>-18.927</c:v>
                </c:pt>
                <c:pt idx="1">
                  <c:v>-18.919</c:v>
                </c:pt>
                <c:pt idx="2">
                  <c:v>-18.91</c:v>
                </c:pt>
                <c:pt idx="3">
                  <c:v>-18.91</c:v>
                </c:pt>
                <c:pt idx="4">
                  <c:v>-18.91</c:v>
                </c:pt>
                <c:pt idx="5">
                  <c:v>-18.91</c:v>
                </c:pt>
                <c:pt idx="6">
                  <c:v>-18.91</c:v>
                </c:pt>
                <c:pt idx="7">
                  <c:v>-18.91</c:v>
                </c:pt>
                <c:pt idx="8">
                  <c:v>-18.91</c:v>
                </c:pt>
                <c:pt idx="9">
                  <c:v>-18.91</c:v>
                </c:pt>
                <c:pt idx="10">
                  <c:v>-18.91</c:v>
                </c:pt>
                <c:pt idx="11">
                  <c:v>-18.91</c:v>
                </c:pt>
                <c:pt idx="12">
                  <c:v>-18.91</c:v>
                </c:pt>
                <c:pt idx="13">
                  <c:v>-18.91</c:v>
                </c:pt>
                <c:pt idx="14">
                  <c:v>-18.91</c:v>
                </c:pt>
                <c:pt idx="15">
                  <c:v>-18.91</c:v>
                </c:pt>
                <c:pt idx="16">
                  <c:v>-18.91</c:v>
                </c:pt>
                <c:pt idx="17">
                  <c:v>-18.91</c:v>
                </c:pt>
                <c:pt idx="18">
                  <c:v>-18.91</c:v>
                </c:pt>
                <c:pt idx="19">
                  <c:v>-18.91</c:v>
                </c:pt>
                <c:pt idx="20">
                  <c:v>-18.91</c:v>
                </c:pt>
                <c:pt idx="21">
                  <c:v>-18.91</c:v>
                </c:pt>
                <c:pt idx="22">
                  <c:v>-18.91</c:v>
                </c:pt>
                <c:pt idx="23">
                  <c:v>-18.91</c:v>
                </c:pt>
                <c:pt idx="24">
                  <c:v>-18.91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吕帅杰!$V$33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吕帅杰!$G$33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吕帅杰!$G$34:$G$65</c:f>
              <c:numCache>
                <c:formatCode>_(* #,##0.00_);_(* \(#,##0.00\);_(* "-"??_);_(@_)</c:formatCode>
                <c:ptCount val="32"/>
                <c:pt idx="0">
                  <c:v>0.19</c:v>
                </c:pt>
                <c:pt idx="1">
                  <c:v>0.08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吕帅杰!$E$33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吕帅杰!$E$34:$E$65</c:f>
              <c:numCache>
                <c:formatCode>0.00</c:formatCode>
                <c:ptCount val="32"/>
                <c:pt idx="0">
                  <c:v>-689.27</c:v>
                </c:pt>
                <c:pt idx="1">
                  <c:v>-689.19</c:v>
                </c:pt>
                <c:pt idx="2">
                  <c:v>-689.1</c:v>
                </c:pt>
                <c:pt idx="3">
                  <c:v>-689.1</c:v>
                </c:pt>
                <c:pt idx="4">
                  <c:v>-689.1</c:v>
                </c:pt>
                <c:pt idx="5">
                  <c:v>-689.1</c:v>
                </c:pt>
                <c:pt idx="6">
                  <c:v>-689.1</c:v>
                </c:pt>
                <c:pt idx="7">
                  <c:v>-689.1</c:v>
                </c:pt>
                <c:pt idx="8">
                  <c:v>-689.1</c:v>
                </c:pt>
                <c:pt idx="9">
                  <c:v>-689.1</c:v>
                </c:pt>
                <c:pt idx="10">
                  <c:v>-689.1</c:v>
                </c:pt>
                <c:pt idx="11">
                  <c:v>-689.1</c:v>
                </c:pt>
                <c:pt idx="12">
                  <c:v>-689.1</c:v>
                </c:pt>
                <c:pt idx="13">
                  <c:v>-689.1</c:v>
                </c:pt>
                <c:pt idx="14">
                  <c:v>-689.1</c:v>
                </c:pt>
                <c:pt idx="15">
                  <c:v>-689.1</c:v>
                </c:pt>
                <c:pt idx="16">
                  <c:v>-689.1</c:v>
                </c:pt>
                <c:pt idx="17">
                  <c:v>-689.1</c:v>
                </c:pt>
                <c:pt idx="18">
                  <c:v>-689.1</c:v>
                </c:pt>
                <c:pt idx="19">
                  <c:v>-689.1</c:v>
                </c:pt>
                <c:pt idx="20">
                  <c:v>-689.1</c:v>
                </c:pt>
                <c:pt idx="21">
                  <c:v>-689.1</c:v>
                </c:pt>
                <c:pt idx="22">
                  <c:v>-689.1</c:v>
                </c:pt>
                <c:pt idx="23">
                  <c:v>-689.1</c:v>
                </c:pt>
                <c:pt idx="24">
                  <c:v>-689.1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02432"/>
        <c:axId val="336934016"/>
      </c:lineChart>
      <c:lineChart>
        <c:grouping val="standard"/>
        <c:varyColors val="0"/>
        <c:ser>
          <c:idx val="5"/>
          <c:order val="4"/>
          <c:tx>
            <c:strRef>
              <c:f>吕帅杰!$H$33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吕帅杰!$H$34:$H$65</c:f>
              <c:numCache>
                <c:formatCode>0.00%</c:formatCode>
                <c:ptCount val="32"/>
                <c:pt idx="0">
                  <c:v>-1.3785000000000001</c:v>
                </c:pt>
                <c:pt idx="1">
                  <c:v>-1.3784000000000001</c:v>
                </c:pt>
                <c:pt idx="2">
                  <c:v>-1.3782000000000001</c:v>
                </c:pt>
                <c:pt idx="3">
                  <c:v>-1.3782000000000001</c:v>
                </c:pt>
                <c:pt idx="4">
                  <c:v>-1.3782000000000001</c:v>
                </c:pt>
                <c:pt idx="5">
                  <c:v>-1.3782000000000001</c:v>
                </c:pt>
                <c:pt idx="6">
                  <c:v>-1.3782000000000001</c:v>
                </c:pt>
                <c:pt idx="7">
                  <c:v>-1.3782000000000001</c:v>
                </c:pt>
                <c:pt idx="8">
                  <c:v>-1.3782000000000001</c:v>
                </c:pt>
                <c:pt idx="9">
                  <c:v>-1.3782000000000001</c:v>
                </c:pt>
                <c:pt idx="10">
                  <c:v>-1.3782000000000001</c:v>
                </c:pt>
                <c:pt idx="11">
                  <c:v>-1.3782000000000001</c:v>
                </c:pt>
                <c:pt idx="12">
                  <c:v>-1.3782000000000001</c:v>
                </c:pt>
                <c:pt idx="13">
                  <c:v>-1.3782000000000001</c:v>
                </c:pt>
                <c:pt idx="14">
                  <c:v>-1.3782000000000001</c:v>
                </c:pt>
                <c:pt idx="15">
                  <c:v>-1.3782000000000001</c:v>
                </c:pt>
                <c:pt idx="16">
                  <c:v>-1.3782000000000001</c:v>
                </c:pt>
                <c:pt idx="17">
                  <c:v>-1.3782000000000001</c:v>
                </c:pt>
                <c:pt idx="18">
                  <c:v>-1.3782000000000001</c:v>
                </c:pt>
                <c:pt idx="19">
                  <c:v>-1.3782000000000001</c:v>
                </c:pt>
                <c:pt idx="20">
                  <c:v>-1.3782000000000001</c:v>
                </c:pt>
                <c:pt idx="21">
                  <c:v>-1.3782000000000001</c:v>
                </c:pt>
                <c:pt idx="22">
                  <c:v>-1.3782000000000001</c:v>
                </c:pt>
                <c:pt idx="23">
                  <c:v>-1.3782000000000001</c:v>
                </c:pt>
                <c:pt idx="24">
                  <c:v>-1.3782000000000001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吕帅杰!$X$33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吕帅杰!$M$33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吕帅杰!$F$33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吕帅杰!$F$34:$F$65</c:f>
              <c:numCache>
                <c:formatCode>0.00%</c:formatCode>
                <c:ptCount val="32"/>
                <c:pt idx="0">
                  <c:v>-1E-3</c:v>
                </c:pt>
                <c:pt idx="1">
                  <c:v>-4.0000000000000002E-4</c:v>
                </c:pt>
                <c:pt idx="2">
                  <c:v>-5.0000000000000001E-4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45920"/>
        <c:axId val="336935936"/>
      </c:lineChart>
      <c:catAx>
        <c:axId val="3360024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6934016"/>
        <c:crosses val="autoZero"/>
        <c:auto val="0"/>
        <c:lblAlgn val="ctr"/>
        <c:lblOffset val="100"/>
        <c:noMultiLvlLbl val="0"/>
      </c:catAx>
      <c:valAx>
        <c:axId val="336934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6002432"/>
        <c:crosses val="autoZero"/>
        <c:crossBetween val="between"/>
      </c:valAx>
      <c:valAx>
        <c:axId val="336935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6945920"/>
        <c:crosses val="max"/>
        <c:crossBetween val="between"/>
      </c:valAx>
      <c:catAx>
        <c:axId val="33694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6935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郁杰收益合计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郁杰!$U$33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郁杰!$Q$33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8772736"/>
        <c:axId val="338774272"/>
      </c:barChart>
      <c:lineChart>
        <c:grouping val="standard"/>
        <c:varyColors val="0"/>
        <c:ser>
          <c:idx val="0"/>
          <c:order val="0"/>
          <c:tx>
            <c:strRef>
              <c:f>郁杰!$R$33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郁杰!$R$34:$R$65</c:f>
              <c:numCache>
                <c:formatCode>_ * #,##0.0_ ;_ * \-#,##0.0_ ;_ * "-"??_ ;_ @_ </c:formatCode>
                <c:ptCount val="32"/>
                <c:pt idx="0">
                  <c:v>51.219000000000008</c:v>
                </c:pt>
                <c:pt idx="1">
                  <c:v>51.219000000000008</c:v>
                </c:pt>
                <c:pt idx="2">
                  <c:v>51.219000000000008</c:v>
                </c:pt>
                <c:pt idx="3">
                  <c:v>51.219000000000008</c:v>
                </c:pt>
                <c:pt idx="4">
                  <c:v>51.219000000000008</c:v>
                </c:pt>
                <c:pt idx="5">
                  <c:v>51.219000000000008</c:v>
                </c:pt>
                <c:pt idx="6">
                  <c:v>51.219000000000008</c:v>
                </c:pt>
                <c:pt idx="7">
                  <c:v>51.219000000000008</c:v>
                </c:pt>
                <c:pt idx="8">
                  <c:v>51.219000000000008</c:v>
                </c:pt>
                <c:pt idx="9">
                  <c:v>51.219000000000008</c:v>
                </c:pt>
                <c:pt idx="10">
                  <c:v>51.219000000000008</c:v>
                </c:pt>
                <c:pt idx="11">
                  <c:v>51.219000000000008</c:v>
                </c:pt>
                <c:pt idx="12">
                  <c:v>51.219000000000008</c:v>
                </c:pt>
                <c:pt idx="13">
                  <c:v>51.219000000000008</c:v>
                </c:pt>
                <c:pt idx="14">
                  <c:v>51.219000000000008</c:v>
                </c:pt>
                <c:pt idx="15">
                  <c:v>51.219000000000008</c:v>
                </c:pt>
                <c:pt idx="16">
                  <c:v>51.219000000000008</c:v>
                </c:pt>
                <c:pt idx="17">
                  <c:v>51.219000000000008</c:v>
                </c:pt>
                <c:pt idx="18">
                  <c:v>51.219000000000008</c:v>
                </c:pt>
                <c:pt idx="19">
                  <c:v>51.219000000000008</c:v>
                </c:pt>
                <c:pt idx="20">
                  <c:v>51.219000000000008</c:v>
                </c:pt>
                <c:pt idx="21">
                  <c:v>51.219000000000008</c:v>
                </c:pt>
                <c:pt idx="22">
                  <c:v>51.219000000000008</c:v>
                </c:pt>
                <c:pt idx="23">
                  <c:v>51.219000000000008</c:v>
                </c:pt>
                <c:pt idx="24">
                  <c:v>51.219000000000008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郁杰!$V$33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郁杰!$G$33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郁杰!$E$33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郁杰!$E$34:$E$65</c:f>
              <c:numCache>
                <c:formatCode>0.00</c:formatCode>
                <c:ptCount val="32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72736"/>
        <c:axId val="338774272"/>
      </c:lineChart>
      <c:lineChart>
        <c:grouping val="standard"/>
        <c:varyColors val="0"/>
        <c:ser>
          <c:idx val="5"/>
          <c:order val="4"/>
          <c:tx>
            <c:strRef>
              <c:f>郁杰!$H$33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郁杰!$H$34:$H$65</c:f>
              <c:numCache>
                <c:formatCode>0.00%</c:formatCode>
                <c:ptCount val="32"/>
                <c:pt idx="0">
                  <c:v>2.4400000000000002E-2</c:v>
                </c:pt>
                <c:pt idx="1">
                  <c:v>2.4400000000000002E-2</c:v>
                </c:pt>
                <c:pt idx="2">
                  <c:v>2.4400000000000002E-2</c:v>
                </c:pt>
                <c:pt idx="3">
                  <c:v>2.4400000000000002E-2</c:v>
                </c:pt>
                <c:pt idx="4">
                  <c:v>2.4400000000000002E-2</c:v>
                </c:pt>
                <c:pt idx="5">
                  <c:v>2.4400000000000002E-2</c:v>
                </c:pt>
                <c:pt idx="6">
                  <c:v>2.4400000000000002E-2</c:v>
                </c:pt>
                <c:pt idx="7">
                  <c:v>2.4400000000000002E-2</c:v>
                </c:pt>
                <c:pt idx="8">
                  <c:v>2.4400000000000002E-2</c:v>
                </c:pt>
                <c:pt idx="9">
                  <c:v>2.4400000000000002E-2</c:v>
                </c:pt>
                <c:pt idx="10">
                  <c:v>2.4400000000000002E-2</c:v>
                </c:pt>
                <c:pt idx="11">
                  <c:v>2.4400000000000002E-2</c:v>
                </c:pt>
                <c:pt idx="12">
                  <c:v>2.4400000000000002E-2</c:v>
                </c:pt>
                <c:pt idx="13">
                  <c:v>2.4400000000000002E-2</c:v>
                </c:pt>
                <c:pt idx="14">
                  <c:v>2.4400000000000002E-2</c:v>
                </c:pt>
                <c:pt idx="15">
                  <c:v>2.4400000000000002E-2</c:v>
                </c:pt>
                <c:pt idx="16">
                  <c:v>2.4400000000000002E-2</c:v>
                </c:pt>
                <c:pt idx="17">
                  <c:v>2.4400000000000002E-2</c:v>
                </c:pt>
                <c:pt idx="18">
                  <c:v>2.4400000000000002E-2</c:v>
                </c:pt>
                <c:pt idx="19">
                  <c:v>2.4400000000000002E-2</c:v>
                </c:pt>
                <c:pt idx="20">
                  <c:v>2.4400000000000002E-2</c:v>
                </c:pt>
                <c:pt idx="21">
                  <c:v>2.4400000000000002E-2</c:v>
                </c:pt>
                <c:pt idx="22">
                  <c:v>2.4400000000000002E-2</c:v>
                </c:pt>
                <c:pt idx="23">
                  <c:v>2.4400000000000002E-2</c:v>
                </c:pt>
                <c:pt idx="24">
                  <c:v>2.4400000000000002E-2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郁杰!$X$33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郁杰!$M$33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郁杰!$F$33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82080"/>
        <c:axId val="338780544"/>
      </c:lineChart>
      <c:catAx>
        <c:axId val="3387727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8774272"/>
        <c:crosses val="autoZero"/>
        <c:auto val="0"/>
        <c:lblAlgn val="ctr"/>
        <c:lblOffset val="100"/>
        <c:noMultiLvlLbl val="0"/>
      </c:catAx>
      <c:valAx>
        <c:axId val="338774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8772736"/>
        <c:crosses val="autoZero"/>
        <c:crossBetween val="between"/>
      </c:valAx>
      <c:valAx>
        <c:axId val="3387805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8782080"/>
        <c:crosses val="max"/>
        <c:crossBetween val="between"/>
      </c:valAx>
      <c:catAx>
        <c:axId val="33878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387805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易淼收益合计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易淼!$U$33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易淼!$Q$33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8855808"/>
        <c:axId val="338857344"/>
      </c:barChart>
      <c:lineChart>
        <c:grouping val="standard"/>
        <c:varyColors val="0"/>
        <c:ser>
          <c:idx val="0"/>
          <c:order val="0"/>
          <c:tx>
            <c:strRef>
              <c:f>易淼!$R$33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易淼!$R$34:$R$65</c:f>
              <c:numCache>
                <c:formatCode>_ * #,##0.0_ ;_ * \-#,##0.0_ ;_ * "-"??_ ;_ @_ </c:formatCode>
                <c:ptCount val="32"/>
                <c:pt idx="0">
                  <c:v>29.964999999999996</c:v>
                </c:pt>
                <c:pt idx="1">
                  <c:v>29.964999999999996</c:v>
                </c:pt>
                <c:pt idx="2">
                  <c:v>29.964999999999996</c:v>
                </c:pt>
                <c:pt idx="3">
                  <c:v>29.964999999999996</c:v>
                </c:pt>
                <c:pt idx="4">
                  <c:v>29.964999999999996</c:v>
                </c:pt>
                <c:pt idx="5">
                  <c:v>29.964999999999996</c:v>
                </c:pt>
                <c:pt idx="6">
                  <c:v>29.964999999999996</c:v>
                </c:pt>
                <c:pt idx="7">
                  <c:v>29.964999999999996</c:v>
                </c:pt>
                <c:pt idx="8">
                  <c:v>29.964999999999996</c:v>
                </c:pt>
                <c:pt idx="9">
                  <c:v>29.964999999999996</c:v>
                </c:pt>
                <c:pt idx="10">
                  <c:v>29.964999999999996</c:v>
                </c:pt>
                <c:pt idx="11">
                  <c:v>29.964999999999996</c:v>
                </c:pt>
                <c:pt idx="12">
                  <c:v>29.964999999999996</c:v>
                </c:pt>
                <c:pt idx="13">
                  <c:v>29.964999999999996</c:v>
                </c:pt>
                <c:pt idx="14">
                  <c:v>29.964999999999996</c:v>
                </c:pt>
                <c:pt idx="15">
                  <c:v>29.964999999999996</c:v>
                </c:pt>
                <c:pt idx="16">
                  <c:v>29.964999999999996</c:v>
                </c:pt>
                <c:pt idx="17">
                  <c:v>29.964999999999996</c:v>
                </c:pt>
                <c:pt idx="18">
                  <c:v>29.964999999999996</c:v>
                </c:pt>
                <c:pt idx="19">
                  <c:v>29.964999999999996</c:v>
                </c:pt>
                <c:pt idx="20">
                  <c:v>29.964999999999996</c:v>
                </c:pt>
                <c:pt idx="21">
                  <c:v>29.964999999999996</c:v>
                </c:pt>
                <c:pt idx="22">
                  <c:v>29.964999999999996</c:v>
                </c:pt>
                <c:pt idx="23">
                  <c:v>29.964999999999996</c:v>
                </c:pt>
                <c:pt idx="24">
                  <c:v>29.964999999999996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易淼!$V$33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易淼!$G$33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易淼!$E$33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易淼!$E$34:$E$65</c:f>
              <c:numCache>
                <c:formatCode>0.00</c:formatCode>
                <c:ptCount val="32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-0.35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-0.35</c:v>
                </c:pt>
                <c:pt idx="24">
                  <c:v>-0.35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55808"/>
        <c:axId val="338857344"/>
      </c:lineChart>
      <c:lineChart>
        <c:grouping val="standard"/>
        <c:varyColors val="0"/>
        <c:ser>
          <c:idx val="5"/>
          <c:order val="4"/>
          <c:tx>
            <c:strRef>
              <c:f>易淼!$H$33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易淼!$H$34:$H$65</c:f>
              <c:numCache>
                <c:formatCode>0.00%</c:formatCode>
                <c:ptCount val="32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-1.1999999999999999E-3</c:v>
                </c:pt>
                <c:pt idx="4">
                  <c:v>-1.1999999999999999E-3</c:v>
                </c:pt>
                <c:pt idx="5">
                  <c:v>-1.1999999999999999E-3</c:v>
                </c:pt>
                <c:pt idx="6">
                  <c:v>-1.1999999999999999E-3</c:v>
                </c:pt>
                <c:pt idx="7">
                  <c:v>-1.1999999999999999E-3</c:v>
                </c:pt>
                <c:pt idx="8">
                  <c:v>-1.1999999999999999E-3</c:v>
                </c:pt>
                <c:pt idx="9">
                  <c:v>-1.1999999999999999E-3</c:v>
                </c:pt>
                <c:pt idx="10">
                  <c:v>-1.1999999999999999E-3</c:v>
                </c:pt>
                <c:pt idx="11">
                  <c:v>-1.1999999999999999E-3</c:v>
                </c:pt>
                <c:pt idx="12">
                  <c:v>-1.1999999999999999E-3</c:v>
                </c:pt>
                <c:pt idx="13">
                  <c:v>-1.1999999999999999E-3</c:v>
                </c:pt>
                <c:pt idx="14">
                  <c:v>-1.1999999999999999E-3</c:v>
                </c:pt>
                <c:pt idx="15">
                  <c:v>-1.1999999999999999E-3</c:v>
                </c:pt>
                <c:pt idx="16">
                  <c:v>-1.1999999999999999E-3</c:v>
                </c:pt>
                <c:pt idx="17">
                  <c:v>-1.1999999999999999E-3</c:v>
                </c:pt>
                <c:pt idx="18">
                  <c:v>-1.1999999999999999E-3</c:v>
                </c:pt>
                <c:pt idx="19">
                  <c:v>-1.1999999999999999E-3</c:v>
                </c:pt>
                <c:pt idx="20">
                  <c:v>-1.1999999999999999E-3</c:v>
                </c:pt>
                <c:pt idx="21">
                  <c:v>-1.1999999999999999E-3</c:v>
                </c:pt>
                <c:pt idx="22">
                  <c:v>-1.1999999999999999E-3</c:v>
                </c:pt>
                <c:pt idx="23">
                  <c:v>-1.1999999999999999E-3</c:v>
                </c:pt>
                <c:pt idx="24">
                  <c:v>-1.1999999999999999E-3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易淼!$X$33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易淼!$M$33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易淼!$F$33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77440"/>
        <c:axId val="338875904"/>
      </c:lineChart>
      <c:catAx>
        <c:axId val="33885580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8857344"/>
        <c:crosses val="autoZero"/>
        <c:auto val="0"/>
        <c:lblAlgn val="ctr"/>
        <c:lblOffset val="100"/>
        <c:noMultiLvlLbl val="0"/>
      </c:catAx>
      <c:valAx>
        <c:axId val="338857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8855808"/>
        <c:crosses val="autoZero"/>
        <c:crossBetween val="between"/>
      </c:valAx>
      <c:valAx>
        <c:axId val="3388759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8877440"/>
        <c:crosses val="max"/>
        <c:crossBetween val="between"/>
      </c:valAx>
      <c:catAx>
        <c:axId val="33887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88759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李为收益合计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9049472"/>
        <c:axId val="339067648"/>
      </c:barChart>
      <c:lineChart>
        <c:grouping val="standard"/>
        <c:varyColors val="0"/>
        <c:ser>
          <c:idx val="0"/>
          <c:order val="0"/>
          <c:tx>
            <c:strRef>
              <c:f>李为!$R$33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李为!$R$34:$R$65</c:f>
              <c:numCache>
                <c:formatCode>_ * #,##0.0_ ;_ * \-#,##0.0_ ;_ * "-"??_ ;_ @_ </c:formatCode>
                <c:ptCount val="32"/>
                <c:pt idx="0">
                  <c:v>33.372</c:v>
                </c:pt>
                <c:pt idx="1">
                  <c:v>33.372</c:v>
                </c:pt>
                <c:pt idx="2">
                  <c:v>33.372</c:v>
                </c:pt>
                <c:pt idx="3">
                  <c:v>33.372</c:v>
                </c:pt>
                <c:pt idx="4">
                  <c:v>33.372</c:v>
                </c:pt>
                <c:pt idx="5">
                  <c:v>33.372</c:v>
                </c:pt>
                <c:pt idx="6">
                  <c:v>33.372</c:v>
                </c:pt>
                <c:pt idx="7">
                  <c:v>33.372</c:v>
                </c:pt>
                <c:pt idx="8">
                  <c:v>33.372</c:v>
                </c:pt>
                <c:pt idx="9">
                  <c:v>33.372</c:v>
                </c:pt>
                <c:pt idx="10">
                  <c:v>33.372</c:v>
                </c:pt>
                <c:pt idx="11">
                  <c:v>33.372</c:v>
                </c:pt>
                <c:pt idx="12">
                  <c:v>33.372</c:v>
                </c:pt>
                <c:pt idx="13">
                  <c:v>33.372</c:v>
                </c:pt>
                <c:pt idx="14">
                  <c:v>33.372</c:v>
                </c:pt>
                <c:pt idx="15">
                  <c:v>33.372</c:v>
                </c:pt>
                <c:pt idx="16">
                  <c:v>33.372</c:v>
                </c:pt>
                <c:pt idx="17">
                  <c:v>33.372</c:v>
                </c:pt>
                <c:pt idx="18">
                  <c:v>33.372</c:v>
                </c:pt>
                <c:pt idx="19">
                  <c:v>33.372</c:v>
                </c:pt>
                <c:pt idx="20">
                  <c:v>33.372</c:v>
                </c:pt>
                <c:pt idx="21">
                  <c:v>33.372</c:v>
                </c:pt>
                <c:pt idx="22">
                  <c:v>33.372</c:v>
                </c:pt>
                <c:pt idx="23">
                  <c:v>33.372</c:v>
                </c:pt>
                <c:pt idx="24">
                  <c:v>33.372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李为!$E$34:$E$65</c:f>
              <c:numCache>
                <c:formatCode>0.00</c:formatCode>
                <c:ptCount val="32"/>
                <c:pt idx="0">
                  <c:v>-166.28</c:v>
                </c:pt>
                <c:pt idx="1">
                  <c:v>-166.28</c:v>
                </c:pt>
                <c:pt idx="2">
                  <c:v>-166.28</c:v>
                </c:pt>
                <c:pt idx="3">
                  <c:v>-166.28</c:v>
                </c:pt>
                <c:pt idx="4">
                  <c:v>-166.28</c:v>
                </c:pt>
                <c:pt idx="5">
                  <c:v>-166.28</c:v>
                </c:pt>
                <c:pt idx="6">
                  <c:v>-166.28</c:v>
                </c:pt>
                <c:pt idx="7">
                  <c:v>-166.28</c:v>
                </c:pt>
                <c:pt idx="8">
                  <c:v>-166.28</c:v>
                </c:pt>
                <c:pt idx="9">
                  <c:v>-166.28</c:v>
                </c:pt>
                <c:pt idx="10">
                  <c:v>-166.28</c:v>
                </c:pt>
                <c:pt idx="11">
                  <c:v>-166.28</c:v>
                </c:pt>
                <c:pt idx="12">
                  <c:v>-166.28</c:v>
                </c:pt>
                <c:pt idx="13">
                  <c:v>-166.28</c:v>
                </c:pt>
                <c:pt idx="14">
                  <c:v>-166.28</c:v>
                </c:pt>
                <c:pt idx="15">
                  <c:v>-166.28</c:v>
                </c:pt>
                <c:pt idx="16">
                  <c:v>-166.28</c:v>
                </c:pt>
                <c:pt idx="17">
                  <c:v>-166.28</c:v>
                </c:pt>
                <c:pt idx="18">
                  <c:v>-166.28</c:v>
                </c:pt>
                <c:pt idx="19">
                  <c:v>-166.28</c:v>
                </c:pt>
                <c:pt idx="20">
                  <c:v>-166.28</c:v>
                </c:pt>
                <c:pt idx="21">
                  <c:v>-166.28</c:v>
                </c:pt>
                <c:pt idx="22">
                  <c:v>-166.28</c:v>
                </c:pt>
                <c:pt idx="23">
                  <c:v>-166.28</c:v>
                </c:pt>
                <c:pt idx="24">
                  <c:v>-166.28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49472"/>
        <c:axId val="339067648"/>
      </c:lineChart>
      <c:lineChart>
        <c:grouping val="standard"/>
        <c:varyColors val="0"/>
        <c:ser>
          <c:idx val="5"/>
          <c:order val="4"/>
          <c:tx>
            <c:strRef>
              <c:f>李为!$H$33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李为!$H$34:$H$65</c:f>
              <c:numCache>
                <c:formatCode>0.00%</c:formatCode>
                <c:ptCount val="32"/>
                <c:pt idx="0">
                  <c:v>-0.33260000000000001</c:v>
                </c:pt>
                <c:pt idx="1">
                  <c:v>-0.33260000000000001</c:v>
                </c:pt>
                <c:pt idx="2">
                  <c:v>-0.33260000000000001</c:v>
                </c:pt>
                <c:pt idx="3">
                  <c:v>-0.33260000000000001</c:v>
                </c:pt>
                <c:pt idx="4">
                  <c:v>-0.33260000000000001</c:v>
                </c:pt>
                <c:pt idx="5">
                  <c:v>-0.33260000000000001</c:v>
                </c:pt>
                <c:pt idx="6">
                  <c:v>-0.33260000000000001</c:v>
                </c:pt>
                <c:pt idx="7">
                  <c:v>-0.33260000000000001</c:v>
                </c:pt>
                <c:pt idx="8">
                  <c:v>-0.33260000000000001</c:v>
                </c:pt>
                <c:pt idx="9">
                  <c:v>-0.33260000000000001</c:v>
                </c:pt>
                <c:pt idx="10">
                  <c:v>-0.33260000000000001</c:v>
                </c:pt>
                <c:pt idx="11">
                  <c:v>-0.33260000000000001</c:v>
                </c:pt>
                <c:pt idx="12">
                  <c:v>-0.33260000000000001</c:v>
                </c:pt>
                <c:pt idx="13">
                  <c:v>-0.33260000000000001</c:v>
                </c:pt>
                <c:pt idx="14">
                  <c:v>-0.33260000000000001</c:v>
                </c:pt>
                <c:pt idx="15">
                  <c:v>-0.33260000000000001</c:v>
                </c:pt>
                <c:pt idx="16">
                  <c:v>-0.33260000000000001</c:v>
                </c:pt>
                <c:pt idx="17">
                  <c:v>-0.33260000000000001</c:v>
                </c:pt>
                <c:pt idx="18">
                  <c:v>-0.33260000000000001</c:v>
                </c:pt>
                <c:pt idx="19">
                  <c:v>-0.33260000000000001</c:v>
                </c:pt>
                <c:pt idx="20">
                  <c:v>-0.33260000000000001</c:v>
                </c:pt>
                <c:pt idx="21">
                  <c:v>-0.33260000000000001</c:v>
                </c:pt>
                <c:pt idx="22">
                  <c:v>-0.33260000000000001</c:v>
                </c:pt>
                <c:pt idx="23">
                  <c:v>-0.33260000000000001</c:v>
                </c:pt>
                <c:pt idx="24">
                  <c:v>-0.33260000000000001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18816"/>
        <c:axId val="339069568"/>
      </c:lineChart>
      <c:catAx>
        <c:axId val="3390494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9067648"/>
        <c:crosses val="autoZero"/>
        <c:auto val="0"/>
        <c:lblAlgn val="ctr"/>
        <c:lblOffset val="100"/>
        <c:noMultiLvlLbl val="0"/>
      </c:catAx>
      <c:valAx>
        <c:axId val="339067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9049472"/>
        <c:crosses val="autoZero"/>
        <c:crossBetween val="between"/>
      </c:valAx>
      <c:valAx>
        <c:axId val="339069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9218816"/>
        <c:crosses val="max"/>
        <c:crossBetween val="between"/>
      </c:valAx>
      <c:catAx>
        <c:axId val="33921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9069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李梦遥收益合计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李梦遥!$U$33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李梦遥!$Q$33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9366272"/>
        <c:axId val="339367808"/>
      </c:barChart>
      <c:lineChart>
        <c:grouping val="standard"/>
        <c:varyColors val="0"/>
        <c:ser>
          <c:idx val="0"/>
          <c:order val="0"/>
          <c:tx>
            <c:strRef>
              <c:f>李梦遥!$R$33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李梦遥!$R$34:$R$65</c:f>
              <c:numCache>
                <c:formatCode>_ * #,##0.0_ ;_ * \-#,##0.0_ ;_ * "-"??_ ;_ @_ </c:formatCode>
                <c:ptCount val="32"/>
                <c:pt idx="0">
                  <c:v>44.287999999999997</c:v>
                </c:pt>
                <c:pt idx="1">
                  <c:v>44.287999999999997</c:v>
                </c:pt>
                <c:pt idx="2">
                  <c:v>44.287999999999997</c:v>
                </c:pt>
                <c:pt idx="3">
                  <c:v>44.287999999999997</c:v>
                </c:pt>
                <c:pt idx="4">
                  <c:v>44.287999999999997</c:v>
                </c:pt>
                <c:pt idx="5">
                  <c:v>44.287999999999997</c:v>
                </c:pt>
                <c:pt idx="6">
                  <c:v>44.287999999999997</c:v>
                </c:pt>
                <c:pt idx="7">
                  <c:v>44.287999999999997</c:v>
                </c:pt>
                <c:pt idx="8">
                  <c:v>44.287999999999997</c:v>
                </c:pt>
                <c:pt idx="9">
                  <c:v>44.287999999999997</c:v>
                </c:pt>
                <c:pt idx="10">
                  <c:v>44.287999999999997</c:v>
                </c:pt>
                <c:pt idx="11">
                  <c:v>44.287999999999997</c:v>
                </c:pt>
                <c:pt idx="12">
                  <c:v>44.287999999999997</c:v>
                </c:pt>
                <c:pt idx="13">
                  <c:v>44.287999999999997</c:v>
                </c:pt>
                <c:pt idx="14">
                  <c:v>44.287999999999997</c:v>
                </c:pt>
                <c:pt idx="15">
                  <c:v>44.287999999999997</c:v>
                </c:pt>
                <c:pt idx="16">
                  <c:v>44.287999999999997</c:v>
                </c:pt>
                <c:pt idx="17">
                  <c:v>44.287999999999997</c:v>
                </c:pt>
                <c:pt idx="18">
                  <c:v>44.287999999999997</c:v>
                </c:pt>
                <c:pt idx="19">
                  <c:v>44.287999999999997</c:v>
                </c:pt>
                <c:pt idx="20">
                  <c:v>44.287999999999997</c:v>
                </c:pt>
                <c:pt idx="21">
                  <c:v>44.287999999999997</c:v>
                </c:pt>
                <c:pt idx="22">
                  <c:v>44.287999999999997</c:v>
                </c:pt>
                <c:pt idx="23">
                  <c:v>44.287999999999997</c:v>
                </c:pt>
                <c:pt idx="24">
                  <c:v>44.287999999999997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李梦遥!$V$33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李梦遥!$G$33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李梦遥!$E$33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李梦遥!$E$34:$E$65</c:f>
              <c:numCache>
                <c:formatCode>0.00</c:formatCode>
                <c:ptCount val="32"/>
                <c:pt idx="0">
                  <c:v>-57.12</c:v>
                </c:pt>
                <c:pt idx="1">
                  <c:v>-57.12</c:v>
                </c:pt>
                <c:pt idx="2">
                  <c:v>-57.12</c:v>
                </c:pt>
                <c:pt idx="3">
                  <c:v>-57.12</c:v>
                </c:pt>
                <c:pt idx="4">
                  <c:v>-57.12</c:v>
                </c:pt>
                <c:pt idx="5">
                  <c:v>-57.12</c:v>
                </c:pt>
                <c:pt idx="6">
                  <c:v>-57.12</c:v>
                </c:pt>
                <c:pt idx="7">
                  <c:v>-57.12</c:v>
                </c:pt>
                <c:pt idx="8">
                  <c:v>-57.12</c:v>
                </c:pt>
                <c:pt idx="9">
                  <c:v>-57.12</c:v>
                </c:pt>
                <c:pt idx="10">
                  <c:v>-57.12</c:v>
                </c:pt>
                <c:pt idx="11">
                  <c:v>-57.12</c:v>
                </c:pt>
                <c:pt idx="12">
                  <c:v>-57.12</c:v>
                </c:pt>
                <c:pt idx="13">
                  <c:v>-57.12</c:v>
                </c:pt>
                <c:pt idx="14">
                  <c:v>-57.12</c:v>
                </c:pt>
                <c:pt idx="15">
                  <c:v>-57.12</c:v>
                </c:pt>
                <c:pt idx="16">
                  <c:v>-57.12</c:v>
                </c:pt>
                <c:pt idx="17">
                  <c:v>-57.12</c:v>
                </c:pt>
                <c:pt idx="18">
                  <c:v>-57.12</c:v>
                </c:pt>
                <c:pt idx="19">
                  <c:v>-57.12</c:v>
                </c:pt>
                <c:pt idx="20">
                  <c:v>-57.12</c:v>
                </c:pt>
                <c:pt idx="21">
                  <c:v>-57.12</c:v>
                </c:pt>
                <c:pt idx="22">
                  <c:v>-57.12</c:v>
                </c:pt>
                <c:pt idx="23">
                  <c:v>-57.12</c:v>
                </c:pt>
                <c:pt idx="24">
                  <c:v>-57.12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66272"/>
        <c:axId val="339367808"/>
      </c:lineChart>
      <c:lineChart>
        <c:grouping val="standard"/>
        <c:varyColors val="0"/>
        <c:ser>
          <c:idx val="5"/>
          <c:order val="4"/>
          <c:tx>
            <c:strRef>
              <c:f>李梦遥!$H$33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李梦遥!$H$34:$H$65</c:f>
              <c:numCache>
                <c:formatCode>0.00%</c:formatCode>
                <c:ptCount val="32"/>
                <c:pt idx="0">
                  <c:v>-0.1142</c:v>
                </c:pt>
                <c:pt idx="1">
                  <c:v>-0.1142</c:v>
                </c:pt>
                <c:pt idx="2">
                  <c:v>-0.1142</c:v>
                </c:pt>
                <c:pt idx="3">
                  <c:v>-0.1142</c:v>
                </c:pt>
                <c:pt idx="4">
                  <c:v>-0.1142</c:v>
                </c:pt>
                <c:pt idx="5">
                  <c:v>-0.1142</c:v>
                </c:pt>
                <c:pt idx="6">
                  <c:v>-0.1142</c:v>
                </c:pt>
                <c:pt idx="7">
                  <c:v>-0.1142</c:v>
                </c:pt>
                <c:pt idx="8">
                  <c:v>-0.1142</c:v>
                </c:pt>
                <c:pt idx="9">
                  <c:v>-0.1142</c:v>
                </c:pt>
                <c:pt idx="10">
                  <c:v>-0.1142</c:v>
                </c:pt>
                <c:pt idx="11">
                  <c:v>-0.1142</c:v>
                </c:pt>
                <c:pt idx="12">
                  <c:v>-0.1142</c:v>
                </c:pt>
                <c:pt idx="13">
                  <c:v>-0.1142</c:v>
                </c:pt>
                <c:pt idx="14">
                  <c:v>-0.1142</c:v>
                </c:pt>
                <c:pt idx="15">
                  <c:v>-0.1142</c:v>
                </c:pt>
                <c:pt idx="16">
                  <c:v>-0.1142</c:v>
                </c:pt>
                <c:pt idx="17">
                  <c:v>-0.1142</c:v>
                </c:pt>
                <c:pt idx="18">
                  <c:v>-0.1142</c:v>
                </c:pt>
                <c:pt idx="19">
                  <c:v>-0.1142</c:v>
                </c:pt>
                <c:pt idx="20">
                  <c:v>-0.1142</c:v>
                </c:pt>
                <c:pt idx="21">
                  <c:v>-0.1142</c:v>
                </c:pt>
                <c:pt idx="22">
                  <c:v>-0.1142</c:v>
                </c:pt>
                <c:pt idx="23">
                  <c:v>-0.1142</c:v>
                </c:pt>
                <c:pt idx="24">
                  <c:v>-0.1142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李梦遥!$X$33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李梦遥!$M$33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李梦遥!$F$33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96096"/>
        <c:axId val="339394560"/>
      </c:lineChart>
      <c:catAx>
        <c:axId val="3393662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9367808"/>
        <c:crosses val="autoZero"/>
        <c:auto val="0"/>
        <c:lblAlgn val="ctr"/>
        <c:lblOffset val="100"/>
        <c:noMultiLvlLbl val="0"/>
      </c:catAx>
      <c:valAx>
        <c:axId val="339367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9366272"/>
        <c:crosses val="autoZero"/>
        <c:crossBetween val="between"/>
      </c:valAx>
      <c:valAx>
        <c:axId val="3393945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9396096"/>
        <c:crosses val="max"/>
        <c:crossBetween val="between"/>
      </c:valAx>
      <c:catAx>
        <c:axId val="33939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393945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王宇生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358005547682055"/>
                  <c:y val="0.2720948133944132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59625344"/>
        <c:axId val="259626880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96.57</c:v>
                </c:pt>
                <c:pt idx="21">
                  <c:v>97.36</c:v>
                </c:pt>
                <c:pt idx="22">
                  <c:v>97.72</c:v>
                </c:pt>
                <c:pt idx="23">
                  <c:v>98.21</c:v>
                </c:pt>
                <c:pt idx="24">
                  <c:v>97.44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0.57952304319975134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王宇生!$B$34:$B$65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王宇生!$G$34:$G$65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</c:v>
                </c:pt>
                <c:pt idx="21">
                  <c:v>0.79</c:v>
                </c:pt>
                <c:pt idx="22">
                  <c:v>0.36</c:v>
                </c:pt>
                <c:pt idx="23">
                  <c:v>0.49</c:v>
                </c:pt>
                <c:pt idx="24">
                  <c:v>-0.77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938310938362319E-3"/>
                  <c:y val="-9.001794913226647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</c:v>
                </c:pt>
                <c:pt idx="21">
                  <c:v>-2.64</c:v>
                </c:pt>
                <c:pt idx="22">
                  <c:v>-2.2800000000000002</c:v>
                </c:pt>
                <c:pt idx="23">
                  <c:v>-1.7900000000000003</c:v>
                </c:pt>
                <c:pt idx="24">
                  <c:v>-2.5600000000000005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25344"/>
        <c:axId val="259626880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7919906617015637E-3"/>
                  <c:y val="-3.553819555612473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-3.4300000000000004E-2</c:v>
                </c:pt>
                <c:pt idx="21">
                  <c:v>-2.64E-2</c:v>
                </c:pt>
                <c:pt idx="22">
                  <c:v>-2.2800000000000001E-2</c:v>
                </c:pt>
                <c:pt idx="23">
                  <c:v>-1.7900000000000003E-2</c:v>
                </c:pt>
                <c:pt idx="24">
                  <c:v>-2.5600000000000005E-2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7564926912702179E-3"/>
                  <c:y val="6.42522810309685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-3.4300000000000004E-2</c:v>
                </c:pt>
                <c:pt idx="21">
                  <c:v>7.9000000000000008E-3</c:v>
                </c:pt>
                <c:pt idx="22">
                  <c:v>3.5999999999999999E-3</c:v>
                </c:pt>
                <c:pt idx="23">
                  <c:v>4.8999999999999998E-3</c:v>
                </c:pt>
                <c:pt idx="24">
                  <c:v>-7.7000000000000002E-3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34688"/>
        <c:axId val="259633152"/>
      </c:lineChart>
      <c:catAx>
        <c:axId val="25962534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9626880"/>
        <c:crosses val="autoZero"/>
        <c:auto val="0"/>
        <c:lblAlgn val="ctr"/>
        <c:lblOffset val="100"/>
        <c:noMultiLvlLbl val="0"/>
      </c:catAx>
      <c:valAx>
        <c:axId val="259626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9625344"/>
        <c:crosses val="autoZero"/>
        <c:crossBetween val="between"/>
      </c:valAx>
      <c:valAx>
        <c:axId val="2596331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9634688"/>
        <c:crosses val="max"/>
        <c:crossBetween val="between"/>
      </c:valAx>
      <c:catAx>
        <c:axId val="25963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6331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蔡文堂收益合计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蔡文堂!$U$33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蔡文堂!$Q$33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8519168"/>
        <c:axId val="338520704"/>
      </c:barChart>
      <c:lineChart>
        <c:grouping val="standard"/>
        <c:varyColors val="0"/>
        <c:ser>
          <c:idx val="0"/>
          <c:order val="0"/>
          <c:tx>
            <c:strRef>
              <c:f>蔡文堂!$R$33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蔡文堂!$R$34:$R$65</c:f>
              <c:numCache>
                <c:formatCode>_ * #,##0.0_ ;_ * \-#,##0.0_ ;_ * "-"??_ ;_ @_ </c:formatCode>
                <c:ptCount val="32"/>
                <c:pt idx="0">
                  <c:v>29.693999999999999</c:v>
                </c:pt>
                <c:pt idx="1">
                  <c:v>29.693999999999999</c:v>
                </c:pt>
                <c:pt idx="2">
                  <c:v>29.693999999999999</c:v>
                </c:pt>
                <c:pt idx="3">
                  <c:v>29.693999999999999</c:v>
                </c:pt>
                <c:pt idx="4">
                  <c:v>29.693999999999999</c:v>
                </c:pt>
                <c:pt idx="5">
                  <c:v>29.693999999999999</c:v>
                </c:pt>
                <c:pt idx="6">
                  <c:v>29.693999999999999</c:v>
                </c:pt>
                <c:pt idx="7">
                  <c:v>29.693999999999999</c:v>
                </c:pt>
                <c:pt idx="8">
                  <c:v>29.693999999999999</c:v>
                </c:pt>
                <c:pt idx="9">
                  <c:v>29.693999999999999</c:v>
                </c:pt>
                <c:pt idx="10">
                  <c:v>29.693999999999999</c:v>
                </c:pt>
                <c:pt idx="11">
                  <c:v>29.693999999999999</c:v>
                </c:pt>
                <c:pt idx="12">
                  <c:v>29.693999999999999</c:v>
                </c:pt>
                <c:pt idx="13">
                  <c:v>29.693999999999999</c:v>
                </c:pt>
                <c:pt idx="14">
                  <c:v>29.693999999999999</c:v>
                </c:pt>
                <c:pt idx="15">
                  <c:v>29.693999999999999</c:v>
                </c:pt>
                <c:pt idx="16">
                  <c:v>29.693999999999999</c:v>
                </c:pt>
                <c:pt idx="17">
                  <c:v>29.693999999999999</c:v>
                </c:pt>
                <c:pt idx="18">
                  <c:v>29.693999999999999</c:v>
                </c:pt>
                <c:pt idx="19">
                  <c:v>29.693999999999999</c:v>
                </c:pt>
                <c:pt idx="20">
                  <c:v>29.693999999999999</c:v>
                </c:pt>
                <c:pt idx="21">
                  <c:v>29.693999999999999</c:v>
                </c:pt>
                <c:pt idx="22">
                  <c:v>29.693999999999999</c:v>
                </c:pt>
                <c:pt idx="23">
                  <c:v>29.693999999999999</c:v>
                </c:pt>
                <c:pt idx="24">
                  <c:v>29.693999999999999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蔡文堂!$V$33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蔡文堂!$G$33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蔡文堂!$E$33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蔡文堂!$E$34:$E$65</c:f>
              <c:numCache>
                <c:formatCode>0.00</c:formatCode>
                <c:ptCount val="32"/>
                <c:pt idx="0">
                  <c:v>-3.06</c:v>
                </c:pt>
                <c:pt idx="1">
                  <c:v>-3.06</c:v>
                </c:pt>
                <c:pt idx="2">
                  <c:v>-3.06</c:v>
                </c:pt>
                <c:pt idx="3">
                  <c:v>-3.06</c:v>
                </c:pt>
                <c:pt idx="4">
                  <c:v>-3.06</c:v>
                </c:pt>
                <c:pt idx="5">
                  <c:v>-3.06</c:v>
                </c:pt>
                <c:pt idx="6">
                  <c:v>-3.06</c:v>
                </c:pt>
                <c:pt idx="7">
                  <c:v>-3.06</c:v>
                </c:pt>
                <c:pt idx="8">
                  <c:v>-3.06</c:v>
                </c:pt>
                <c:pt idx="9">
                  <c:v>-3.06</c:v>
                </c:pt>
                <c:pt idx="10">
                  <c:v>-3.06</c:v>
                </c:pt>
                <c:pt idx="11">
                  <c:v>-3.06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-3.06</c:v>
                </c:pt>
                <c:pt idx="18">
                  <c:v>-3.06</c:v>
                </c:pt>
                <c:pt idx="19">
                  <c:v>-3.06</c:v>
                </c:pt>
                <c:pt idx="20">
                  <c:v>-3.06</c:v>
                </c:pt>
                <c:pt idx="21">
                  <c:v>-3.06</c:v>
                </c:pt>
                <c:pt idx="22">
                  <c:v>-3.06</c:v>
                </c:pt>
                <c:pt idx="23">
                  <c:v>-3.06</c:v>
                </c:pt>
                <c:pt idx="24">
                  <c:v>-3.06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19168"/>
        <c:axId val="338520704"/>
      </c:lineChart>
      <c:lineChart>
        <c:grouping val="standard"/>
        <c:varyColors val="0"/>
        <c:ser>
          <c:idx val="5"/>
          <c:order val="4"/>
          <c:tx>
            <c:strRef>
              <c:f>蔡文堂!$H$33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蔡文堂!$H$34:$H$65</c:f>
              <c:numCache>
                <c:formatCode>0.00%</c:formatCode>
                <c:ptCount val="32"/>
                <c:pt idx="0">
                  <c:v>-1.0200000000000001E-2</c:v>
                </c:pt>
                <c:pt idx="1">
                  <c:v>-1.0200000000000001E-2</c:v>
                </c:pt>
                <c:pt idx="2">
                  <c:v>-1.0200000000000001E-2</c:v>
                </c:pt>
                <c:pt idx="3">
                  <c:v>-1.0200000000000001E-2</c:v>
                </c:pt>
                <c:pt idx="4">
                  <c:v>-1.0200000000000001E-2</c:v>
                </c:pt>
                <c:pt idx="5">
                  <c:v>-1.0200000000000001E-2</c:v>
                </c:pt>
                <c:pt idx="6">
                  <c:v>-1.0200000000000001E-2</c:v>
                </c:pt>
                <c:pt idx="7">
                  <c:v>-1.0200000000000001E-2</c:v>
                </c:pt>
                <c:pt idx="8">
                  <c:v>-1.0200000000000001E-2</c:v>
                </c:pt>
                <c:pt idx="9">
                  <c:v>-1.0200000000000001E-2</c:v>
                </c:pt>
                <c:pt idx="10">
                  <c:v>-1.0200000000000001E-2</c:v>
                </c:pt>
                <c:pt idx="11">
                  <c:v>-1.0200000000000001E-2</c:v>
                </c:pt>
                <c:pt idx="12">
                  <c:v>-1.0200000000000001E-2</c:v>
                </c:pt>
                <c:pt idx="13">
                  <c:v>-1.0200000000000001E-2</c:v>
                </c:pt>
                <c:pt idx="14">
                  <c:v>-1.0200000000000001E-2</c:v>
                </c:pt>
                <c:pt idx="15">
                  <c:v>-1.0200000000000001E-2</c:v>
                </c:pt>
                <c:pt idx="16">
                  <c:v>-1.0200000000000001E-2</c:v>
                </c:pt>
                <c:pt idx="17">
                  <c:v>-1.0200000000000001E-2</c:v>
                </c:pt>
                <c:pt idx="18">
                  <c:v>-1.0200000000000001E-2</c:v>
                </c:pt>
                <c:pt idx="19">
                  <c:v>-1.0200000000000001E-2</c:v>
                </c:pt>
                <c:pt idx="20">
                  <c:v>-1.0200000000000001E-2</c:v>
                </c:pt>
                <c:pt idx="21">
                  <c:v>-1.0200000000000001E-2</c:v>
                </c:pt>
                <c:pt idx="22">
                  <c:v>-1.0200000000000001E-2</c:v>
                </c:pt>
                <c:pt idx="23">
                  <c:v>-1.0200000000000001E-2</c:v>
                </c:pt>
                <c:pt idx="24">
                  <c:v>-1.0200000000000001E-2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蔡文堂!$X$33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蔡文堂!$M$33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蔡文堂!$F$33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53088"/>
        <c:axId val="338551552"/>
      </c:lineChart>
      <c:catAx>
        <c:axId val="3385191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8520704"/>
        <c:crosses val="autoZero"/>
        <c:auto val="0"/>
        <c:lblAlgn val="ctr"/>
        <c:lblOffset val="100"/>
        <c:noMultiLvlLbl val="0"/>
      </c:catAx>
      <c:valAx>
        <c:axId val="338520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8519168"/>
        <c:crosses val="autoZero"/>
        <c:crossBetween val="between"/>
      </c:valAx>
      <c:valAx>
        <c:axId val="3385515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8553088"/>
        <c:crosses val="max"/>
        <c:crossBetween val="between"/>
      </c:valAx>
      <c:catAx>
        <c:axId val="33855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5515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柴钰海收益合计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柴钰海!$U$33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柴钰海!$Q$33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9736832"/>
        <c:axId val="339755008"/>
      </c:barChart>
      <c:lineChart>
        <c:grouping val="standard"/>
        <c:varyColors val="0"/>
        <c:ser>
          <c:idx val="0"/>
          <c:order val="0"/>
          <c:tx>
            <c:strRef>
              <c:f>柴钰海!$R$33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柴钰海!$R$34:$R$65</c:f>
              <c:numCache>
                <c:formatCode>_ * #,##0.0_ ;_ * \-#,##0.0_ ;_ * "-"??_ ;_ @_ </c:formatCode>
                <c:ptCount val="32"/>
                <c:pt idx="0">
                  <c:v>29.594999999999999</c:v>
                </c:pt>
                <c:pt idx="1">
                  <c:v>29.594999999999999</c:v>
                </c:pt>
                <c:pt idx="2">
                  <c:v>29.594999999999999</c:v>
                </c:pt>
                <c:pt idx="3">
                  <c:v>29.594999999999999</c:v>
                </c:pt>
                <c:pt idx="4">
                  <c:v>29.594999999999999</c:v>
                </c:pt>
                <c:pt idx="5">
                  <c:v>29.594999999999999</c:v>
                </c:pt>
                <c:pt idx="6">
                  <c:v>29.594999999999999</c:v>
                </c:pt>
                <c:pt idx="7">
                  <c:v>29.594999999999999</c:v>
                </c:pt>
                <c:pt idx="8">
                  <c:v>29.594999999999999</c:v>
                </c:pt>
                <c:pt idx="9">
                  <c:v>29.594999999999999</c:v>
                </c:pt>
                <c:pt idx="10">
                  <c:v>29.594999999999999</c:v>
                </c:pt>
                <c:pt idx="11">
                  <c:v>29.594999999999999</c:v>
                </c:pt>
                <c:pt idx="12">
                  <c:v>29.594999999999999</c:v>
                </c:pt>
                <c:pt idx="13">
                  <c:v>29.594999999999999</c:v>
                </c:pt>
                <c:pt idx="14">
                  <c:v>29.594999999999999</c:v>
                </c:pt>
                <c:pt idx="15">
                  <c:v>29.594999999999999</c:v>
                </c:pt>
                <c:pt idx="16">
                  <c:v>29.594999999999999</c:v>
                </c:pt>
                <c:pt idx="17">
                  <c:v>29.594999999999999</c:v>
                </c:pt>
                <c:pt idx="18">
                  <c:v>29.594999999999999</c:v>
                </c:pt>
                <c:pt idx="19">
                  <c:v>29.594999999999999</c:v>
                </c:pt>
                <c:pt idx="20">
                  <c:v>29.594999999999999</c:v>
                </c:pt>
                <c:pt idx="21">
                  <c:v>29.594999999999999</c:v>
                </c:pt>
                <c:pt idx="22">
                  <c:v>29.594999999999999</c:v>
                </c:pt>
                <c:pt idx="23">
                  <c:v>29.594999999999999</c:v>
                </c:pt>
                <c:pt idx="24">
                  <c:v>29.594999999999999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柴钰海!$V$33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柴钰海!$G$33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柴钰海!$E$33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柴钰海!$E$34:$E$65</c:f>
              <c:numCache>
                <c:formatCode>0.00</c:formatCode>
                <c:ptCount val="32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36832"/>
        <c:axId val="339755008"/>
      </c:lineChart>
      <c:lineChart>
        <c:grouping val="standard"/>
        <c:varyColors val="0"/>
        <c:ser>
          <c:idx val="5"/>
          <c:order val="4"/>
          <c:tx>
            <c:strRef>
              <c:f>柴钰海!$H$33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柴钰海!$H$34:$H$65</c:f>
              <c:numCache>
                <c:formatCode>0.00%</c:formatCode>
                <c:ptCount val="32"/>
                <c:pt idx="0">
                  <c:v>-1.35E-2</c:v>
                </c:pt>
                <c:pt idx="1">
                  <c:v>-1.35E-2</c:v>
                </c:pt>
                <c:pt idx="2">
                  <c:v>-1.35E-2</c:v>
                </c:pt>
                <c:pt idx="3">
                  <c:v>-1.35E-2</c:v>
                </c:pt>
                <c:pt idx="4">
                  <c:v>-1.35E-2</c:v>
                </c:pt>
                <c:pt idx="5">
                  <c:v>-1.35E-2</c:v>
                </c:pt>
                <c:pt idx="6">
                  <c:v>-1.35E-2</c:v>
                </c:pt>
                <c:pt idx="7">
                  <c:v>-1.35E-2</c:v>
                </c:pt>
                <c:pt idx="8">
                  <c:v>-1.35E-2</c:v>
                </c:pt>
                <c:pt idx="9">
                  <c:v>-1.35E-2</c:v>
                </c:pt>
                <c:pt idx="10">
                  <c:v>-1.35E-2</c:v>
                </c:pt>
                <c:pt idx="11">
                  <c:v>-1.35E-2</c:v>
                </c:pt>
                <c:pt idx="12">
                  <c:v>-1.35E-2</c:v>
                </c:pt>
                <c:pt idx="13">
                  <c:v>-1.35E-2</c:v>
                </c:pt>
                <c:pt idx="14">
                  <c:v>-1.35E-2</c:v>
                </c:pt>
                <c:pt idx="15">
                  <c:v>-1.35E-2</c:v>
                </c:pt>
                <c:pt idx="16">
                  <c:v>-1.35E-2</c:v>
                </c:pt>
                <c:pt idx="17">
                  <c:v>-1.35E-2</c:v>
                </c:pt>
                <c:pt idx="18">
                  <c:v>-1.35E-2</c:v>
                </c:pt>
                <c:pt idx="19">
                  <c:v>-1.35E-2</c:v>
                </c:pt>
                <c:pt idx="20">
                  <c:v>-1.35E-2</c:v>
                </c:pt>
                <c:pt idx="21">
                  <c:v>-1.35E-2</c:v>
                </c:pt>
                <c:pt idx="22">
                  <c:v>-1.35E-2</c:v>
                </c:pt>
                <c:pt idx="23">
                  <c:v>-1.35E-2</c:v>
                </c:pt>
                <c:pt idx="24">
                  <c:v>-1.35E-2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柴钰海!$X$33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柴钰海!$M$33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柴钰海!$F$33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58464"/>
        <c:axId val="339756928"/>
      </c:lineChart>
      <c:catAx>
        <c:axId val="3397368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9755008"/>
        <c:crosses val="autoZero"/>
        <c:auto val="0"/>
        <c:lblAlgn val="ctr"/>
        <c:lblOffset val="100"/>
        <c:noMultiLvlLbl val="0"/>
      </c:catAx>
      <c:valAx>
        <c:axId val="339755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9736832"/>
        <c:crosses val="autoZero"/>
        <c:crossBetween val="between"/>
      </c:valAx>
      <c:valAx>
        <c:axId val="339756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9758464"/>
        <c:crosses val="max"/>
        <c:crossBetween val="between"/>
      </c:valAx>
      <c:catAx>
        <c:axId val="33975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9756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肖伟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4056619104701"/>
                  <c:y val="0.1715081249296270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59789952"/>
        <c:axId val="259791488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66058491082E-3"/>
                  <c:y val="-8.2157656136080687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105.94</c:v>
                </c:pt>
                <c:pt idx="20">
                  <c:v>97.53</c:v>
                </c:pt>
                <c:pt idx="21">
                  <c:v>102.86</c:v>
                </c:pt>
                <c:pt idx="22">
                  <c:v>104.46000000000001</c:v>
                </c:pt>
                <c:pt idx="23">
                  <c:v>105.92</c:v>
                </c:pt>
                <c:pt idx="24">
                  <c:v>105.92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136622115108959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肖伟!$B$34:$B$65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肖伟!$G$34:$G$65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</c:v>
                </c:pt>
                <c:pt idx="20">
                  <c:v>-8.41</c:v>
                </c:pt>
                <c:pt idx="21">
                  <c:v>5.33</c:v>
                </c:pt>
                <c:pt idx="22">
                  <c:v>1.6</c:v>
                </c:pt>
                <c:pt idx="23">
                  <c:v>1.46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373343404790473E-3"/>
                  <c:y val="-0.3844881681635638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</c:v>
                </c:pt>
                <c:pt idx="20">
                  <c:v>-2.4699999999999998</c:v>
                </c:pt>
                <c:pt idx="21">
                  <c:v>2.8600000000000003</c:v>
                </c:pt>
                <c:pt idx="22">
                  <c:v>4.4600000000000009</c:v>
                </c:pt>
                <c:pt idx="23">
                  <c:v>5.9200000000000008</c:v>
                </c:pt>
                <c:pt idx="24">
                  <c:v>5.9200000000000008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89952"/>
        <c:axId val="259791488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5.213506492676822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5.9400000000000001E-2</c:v>
                </c:pt>
                <c:pt idx="20">
                  <c:v>-2.4699999999999996E-2</c:v>
                </c:pt>
                <c:pt idx="21">
                  <c:v>2.8600000000000004E-2</c:v>
                </c:pt>
                <c:pt idx="22">
                  <c:v>4.4600000000000008E-2</c:v>
                </c:pt>
                <c:pt idx="23">
                  <c:v>5.920000000000001E-2</c:v>
                </c:pt>
                <c:pt idx="24">
                  <c:v>5.920000000000001E-2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82606543344848E-3"/>
                  <c:y val="-1.508951286527276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5.9400000000000001E-2</c:v>
                </c:pt>
                <c:pt idx="20">
                  <c:v>-8.4100000000000008E-2</c:v>
                </c:pt>
                <c:pt idx="21">
                  <c:v>5.33E-2</c:v>
                </c:pt>
                <c:pt idx="22">
                  <c:v>1.6E-2</c:v>
                </c:pt>
                <c:pt idx="23">
                  <c:v>1.46E-2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99296"/>
        <c:axId val="259797760"/>
      </c:lineChart>
      <c:catAx>
        <c:axId val="259789952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59791488"/>
        <c:crosses val="autoZero"/>
        <c:auto val="0"/>
        <c:lblAlgn val="ctr"/>
        <c:lblOffset val="100"/>
        <c:noMultiLvlLbl val="0"/>
      </c:catAx>
      <c:valAx>
        <c:axId val="259791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59789952"/>
        <c:crosses val="autoZero"/>
        <c:crossBetween val="between"/>
      </c:valAx>
      <c:valAx>
        <c:axId val="2597977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59799296"/>
        <c:crosses val="max"/>
        <c:crossBetween val="between"/>
      </c:valAx>
      <c:catAx>
        <c:axId val="25979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97977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0265856"/>
        <c:axId val="260267392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247.95</c:v>
                </c:pt>
                <c:pt idx="21">
                  <c:v>274.97000000000003</c:v>
                </c:pt>
                <c:pt idx="22">
                  <c:v>262.2</c:v>
                </c:pt>
                <c:pt idx="23">
                  <c:v>263.87</c:v>
                </c:pt>
                <c:pt idx="24">
                  <c:v>264.07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64803115114931E-3"/>
                  <c:y val="-0.3660728483759415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-37.82</c:v>
                </c:pt>
                <c:pt idx="20">
                  <c:v>-14.23</c:v>
                </c:pt>
                <c:pt idx="21">
                  <c:v>27.02</c:v>
                </c:pt>
                <c:pt idx="22">
                  <c:v>-12.77</c:v>
                </c:pt>
                <c:pt idx="23">
                  <c:v>1.67</c:v>
                </c:pt>
                <c:pt idx="24">
                  <c:v>0.2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53850504390267E-3"/>
                  <c:y val="-1.4114609885448342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 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-37.03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-37.82</c:v>
                </c:pt>
                <c:pt idx="20">
                  <c:v>-52.05</c:v>
                </c:pt>
                <c:pt idx="21">
                  <c:v>-25.029999999999998</c:v>
                </c:pt>
                <c:pt idx="22">
                  <c:v>-37.799999999999997</c:v>
                </c:pt>
                <c:pt idx="23">
                  <c:v>-36.129999999999995</c:v>
                </c:pt>
                <c:pt idx="24">
                  <c:v>-35.929999999999993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65856"/>
        <c:axId val="260267392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26900227157866E-3"/>
                  <c:y val="-2.6401722246325147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-0.12606666666666666</c:v>
                </c:pt>
                <c:pt idx="20">
                  <c:v>-0.17349999999999999</c:v>
                </c:pt>
                <c:pt idx="21">
                  <c:v>-8.3433333333333332E-2</c:v>
                </c:pt>
                <c:pt idx="22">
                  <c:v>-0.126</c:v>
                </c:pt>
                <c:pt idx="23">
                  <c:v>-0.12043333333333332</c:v>
                </c:pt>
                <c:pt idx="24">
                  <c:v>-0.11976666666666665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-0.12606666666666666</c:v>
                </c:pt>
                <c:pt idx="20">
                  <c:v>-4.7433333333333334E-2</c:v>
                </c:pt>
                <c:pt idx="21">
                  <c:v>9.006666666666667E-2</c:v>
                </c:pt>
                <c:pt idx="22">
                  <c:v>-4.2566666666666662E-2</c:v>
                </c:pt>
                <c:pt idx="23">
                  <c:v>5.5666666666666668E-3</c:v>
                </c:pt>
                <c:pt idx="24">
                  <c:v>6.6666666666666675E-4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91584"/>
        <c:axId val="260290048"/>
      </c:lineChart>
      <c:catAx>
        <c:axId val="26026585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0267392"/>
        <c:crosses val="autoZero"/>
        <c:auto val="0"/>
        <c:lblAlgn val="ctr"/>
        <c:lblOffset val="100"/>
        <c:noMultiLvlLbl val="0"/>
      </c:catAx>
      <c:valAx>
        <c:axId val="260267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0265856"/>
        <c:crosses val="autoZero"/>
        <c:crossBetween val="between"/>
      </c:valAx>
      <c:valAx>
        <c:axId val="260290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0291584"/>
        <c:crosses val="max"/>
        <c:crossBetween val="between"/>
      </c:valAx>
      <c:catAx>
        <c:axId val="26029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60290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503147024839011"/>
                  <c:y val="0.4610206131887533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54048"/>
        <c:axId val="260768128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8.6737898845396181E-3"/>
                  <c:y val="9.366146755431136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293.25</c:v>
                </c:pt>
                <c:pt idx="21">
                  <c:v>323.92</c:v>
                </c:pt>
                <c:pt idx="22">
                  <c:v>292.95999999999998</c:v>
                </c:pt>
                <c:pt idx="23">
                  <c:v>262.39999999999998</c:v>
                </c:pt>
                <c:pt idx="24">
                  <c:v>262.58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0.5408160557573694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-1.99</c:v>
                </c:pt>
                <c:pt idx="20">
                  <c:v>-4.76</c:v>
                </c:pt>
                <c:pt idx="21">
                  <c:v>30.67</c:v>
                </c:pt>
                <c:pt idx="22">
                  <c:v>-30.96</c:v>
                </c:pt>
                <c:pt idx="23">
                  <c:v>-30.56</c:v>
                </c:pt>
                <c:pt idx="24">
                  <c:v>0.18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-1.99</c:v>
                </c:pt>
                <c:pt idx="20">
                  <c:v>-6.75</c:v>
                </c:pt>
                <c:pt idx="21">
                  <c:v>23.92</c:v>
                </c:pt>
                <c:pt idx="22">
                  <c:v>-7.0399999999999991</c:v>
                </c:pt>
                <c:pt idx="23">
                  <c:v>-37.599999999999994</c:v>
                </c:pt>
                <c:pt idx="24">
                  <c:v>-37.419999999999995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4048"/>
        <c:axId val="260768128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763090883504951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-6.6333333333333331E-3</c:v>
                </c:pt>
                <c:pt idx="20">
                  <c:v>-2.2499999999999999E-2</c:v>
                </c:pt>
                <c:pt idx="21">
                  <c:v>7.9733333333333337E-2</c:v>
                </c:pt>
                <c:pt idx="22">
                  <c:v>-2.3466666666666663E-2</c:v>
                </c:pt>
                <c:pt idx="23">
                  <c:v>-0.12533333333333332</c:v>
                </c:pt>
                <c:pt idx="24">
                  <c:v>-0.12473333333333332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23985246196973E-5"/>
                  <c:y val="6.00691195279203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-6.6333333333333331E-3</c:v>
                </c:pt>
                <c:pt idx="20">
                  <c:v>-1.5866666666666664E-2</c:v>
                </c:pt>
                <c:pt idx="21">
                  <c:v>0.10223333333333334</c:v>
                </c:pt>
                <c:pt idx="22">
                  <c:v>-0.1032</c:v>
                </c:pt>
                <c:pt idx="23">
                  <c:v>-0.10186666666666666</c:v>
                </c:pt>
                <c:pt idx="24">
                  <c:v>5.9999999999999995E-4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80032"/>
        <c:axId val="260770048"/>
      </c:lineChart>
      <c:catAx>
        <c:axId val="260754048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0768128"/>
        <c:crosses val="autoZero"/>
        <c:auto val="0"/>
        <c:lblAlgn val="ctr"/>
        <c:lblOffset val="100"/>
        <c:noMultiLvlLbl val="0"/>
      </c:catAx>
      <c:valAx>
        <c:axId val="260768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0754048"/>
        <c:crosses val="autoZero"/>
        <c:crossBetween val="between"/>
      </c:valAx>
      <c:valAx>
        <c:axId val="260770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0780032"/>
        <c:crosses val="max"/>
        <c:crossBetween val="between"/>
      </c:valAx>
      <c:catAx>
        <c:axId val="26078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60770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770379667335163E-2"/>
          <c:y val="0.16310104593876987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44199661095211"/>
                  <c:y val="0.1621269543555200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1164416"/>
        <c:axId val="261186688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98.99</c:v>
                </c:pt>
                <c:pt idx="22">
                  <c:v>101.77</c:v>
                </c:pt>
                <c:pt idx="23">
                  <c:v>102.79</c:v>
                </c:pt>
                <c:pt idx="24">
                  <c:v>102.87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4.633181739669661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yyyy"年"m"月";@</c:formatCode>
                <c:ptCount val="3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42437</c:v>
                </c:pt>
                <c:pt idx="22">
                  <c:v>42469</c:v>
                </c:pt>
                <c:pt idx="23">
                  <c:v>42500</c:v>
                </c:pt>
                <c:pt idx="24">
                  <c:v>42534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</c:v>
                </c:pt>
                <c:pt idx="22">
                  <c:v>2.78</c:v>
                </c:pt>
                <c:pt idx="23">
                  <c:v>1.02</c:v>
                </c:pt>
                <c:pt idx="24">
                  <c:v>0.08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</c:v>
                </c:pt>
                <c:pt idx="22">
                  <c:v>1.7699999999999998</c:v>
                </c:pt>
                <c:pt idx="23">
                  <c:v>2.79</c:v>
                </c:pt>
                <c:pt idx="24">
                  <c:v>2.87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164416"/>
        <c:axId val="261186688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2.92689533889641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-1.01E-2</c:v>
                </c:pt>
                <c:pt idx="22">
                  <c:v>1.7699999999999997E-2</c:v>
                </c:pt>
                <c:pt idx="23">
                  <c:v>2.7900000000000001E-2</c:v>
                </c:pt>
                <c:pt idx="24">
                  <c:v>2.87E-2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005307012092699E-3"/>
                  <c:y val="-4.70892031835016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-1.01E-2</c:v>
                </c:pt>
                <c:pt idx="22">
                  <c:v>2.7799999999999998E-2</c:v>
                </c:pt>
                <c:pt idx="23">
                  <c:v>1.0200000000000001E-2</c:v>
                </c:pt>
                <c:pt idx="24">
                  <c:v>8.0000000000000004E-4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198592"/>
        <c:axId val="261188608"/>
      </c:lineChart>
      <c:catAx>
        <c:axId val="261164416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1186688"/>
        <c:crosses val="autoZero"/>
        <c:auto val="0"/>
        <c:lblAlgn val="ctr"/>
        <c:lblOffset val="100"/>
        <c:noMultiLvlLbl val="0"/>
      </c:catAx>
      <c:valAx>
        <c:axId val="26118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1164416"/>
        <c:crosses val="autoZero"/>
        <c:crossBetween val="between"/>
      </c:valAx>
      <c:valAx>
        <c:axId val="2611886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1198592"/>
        <c:crosses val="max"/>
        <c:crossBetween val="between"/>
      </c:valAx>
      <c:catAx>
        <c:axId val="26119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61188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33616</xdr:rowOff>
    </xdr:from>
    <xdr:to>
      <xdr:col>15</xdr:col>
      <xdr:colOff>504265</xdr:colOff>
      <xdr:row>38</xdr:row>
      <xdr:rowOff>67234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67232</xdr:colOff>
      <xdr:row>39</xdr:row>
      <xdr:rowOff>112059</xdr:rowOff>
    </xdr:from>
    <xdr:to>
      <xdr:col>15</xdr:col>
      <xdr:colOff>593911</xdr:colOff>
      <xdr:row>77</xdr:row>
      <xdr:rowOff>22412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44823</xdr:colOff>
      <xdr:row>78</xdr:row>
      <xdr:rowOff>100853</xdr:rowOff>
    </xdr:from>
    <xdr:to>
      <xdr:col>15</xdr:col>
      <xdr:colOff>560294</xdr:colOff>
      <xdr:row>117</xdr:row>
      <xdr:rowOff>11206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33618</xdr:colOff>
      <xdr:row>118</xdr:row>
      <xdr:rowOff>89647</xdr:rowOff>
    </xdr:from>
    <xdr:to>
      <xdr:col>15</xdr:col>
      <xdr:colOff>571500</xdr:colOff>
      <xdr:row>156</xdr:row>
      <xdr:rowOff>44824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112058</xdr:colOff>
      <xdr:row>157</xdr:row>
      <xdr:rowOff>89646</xdr:rowOff>
    </xdr:from>
    <xdr:to>
      <xdr:col>15</xdr:col>
      <xdr:colOff>582706</xdr:colOff>
      <xdr:row>195</xdr:row>
      <xdr:rowOff>89646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56030</xdr:colOff>
      <xdr:row>235</xdr:row>
      <xdr:rowOff>67238</xdr:rowOff>
    </xdr:from>
    <xdr:to>
      <xdr:col>15</xdr:col>
      <xdr:colOff>560294</xdr:colOff>
      <xdr:row>273</xdr:row>
      <xdr:rowOff>67235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44823</xdr:colOff>
      <xdr:row>196</xdr:row>
      <xdr:rowOff>67234</xdr:rowOff>
    </xdr:from>
    <xdr:to>
      <xdr:col>15</xdr:col>
      <xdr:colOff>571500</xdr:colOff>
      <xdr:row>234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56029</xdr:colOff>
      <xdr:row>274</xdr:row>
      <xdr:rowOff>67234</xdr:rowOff>
    </xdr:from>
    <xdr:to>
      <xdr:col>15</xdr:col>
      <xdr:colOff>571500</xdr:colOff>
      <xdr:row>312</xdr:row>
      <xdr:rowOff>89647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56030</xdr:colOff>
      <xdr:row>313</xdr:row>
      <xdr:rowOff>78441</xdr:rowOff>
    </xdr:from>
    <xdr:to>
      <xdr:col>15</xdr:col>
      <xdr:colOff>549088</xdr:colOff>
      <xdr:row>351</xdr:row>
      <xdr:rowOff>56029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78441</xdr:colOff>
      <xdr:row>352</xdr:row>
      <xdr:rowOff>100853</xdr:rowOff>
    </xdr:from>
    <xdr:to>
      <xdr:col>15</xdr:col>
      <xdr:colOff>593912</xdr:colOff>
      <xdr:row>390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67235</xdr:colOff>
      <xdr:row>391</xdr:row>
      <xdr:rowOff>44823</xdr:rowOff>
    </xdr:from>
    <xdr:to>
      <xdr:col>15</xdr:col>
      <xdr:colOff>537882</xdr:colOff>
      <xdr:row>429</xdr:row>
      <xdr:rowOff>33618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78441</xdr:colOff>
      <xdr:row>430</xdr:row>
      <xdr:rowOff>89647</xdr:rowOff>
    </xdr:from>
    <xdr:to>
      <xdr:col>15</xdr:col>
      <xdr:colOff>515470</xdr:colOff>
      <xdr:row>468</xdr:row>
      <xdr:rowOff>22411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78442</xdr:colOff>
      <xdr:row>469</xdr:row>
      <xdr:rowOff>89647</xdr:rowOff>
    </xdr:from>
    <xdr:to>
      <xdr:col>15</xdr:col>
      <xdr:colOff>582706</xdr:colOff>
      <xdr:row>507</xdr:row>
      <xdr:rowOff>78441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537882</xdr:colOff>
      <xdr:row>37</xdr:row>
      <xdr:rowOff>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38</xdr:row>
      <xdr:rowOff>44824</xdr:rowOff>
    </xdr:from>
    <xdr:to>
      <xdr:col>14</xdr:col>
      <xdr:colOff>504264</xdr:colOff>
      <xdr:row>76</xdr:row>
      <xdr:rowOff>44824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44824</xdr:colOff>
      <xdr:row>77</xdr:row>
      <xdr:rowOff>89646</xdr:rowOff>
    </xdr:from>
    <xdr:to>
      <xdr:col>14</xdr:col>
      <xdr:colOff>549088</xdr:colOff>
      <xdr:row>114</xdr:row>
      <xdr:rowOff>11206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67236</xdr:colOff>
      <xdr:row>115</xdr:row>
      <xdr:rowOff>67235</xdr:rowOff>
    </xdr:from>
    <xdr:to>
      <xdr:col>14</xdr:col>
      <xdr:colOff>493058</xdr:colOff>
      <xdr:row>152</xdr:row>
      <xdr:rowOff>11205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78440</xdr:colOff>
      <xdr:row>153</xdr:row>
      <xdr:rowOff>78445</xdr:rowOff>
    </xdr:from>
    <xdr:to>
      <xdr:col>14</xdr:col>
      <xdr:colOff>549087</xdr:colOff>
      <xdr:row>190</xdr:row>
      <xdr:rowOff>44824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191</xdr:row>
      <xdr:rowOff>112059</xdr:rowOff>
    </xdr:from>
    <xdr:to>
      <xdr:col>14</xdr:col>
      <xdr:colOff>593911</xdr:colOff>
      <xdr:row>228</xdr:row>
      <xdr:rowOff>78441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0.59572</cdr:x>
      <cdr:y>0.01788</cdr:y>
    </cdr:from>
    <cdr:to>
      <cdr:x>0.87395</cdr:x>
      <cdr:y>0.1326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55748" y="97903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462644</xdr:colOff>
      <xdr:row>38</xdr:row>
      <xdr:rowOff>-1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88446</xdr:colOff>
      <xdr:row>39</xdr:row>
      <xdr:rowOff>112938</xdr:rowOff>
    </xdr:from>
    <xdr:to>
      <xdr:col>15</xdr:col>
      <xdr:colOff>489857</xdr:colOff>
      <xdr:row>76</xdr:row>
      <xdr:rowOff>122463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125185</xdr:colOff>
      <xdr:row>78</xdr:row>
      <xdr:rowOff>97971</xdr:rowOff>
    </xdr:from>
    <xdr:to>
      <xdr:col>15</xdr:col>
      <xdr:colOff>585107</xdr:colOff>
      <xdr:row>117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0.56783</cdr:x>
      <cdr:y>0.00956</cdr:y>
    </cdr:from>
    <cdr:to>
      <cdr:x>0.84606</cdr:x>
      <cdr:y>0.12428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502" y="48121"/>
          <a:ext cx="2469308" cy="577207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94"/>
  <sheetViews>
    <sheetView view="pageBreakPreview" zoomScale="85" zoomScaleNormal="85" zoomScaleSheetLayoutView="85" workbookViewId="0">
      <selection sqref="A1:XFD1048576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94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E53+J53</f>
        <v>105.94</v>
      </c>
      <c r="E53" s="20">
        <v>5.94</v>
      </c>
      <c r="F53" s="27">
        <f t="shared" si="4"/>
        <v>5.9400000000000001E-2</v>
      </c>
      <c r="G53" s="18">
        <v>5.94</v>
      </c>
      <c r="H53" s="27">
        <f>E53/J53</f>
        <v>5.9400000000000001E-2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105.94</v>
      </c>
      <c r="S53" s="29">
        <f t="shared" si="2"/>
        <v>5.94</v>
      </c>
      <c r="T53" s="30">
        <f t="shared" si="2"/>
        <v>5.9400000000000001E-2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E54+J54</f>
        <v>97.53</v>
      </c>
      <c r="E54" s="20">
        <f>E53+G54</f>
        <v>-2.4699999999999998</v>
      </c>
      <c r="F54" s="27">
        <f t="shared" si="4"/>
        <v>-8.4100000000000008E-2</v>
      </c>
      <c r="G54" s="18">
        <v>-8.41</v>
      </c>
      <c r="H54" s="27">
        <f t="shared" ref="H54:H58" si="6">E54/J54</f>
        <v>-2.4699999999999996E-2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97.53</v>
      </c>
      <c r="S54" s="29">
        <f t="shared" si="2"/>
        <v>-8.41</v>
      </c>
      <c r="T54" s="30">
        <f t="shared" si="2"/>
        <v>-2.4699999999999996E-2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102.86</v>
      </c>
      <c r="E55" s="20">
        <f t="shared" ref="E55:E58" si="7">E54+G55</f>
        <v>2.8600000000000003</v>
      </c>
      <c r="F55" s="27">
        <f t="shared" si="4"/>
        <v>5.33E-2</v>
      </c>
      <c r="G55" s="18">
        <v>5.33</v>
      </c>
      <c r="H55" s="27">
        <f t="shared" si="6"/>
        <v>2.8600000000000004E-2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102.86</v>
      </c>
      <c r="S55" s="29">
        <f t="shared" si="2"/>
        <v>5.33</v>
      </c>
      <c r="T55" s="30">
        <f t="shared" si="2"/>
        <v>2.8600000000000004E-2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104.46000000000001</v>
      </c>
      <c r="E56" s="20">
        <f t="shared" si="7"/>
        <v>4.4600000000000009</v>
      </c>
      <c r="F56" s="27">
        <f t="shared" si="4"/>
        <v>1.6E-2</v>
      </c>
      <c r="G56" s="18">
        <v>1.6</v>
      </c>
      <c r="H56" s="27">
        <f t="shared" si="6"/>
        <v>4.4600000000000008E-2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104.46000000000001</v>
      </c>
      <c r="S56" s="29">
        <f t="shared" si="2"/>
        <v>1.6</v>
      </c>
      <c r="T56" s="30">
        <f t="shared" si="2"/>
        <v>4.4600000000000008E-2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105.92</v>
      </c>
      <c r="E57" s="20">
        <f t="shared" si="7"/>
        <v>5.9200000000000008</v>
      </c>
      <c r="F57" s="27">
        <f t="shared" si="4"/>
        <v>1.46E-2</v>
      </c>
      <c r="G57" s="18">
        <v>1.46</v>
      </c>
      <c r="H57" s="27">
        <f t="shared" si="6"/>
        <v>5.920000000000001E-2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105.92</v>
      </c>
      <c r="S57" s="29">
        <f t="shared" si="2"/>
        <v>1.46</v>
      </c>
      <c r="T57" s="30">
        <f t="shared" si="2"/>
        <v>5.920000000000001E-2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105.92</v>
      </c>
      <c r="E58" s="20">
        <f t="shared" si="7"/>
        <v>5.9200000000000008</v>
      </c>
      <c r="F58" s="27">
        <f t="shared" si="4"/>
        <v>0</v>
      </c>
      <c r="G58" s="18">
        <v>0</v>
      </c>
      <c r="H58" s="27">
        <f t="shared" si="6"/>
        <v>5.920000000000001E-2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105.92</v>
      </c>
      <c r="S58" s="29">
        <f t="shared" si="2"/>
        <v>0</v>
      </c>
      <c r="T58" s="30">
        <f t="shared" si="2"/>
        <v>5.920000000000001E-2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.6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300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300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300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300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300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300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300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300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300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300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300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300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300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300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300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300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300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300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300</v>
      </c>
      <c r="E53" s="20">
        <v>-37.82</v>
      </c>
      <c r="F53" s="27">
        <f t="shared" si="4"/>
        <v>-0.12606666666666666</v>
      </c>
      <c r="G53" s="18">
        <v>-37.82</v>
      </c>
      <c r="H53" s="27">
        <f>E53/J53</f>
        <v>-0.12606666666666666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300</v>
      </c>
      <c r="S53" s="29">
        <f t="shared" si="2"/>
        <v>-37.82</v>
      </c>
      <c r="T53" s="30">
        <f t="shared" si="2"/>
        <v>-0.12606666666666666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247.95</v>
      </c>
      <c r="E54" s="20">
        <f>E53+G54</f>
        <v>-52.05</v>
      </c>
      <c r="F54" s="27">
        <f t="shared" si="4"/>
        <v>-4.7433333333333334E-2</v>
      </c>
      <c r="G54" s="18">
        <v>-14.23</v>
      </c>
      <c r="H54" s="27">
        <f t="shared" ref="H54:H58" si="6">E54/J54</f>
        <v>-0.17349999999999999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247.95</v>
      </c>
      <c r="S54" s="29">
        <f t="shared" si="2"/>
        <v>-14.23</v>
      </c>
      <c r="T54" s="30">
        <f t="shared" si="2"/>
        <v>-0.17349999999999999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274.97000000000003</v>
      </c>
      <c r="E55" s="20">
        <f t="shared" ref="E55:E58" si="7">E54+G55</f>
        <v>-25.029999999999998</v>
      </c>
      <c r="F55" s="27">
        <f t="shared" si="4"/>
        <v>9.006666666666667E-2</v>
      </c>
      <c r="G55" s="18">
        <v>27.02</v>
      </c>
      <c r="H55" s="27">
        <f t="shared" si="6"/>
        <v>-8.3433333333333332E-2</v>
      </c>
      <c r="I55" s="21">
        <v>0</v>
      </c>
      <c r="J55" s="22">
        <v>300</v>
      </c>
      <c r="K55" s="23">
        <v>360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274.97000000000003</v>
      </c>
      <c r="S55" s="29">
        <f t="shared" si="2"/>
        <v>27.02</v>
      </c>
      <c r="T55" s="30">
        <f t="shared" si="2"/>
        <v>-8.3433333333333332E-2</v>
      </c>
      <c r="U55" s="39">
        <f t="shared" si="3"/>
        <v>0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262.2</v>
      </c>
      <c r="E56" s="20">
        <f t="shared" si="7"/>
        <v>-37.799999999999997</v>
      </c>
      <c r="F56" s="27">
        <f t="shared" si="4"/>
        <v>-4.2566666666666662E-2</v>
      </c>
      <c r="G56" s="18">
        <v>-12.77</v>
      </c>
      <c r="H56" s="27">
        <f t="shared" si="6"/>
        <v>-0.126</v>
      </c>
      <c r="I56" s="21">
        <v>0</v>
      </c>
      <c r="J56" s="22">
        <v>300</v>
      </c>
      <c r="K56" s="23">
        <v>360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262.2</v>
      </c>
      <c r="S56" s="29">
        <f t="shared" si="2"/>
        <v>-12.77</v>
      </c>
      <c r="T56" s="30">
        <f t="shared" si="2"/>
        <v>-0.126</v>
      </c>
      <c r="U56" s="39">
        <f t="shared" si="3"/>
        <v>0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263.87</v>
      </c>
      <c r="E57" s="20">
        <f t="shared" si="7"/>
        <v>-36.129999999999995</v>
      </c>
      <c r="F57" s="27">
        <f t="shared" si="4"/>
        <v>5.5666666666666668E-3</v>
      </c>
      <c r="G57" s="18">
        <v>1.67</v>
      </c>
      <c r="H57" s="27">
        <f t="shared" si="6"/>
        <v>-0.12043333333333332</v>
      </c>
      <c r="I57" s="21">
        <v>0</v>
      </c>
      <c r="J57" s="22">
        <v>300</v>
      </c>
      <c r="K57" s="23">
        <v>360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263.87</v>
      </c>
      <c r="S57" s="29">
        <f t="shared" si="2"/>
        <v>1.67</v>
      </c>
      <c r="T57" s="30">
        <f t="shared" si="2"/>
        <v>-0.12043333333333332</v>
      </c>
      <c r="U57" s="39">
        <f t="shared" si="3"/>
        <v>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264.07</v>
      </c>
      <c r="E58" s="20">
        <f t="shared" si="7"/>
        <v>-35.929999999999993</v>
      </c>
      <c r="F58" s="27">
        <f t="shared" si="4"/>
        <v>6.6666666666666675E-4</v>
      </c>
      <c r="G58" s="18">
        <v>0.2</v>
      </c>
      <c r="H58" s="27">
        <f t="shared" si="6"/>
        <v>-0.11976666666666665</v>
      </c>
      <c r="I58" s="21">
        <v>0</v>
      </c>
      <c r="J58" s="22">
        <v>300</v>
      </c>
      <c r="K58" s="23">
        <v>360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264.07</v>
      </c>
      <c r="S58" s="29">
        <f t="shared" si="2"/>
        <v>0.2</v>
      </c>
      <c r="T58" s="30">
        <f t="shared" si="2"/>
        <v>-0.11976666666666665</v>
      </c>
      <c r="U58" s="39">
        <f t="shared" si="3"/>
        <v>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7" zoomScaleNormal="100" workbookViewId="0">
      <selection activeCell="G59" sqref="G59"/>
    </sheetView>
  </sheetViews>
  <sheetFormatPr defaultColWidth="9" defaultRowHeight="13.5" outlineLevelCol="1" x14ac:dyDescent="0.15"/>
  <cols>
    <col min="1" max="1" width="4.75" style="1" customWidth="1"/>
    <col min="2" max="2" width="10.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300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300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300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300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300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300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300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300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300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300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300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300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300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300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300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300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300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300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300</v>
      </c>
      <c r="E53" s="20">
        <v>-1.99</v>
      </c>
      <c r="F53" s="27">
        <f t="shared" si="4"/>
        <v>-6.6333333333333331E-3</v>
      </c>
      <c r="G53" s="18">
        <v>-1.99</v>
      </c>
      <c r="H53" s="27">
        <f>E53/J53</f>
        <v>-6.6333333333333331E-3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300</v>
      </c>
      <c r="S53" s="29">
        <f t="shared" si="2"/>
        <v>-1.99</v>
      </c>
      <c r="T53" s="30">
        <f t="shared" si="2"/>
        <v>-6.6333333333333331E-3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293.25</v>
      </c>
      <c r="E54" s="20">
        <f>E53+G54</f>
        <v>-6.75</v>
      </c>
      <c r="F54" s="27">
        <f t="shared" si="4"/>
        <v>-1.5866666666666664E-2</v>
      </c>
      <c r="G54" s="18">
        <v>-4.76</v>
      </c>
      <c r="H54" s="27">
        <f t="shared" ref="H54:H58" si="6">E54/J54</f>
        <v>-2.2499999999999999E-2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293.25</v>
      </c>
      <c r="S54" s="29">
        <f t="shared" si="2"/>
        <v>-4.76</v>
      </c>
      <c r="T54" s="30">
        <f t="shared" si="2"/>
        <v>-2.2499999999999999E-2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323.92</v>
      </c>
      <c r="E55" s="20">
        <f t="shared" ref="E55:E58" si="7">E54+G55</f>
        <v>23.92</v>
      </c>
      <c r="F55" s="27">
        <f t="shared" si="4"/>
        <v>0.10223333333333334</v>
      </c>
      <c r="G55" s="18">
        <v>30.67</v>
      </c>
      <c r="H55" s="27">
        <f t="shared" si="6"/>
        <v>7.9733333333333337E-2</v>
      </c>
      <c r="I55" s="21">
        <v>0</v>
      </c>
      <c r="J55" s="22">
        <v>300</v>
      </c>
      <c r="K55" s="23">
        <v>360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323.92</v>
      </c>
      <c r="S55" s="29">
        <f t="shared" si="2"/>
        <v>30.67</v>
      </c>
      <c r="T55" s="30">
        <f t="shared" si="2"/>
        <v>7.9733333333333337E-2</v>
      </c>
      <c r="U55" s="39">
        <f t="shared" si="3"/>
        <v>0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292.95999999999998</v>
      </c>
      <c r="E56" s="20">
        <f t="shared" si="7"/>
        <v>-7.0399999999999991</v>
      </c>
      <c r="F56" s="27">
        <f t="shared" si="4"/>
        <v>-0.1032</v>
      </c>
      <c r="G56" s="18">
        <v>-30.96</v>
      </c>
      <c r="H56" s="27">
        <f t="shared" si="6"/>
        <v>-2.3466666666666663E-2</v>
      </c>
      <c r="I56" s="21">
        <v>0</v>
      </c>
      <c r="J56" s="22">
        <v>300</v>
      </c>
      <c r="K56" s="23">
        <v>360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292.95999999999998</v>
      </c>
      <c r="S56" s="29">
        <f t="shared" si="2"/>
        <v>-30.96</v>
      </c>
      <c r="T56" s="30">
        <f t="shared" si="2"/>
        <v>-2.3466666666666663E-2</v>
      </c>
      <c r="U56" s="39">
        <f t="shared" si="3"/>
        <v>0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262.39999999999998</v>
      </c>
      <c r="E57" s="20">
        <f t="shared" si="7"/>
        <v>-37.599999999999994</v>
      </c>
      <c r="F57" s="27">
        <f t="shared" si="4"/>
        <v>-0.10186666666666666</v>
      </c>
      <c r="G57" s="18">
        <v>-30.56</v>
      </c>
      <c r="H57" s="27">
        <f t="shared" si="6"/>
        <v>-0.12533333333333332</v>
      </c>
      <c r="I57" s="21">
        <v>0</v>
      </c>
      <c r="J57" s="22">
        <v>300</v>
      </c>
      <c r="K57" s="23">
        <v>360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262.39999999999998</v>
      </c>
      <c r="S57" s="29">
        <f t="shared" si="2"/>
        <v>-30.56</v>
      </c>
      <c r="T57" s="30">
        <f t="shared" si="2"/>
        <v>-0.12533333333333332</v>
      </c>
      <c r="U57" s="39">
        <f t="shared" si="3"/>
        <v>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262.58</v>
      </c>
      <c r="E58" s="20">
        <f t="shared" si="7"/>
        <v>-37.419999999999995</v>
      </c>
      <c r="F58" s="27">
        <f t="shared" si="4"/>
        <v>5.9999999999999995E-4</v>
      </c>
      <c r="G58" s="18">
        <v>0.18</v>
      </c>
      <c r="H58" s="27">
        <f t="shared" si="6"/>
        <v>-0.12473333333333332</v>
      </c>
      <c r="I58" s="21">
        <v>0</v>
      </c>
      <c r="J58" s="22">
        <v>300</v>
      </c>
      <c r="K58" s="23">
        <v>360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262.58</v>
      </c>
      <c r="S58" s="29">
        <f t="shared" si="2"/>
        <v>0.18</v>
      </c>
      <c r="T58" s="30">
        <f t="shared" si="2"/>
        <v>-0.12473333333333332</v>
      </c>
      <c r="U58" s="39">
        <f t="shared" si="3"/>
        <v>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.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E53+J53</f>
        <v>100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E54+J54</f>
        <v>100</v>
      </c>
      <c r="E54" s="20">
        <v>0</v>
      </c>
      <c r="F54" s="27">
        <f t="shared" si="4"/>
        <v>0</v>
      </c>
      <c r="G54" s="18">
        <v>0</v>
      </c>
      <c r="H54" s="27">
        <f t="shared" ref="H54:H58" si="6">E54/J54</f>
        <v>0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100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98.99</v>
      </c>
      <c r="E55" s="20">
        <f t="shared" ref="E55:E58" si="7">E54+G55</f>
        <v>-1.01</v>
      </c>
      <c r="F55" s="27">
        <f t="shared" si="4"/>
        <v>-1.01E-2</v>
      </c>
      <c r="G55" s="18">
        <v>-1.01</v>
      </c>
      <c r="H55" s="27">
        <f t="shared" si="6"/>
        <v>-1.01E-2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98.99</v>
      </c>
      <c r="S55" s="29">
        <f t="shared" si="2"/>
        <v>-1.01</v>
      </c>
      <c r="T55" s="30">
        <f t="shared" si="2"/>
        <v>-1.01E-2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101.77</v>
      </c>
      <c r="E56" s="20">
        <f t="shared" si="7"/>
        <v>1.7699999999999998</v>
      </c>
      <c r="F56" s="27">
        <f t="shared" si="4"/>
        <v>2.7799999999999998E-2</v>
      </c>
      <c r="G56" s="18">
        <v>2.78</v>
      </c>
      <c r="H56" s="27">
        <f t="shared" si="6"/>
        <v>1.7699999999999997E-2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101.77</v>
      </c>
      <c r="S56" s="29">
        <f t="shared" si="2"/>
        <v>2.78</v>
      </c>
      <c r="T56" s="30">
        <f t="shared" si="2"/>
        <v>1.7699999999999997E-2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102.79</v>
      </c>
      <c r="E57" s="20">
        <f t="shared" si="7"/>
        <v>2.79</v>
      </c>
      <c r="F57" s="27">
        <f t="shared" si="4"/>
        <v>1.0200000000000001E-2</v>
      </c>
      <c r="G57" s="18">
        <v>1.02</v>
      </c>
      <c r="H57" s="27">
        <f t="shared" si="6"/>
        <v>2.7900000000000001E-2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102.79</v>
      </c>
      <c r="S57" s="29">
        <f t="shared" si="2"/>
        <v>1.02</v>
      </c>
      <c r="T57" s="30">
        <f t="shared" si="2"/>
        <v>2.7900000000000001E-2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102.87</v>
      </c>
      <c r="E58" s="20">
        <f t="shared" si="7"/>
        <v>2.87</v>
      </c>
      <c r="F58" s="27">
        <f t="shared" si="4"/>
        <v>8.0000000000000004E-4</v>
      </c>
      <c r="G58" s="18">
        <v>0.08</v>
      </c>
      <c r="H58" s="27">
        <f t="shared" si="6"/>
        <v>2.87E-2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102.87</v>
      </c>
      <c r="S58" s="29">
        <f t="shared" si="2"/>
        <v>0.08</v>
      </c>
      <c r="T58" s="30">
        <f t="shared" si="2"/>
        <v>2.87E-2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2" zoomScaleNormal="100" workbookViewId="0">
      <selection activeCell="G59" sqref="G59"/>
    </sheetView>
  </sheetViews>
  <sheetFormatPr defaultColWidth="9" defaultRowHeight="13.5" outlineLevelCol="1" x14ac:dyDescent="0.15"/>
  <cols>
    <col min="1" max="1" width="4.75" style="1" customWidth="1"/>
    <col min="2" max="2" width="11.1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E53+J53</f>
        <v>100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E54+J54</f>
        <v>100</v>
      </c>
      <c r="E54" s="20">
        <v>0</v>
      </c>
      <c r="F54" s="27">
        <f t="shared" si="4"/>
        <v>0</v>
      </c>
      <c r="G54" s="18">
        <v>0</v>
      </c>
      <c r="H54" s="27">
        <f t="shared" ref="H54:H58" si="6">E54/J54</f>
        <v>0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100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104.52</v>
      </c>
      <c r="E55" s="20">
        <f t="shared" ref="E55:E58" si="7">E54+G55</f>
        <v>4.5199999999999996</v>
      </c>
      <c r="F55" s="27">
        <f t="shared" si="4"/>
        <v>4.5199999999999997E-2</v>
      </c>
      <c r="G55" s="18">
        <v>4.5199999999999996</v>
      </c>
      <c r="H55" s="27">
        <f t="shared" si="6"/>
        <v>4.5199999999999997E-2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104.52</v>
      </c>
      <c r="S55" s="29">
        <f t="shared" si="2"/>
        <v>4.5199999999999996</v>
      </c>
      <c r="T55" s="30">
        <f t="shared" si="2"/>
        <v>4.5199999999999997E-2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128.06</v>
      </c>
      <c r="E56" s="20">
        <f t="shared" si="7"/>
        <v>28.06</v>
      </c>
      <c r="F56" s="27">
        <f t="shared" si="4"/>
        <v>0.2354</v>
      </c>
      <c r="G56" s="18">
        <v>23.54</v>
      </c>
      <c r="H56" s="27">
        <f t="shared" si="6"/>
        <v>0.28059999999999996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128.06</v>
      </c>
      <c r="S56" s="29">
        <f t="shared" si="2"/>
        <v>23.54</v>
      </c>
      <c r="T56" s="30">
        <f t="shared" si="2"/>
        <v>0.28059999999999996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128.91999999999999</v>
      </c>
      <c r="E57" s="20">
        <f t="shared" si="7"/>
        <v>28.919999999999998</v>
      </c>
      <c r="F57" s="27">
        <f t="shared" si="4"/>
        <v>8.6E-3</v>
      </c>
      <c r="G57" s="18">
        <v>0.86</v>
      </c>
      <c r="H57" s="27">
        <f t="shared" si="6"/>
        <v>0.28919999999999996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128.91999999999999</v>
      </c>
      <c r="S57" s="29">
        <f t="shared" si="2"/>
        <v>0.86</v>
      </c>
      <c r="T57" s="30">
        <f t="shared" si="2"/>
        <v>0.28919999999999996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129.19</v>
      </c>
      <c r="E58" s="20">
        <f t="shared" si="7"/>
        <v>29.189999999999998</v>
      </c>
      <c r="F58" s="27">
        <f t="shared" si="4"/>
        <v>2.7000000000000001E-3</v>
      </c>
      <c r="G58" s="18">
        <v>0.27</v>
      </c>
      <c r="H58" s="27">
        <f t="shared" si="6"/>
        <v>0.29189999999999999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129.19</v>
      </c>
      <c r="S58" s="29">
        <f t="shared" si="2"/>
        <v>0.27</v>
      </c>
      <c r="T58" s="30">
        <f t="shared" si="2"/>
        <v>0.29189999999999999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G59" sqref="G59"/>
    </sheetView>
  </sheetViews>
  <sheetFormatPr defaultColWidth="9" defaultRowHeight="13.5" outlineLevelCol="1" x14ac:dyDescent="0.15"/>
  <cols>
    <col min="1" max="1" width="4.75" style="1" customWidth="1"/>
    <col min="2" max="2" width="10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E53+J53</f>
        <v>100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E54+J54</f>
        <v>100</v>
      </c>
      <c r="E54" s="20">
        <v>0</v>
      </c>
      <c r="F54" s="27">
        <f t="shared" si="4"/>
        <v>0</v>
      </c>
      <c r="G54" s="18">
        <v>0</v>
      </c>
      <c r="H54" s="27">
        <f t="shared" ref="H54:H58" si="6">E54/J54</f>
        <v>0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100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100</v>
      </c>
      <c r="E55" s="20">
        <f t="shared" ref="E55:E58" si="7">E54+G55</f>
        <v>0</v>
      </c>
      <c r="F55" s="27">
        <f t="shared" si="4"/>
        <v>0</v>
      </c>
      <c r="G55" s="18">
        <v>0</v>
      </c>
      <c r="H55" s="27">
        <f t="shared" si="6"/>
        <v>0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100</v>
      </c>
      <c r="S55" s="29">
        <f t="shared" si="2"/>
        <v>0</v>
      </c>
      <c r="T55" s="30">
        <f t="shared" si="2"/>
        <v>0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99.1</v>
      </c>
      <c r="E56" s="20">
        <f t="shared" si="7"/>
        <v>-0.9</v>
      </c>
      <c r="F56" s="27">
        <f t="shared" si="4"/>
        <v>-9.0000000000000011E-3</v>
      </c>
      <c r="G56" s="18">
        <v>-0.9</v>
      </c>
      <c r="H56" s="27">
        <f t="shared" si="6"/>
        <v>-9.0000000000000011E-3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99.1</v>
      </c>
      <c r="S56" s="29">
        <f t="shared" si="2"/>
        <v>-0.9</v>
      </c>
      <c r="T56" s="30">
        <f t="shared" si="2"/>
        <v>-9.0000000000000011E-3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99.39</v>
      </c>
      <c r="E57" s="20">
        <f t="shared" si="7"/>
        <v>-0.6100000000000001</v>
      </c>
      <c r="F57" s="27">
        <f t="shared" si="4"/>
        <v>2.8999999999999998E-3</v>
      </c>
      <c r="G57" s="18">
        <v>0.28999999999999998</v>
      </c>
      <c r="H57" s="27">
        <f t="shared" si="6"/>
        <v>-6.1000000000000013E-3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99.39</v>
      </c>
      <c r="S57" s="29">
        <f t="shared" si="2"/>
        <v>0.28999999999999998</v>
      </c>
      <c r="T57" s="30">
        <f t="shared" si="2"/>
        <v>-6.1000000000000013E-3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99.42</v>
      </c>
      <c r="E58" s="20">
        <f t="shared" si="7"/>
        <v>-0.58000000000000007</v>
      </c>
      <c r="F58" s="27">
        <f t="shared" si="4"/>
        <v>2.9999999999999997E-4</v>
      </c>
      <c r="G58" s="18">
        <v>0.03</v>
      </c>
      <c r="H58" s="27">
        <f t="shared" si="6"/>
        <v>-5.8000000000000005E-3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99.42</v>
      </c>
      <c r="S58" s="29">
        <f t="shared" si="2"/>
        <v>0.03</v>
      </c>
      <c r="T58" s="30">
        <f t="shared" si="2"/>
        <v>-5.8000000000000005E-3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G59" sqref="G59"/>
    </sheetView>
  </sheetViews>
  <sheetFormatPr defaultColWidth="9" defaultRowHeight="13.5" outlineLevelCol="1" x14ac:dyDescent="0.15"/>
  <cols>
    <col min="1" max="1" width="4.75" style="1" customWidth="1"/>
    <col min="2" max="2" width="9.3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E53+J53</f>
        <v>100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E54+J54</f>
        <v>100</v>
      </c>
      <c r="E54" s="20">
        <v>0</v>
      </c>
      <c r="F54" s="27">
        <f t="shared" si="4"/>
        <v>0</v>
      </c>
      <c r="G54" s="18">
        <v>0</v>
      </c>
      <c r="H54" s="27">
        <f t="shared" ref="H54:H58" si="6">E54/J54</f>
        <v>0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100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100.32</v>
      </c>
      <c r="E55" s="20">
        <f t="shared" ref="E55:E58" si="7">E54+G55</f>
        <v>0.32</v>
      </c>
      <c r="F55" s="27">
        <f t="shared" si="4"/>
        <v>3.2000000000000002E-3</v>
      </c>
      <c r="G55" s="18">
        <v>0.32</v>
      </c>
      <c r="H55" s="27">
        <f t="shared" si="6"/>
        <v>3.2000000000000002E-3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100.32</v>
      </c>
      <c r="S55" s="29">
        <f t="shared" si="2"/>
        <v>0.32</v>
      </c>
      <c r="T55" s="30">
        <f t="shared" si="2"/>
        <v>3.2000000000000002E-3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99.93</v>
      </c>
      <c r="E56" s="20">
        <f t="shared" si="7"/>
        <v>-7.0000000000000007E-2</v>
      </c>
      <c r="F56" s="27">
        <f t="shared" si="4"/>
        <v>-3.9000000000000003E-3</v>
      </c>
      <c r="G56" s="18">
        <v>-0.39</v>
      </c>
      <c r="H56" s="27">
        <f t="shared" si="6"/>
        <v>-7.000000000000001E-4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99.93</v>
      </c>
      <c r="S56" s="29">
        <f t="shared" si="2"/>
        <v>-0.39</v>
      </c>
      <c r="T56" s="30">
        <f t="shared" si="2"/>
        <v>-7.000000000000001E-4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103.8</v>
      </c>
      <c r="E57" s="20">
        <f t="shared" si="7"/>
        <v>3.8000000000000003</v>
      </c>
      <c r="F57" s="27">
        <f t="shared" si="4"/>
        <v>3.8699999999999998E-2</v>
      </c>
      <c r="G57" s="18">
        <v>3.87</v>
      </c>
      <c r="H57" s="27">
        <f t="shared" si="6"/>
        <v>3.8000000000000006E-2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103.8</v>
      </c>
      <c r="S57" s="29">
        <f t="shared" si="2"/>
        <v>3.87</v>
      </c>
      <c r="T57" s="30">
        <f t="shared" si="2"/>
        <v>3.8000000000000006E-2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104.6</v>
      </c>
      <c r="E58" s="20">
        <f t="shared" si="7"/>
        <v>4.6000000000000005</v>
      </c>
      <c r="F58" s="27">
        <f t="shared" si="4"/>
        <v>8.0000000000000002E-3</v>
      </c>
      <c r="G58" s="18">
        <v>0.8</v>
      </c>
      <c r="H58" s="27">
        <f t="shared" si="6"/>
        <v>4.6000000000000006E-2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104.6</v>
      </c>
      <c r="S58" s="29">
        <f t="shared" si="2"/>
        <v>0.8</v>
      </c>
      <c r="T58" s="30">
        <f t="shared" si="2"/>
        <v>4.6000000000000006E-2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9.3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11.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2650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2650</v>
      </c>
      <c r="K34" s="23">
        <f>J34*1.2</f>
        <v>3180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265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265</v>
      </c>
      <c r="W34" s="33">
        <f>K34/$W$32</f>
        <v>318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2650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2650</v>
      </c>
      <c r="K35" s="23">
        <f t="shared" ref="K35:K58" si="1">J35*1.2</f>
        <v>3180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265</v>
      </c>
      <c r="S35" s="29">
        <f t="shared" ref="S35:T58" si="3">G35</f>
        <v>0</v>
      </c>
      <c r="T35" s="30">
        <f t="shared" si="3"/>
        <v>0</v>
      </c>
      <c r="U35" s="39">
        <f t="shared" ref="U35:W58" si="4">I35/$W$32</f>
        <v>0</v>
      </c>
      <c r="V35" s="31">
        <f t="shared" si="4"/>
        <v>265</v>
      </c>
      <c r="W35" s="33">
        <f t="shared" si="4"/>
        <v>318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2650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2650</v>
      </c>
      <c r="K36" s="23">
        <f t="shared" si="1"/>
        <v>3180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2"/>
        <v>0</v>
      </c>
      <c r="R36" s="29">
        <f t="shared" si="2"/>
        <v>265</v>
      </c>
      <c r="S36" s="29">
        <f t="shared" si="3"/>
        <v>0</v>
      </c>
      <c r="T36" s="30">
        <f t="shared" si="3"/>
        <v>0</v>
      </c>
      <c r="U36" s="39">
        <f t="shared" si="4"/>
        <v>0</v>
      </c>
      <c r="V36" s="31">
        <f t="shared" si="4"/>
        <v>265</v>
      </c>
      <c r="W36" s="33">
        <f t="shared" si="4"/>
        <v>318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2650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2650</v>
      </c>
      <c r="K37" s="23">
        <f t="shared" si="1"/>
        <v>3180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si="2"/>
        <v>265</v>
      </c>
      <c r="S37" s="29">
        <f t="shared" si="3"/>
        <v>0</v>
      </c>
      <c r="T37" s="30">
        <f t="shared" si="3"/>
        <v>0</v>
      </c>
      <c r="U37" s="39">
        <f t="shared" si="4"/>
        <v>0</v>
      </c>
      <c r="V37" s="31">
        <f t="shared" si="4"/>
        <v>265</v>
      </c>
      <c r="W37" s="33">
        <f t="shared" si="4"/>
        <v>318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2650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2650</v>
      </c>
      <c r="K38" s="23">
        <f t="shared" si="1"/>
        <v>3180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2"/>
        <v>265</v>
      </c>
      <c r="S38" s="29">
        <f t="shared" si="3"/>
        <v>0</v>
      </c>
      <c r="T38" s="30">
        <f t="shared" si="3"/>
        <v>0</v>
      </c>
      <c r="U38" s="39">
        <f t="shared" si="4"/>
        <v>0</v>
      </c>
      <c r="V38" s="31">
        <f t="shared" si="4"/>
        <v>265</v>
      </c>
      <c r="W38" s="33">
        <f t="shared" si="4"/>
        <v>318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2650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2650</v>
      </c>
      <c r="K39" s="23">
        <f t="shared" si="1"/>
        <v>3180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2"/>
        <v>265</v>
      </c>
      <c r="S39" s="29">
        <f t="shared" si="3"/>
        <v>0</v>
      </c>
      <c r="T39" s="30">
        <f t="shared" si="3"/>
        <v>0</v>
      </c>
      <c r="U39" s="39">
        <f t="shared" si="4"/>
        <v>0</v>
      </c>
      <c r="V39" s="31">
        <f t="shared" si="4"/>
        <v>265</v>
      </c>
      <c r="W39" s="33">
        <f t="shared" si="4"/>
        <v>318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2650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2650</v>
      </c>
      <c r="K40" s="23">
        <f t="shared" si="1"/>
        <v>3180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2"/>
        <v>265</v>
      </c>
      <c r="S40" s="29">
        <f t="shared" si="3"/>
        <v>0</v>
      </c>
      <c r="T40" s="30">
        <f t="shared" si="3"/>
        <v>0</v>
      </c>
      <c r="U40" s="39">
        <f t="shared" si="4"/>
        <v>0</v>
      </c>
      <c r="V40" s="31">
        <f t="shared" si="4"/>
        <v>265</v>
      </c>
      <c r="W40" s="33">
        <f t="shared" si="4"/>
        <v>318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2650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2650</v>
      </c>
      <c r="K41" s="23">
        <f t="shared" si="1"/>
        <v>3180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2"/>
        <v>0</v>
      </c>
      <c r="R41" s="29">
        <f t="shared" si="2"/>
        <v>265</v>
      </c>
      <c r="S41" s="29">
        <f t="shared" si="3"/>
        <v>0</v>
      </c>
      <c r="T41" s="30">
        <f t="shared" si="3"/>
        <v>0</v>
      </c>
      <c r="U41" s="39">
        <f t="shared" si="4"/>
        <v>0</v>
      </c>
      <c r="V41" s="31">
        <f t="shared" si="4"/>
        <v>265</v>
      </c>
      <c r="W41" s="33">
        <f t="shared" si="4"/>
        <v>318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2650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2650</v>
      </c>
      <c r="K42" s="23">
        <f t="shared" si="1"/>
        <v>3180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265</v>
      </c>
      <c r="S42" s="29">
        <f t="shared" si="3"/>
        <v>0</v>
      </c>
      <c r="T42" s="30">
        <f t="shared" si="3"/>
        <v>0</v>
      </c>
      <c r="U42" s="39">
        <f t="shared" si="4"/>
        <v>0</v>
      </c>
      <c r="V42" s="31">
        <f t="shared" si="4"/>
        <v>265</v>
      </c>
      <c r="W42" s="33">
        <f t="shared" si="4"/>
        <v>318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2650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2650</v>
      </c>
      <c r="K43" s="23">
        <f t="shared" si="1"/>
        <v>3180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265</v>
      </c>
      <c r="S43" s="29">
        <f t="shared" si="3"/>
        <v>0</v>
      </c>
      <c r="T43" s="30">
        <f t="shared" si="3"/>
        <v>0</v>
      </c>
      <c r="U43" s="39">
        <f t="shared" si="4"/>
        <v>0</v>
      </c>
      <c r="V43" s="31">
        <f t="shared" si="4"/>
        <v>265</v>
      </c>
      <c r="W43" s="33">
        <f t="shared" si="4"/>
        <v>318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2650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2650</v>
      </c>
      <c r="K44" s="23">
        <f t="shared" si="1"/>
        <v>3180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265</v>
      </c>
      <c r="S44" s="29">
        <f t="shared" si="3"/>
        <v>0</v>
      </c>
      <c r="T44" s="30">
        <f t="shared" si="3"/>
        <v>0</v>
      </c>
      <c r="U44" s="39">
        <f t="shared" si="4"/>
        <v>0</v>
      </c>
      <c r="V44" s="31">
        <f t="shared" si="4"/>
        <v>265</v>
      </c>
      <c r="W44" s="33">
        <f t="shared" si="4"/>
        <v>318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2650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2650</v>
      </c>
      <c r="K45" s="23">
        <f t="shared" si="1"/>
        <v>3180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265</v>
      </c>
      <c r="S45" s="29">
        <f t="shared" si="3"/>
        <v>0</v>
      </c>
      <c r="T45" s="30">
        <f t="shared" si="3"/>
        <v>0</v>
      </c>
      <c r="U45" s="39">
        <f t="shared" si="4"/>
        <v>0</v>
      </c>
      <c r="V45" s="31">
        <f t="shared" si="4"/>
        <v>265</v>
      </c>
      <c r="W45" s="33">
        <f t="shared" si="4"/>
        <v>318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2650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2650</v>
      </c>
      <c r="K46" s="23">
        <f t="shared" si="1"/>
        <v>3180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2"/>
        <v>0</v>
      </c>
      <c r="R46" s="29">
        <f t="shared" si="2"/>
        <v>265</v>
      </c>
      <c r="S46" s="29">
        <f t="shared" si="3"/>
        <v>0</v>
      </c>
      <c r="T46" s="30">
        <f t="shared" si="3"/>
        <v>0</v>
      </c>
      <c r="U46" s="39">
        <f t="shared" si="4"/>
        <v>0</v>
      </c>
      <c r="V46" s="31">
        <f t="shared" si="4"/>
        <v>265</v>
      </c>
      <c r="W46" s="33">
        <f t="shared" si="4"/>
        <v>318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2650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2650</v>
      </c>
      <c r="K47" s="23">
        <f t="shared" si="1"/>
        <v>3180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265</v>
      </c>
      <c r="S47" s="29">
        <f t="shared" si="3"/>
        <v>0</v>
      </c>
      <c r="T47" s="30">
        <f t="shared" si="3"/>
        <v>0</v>
      </c>
      <c r="U47" s="39">
        <f t="shared" si="4"/>
        <v>0</v>
      </c>
      <c r="V47" s="31">
        <f t="shared" si="4"/>
        <v>265</v>
      </c>
      <c r="W47" s="33">
        <f t="shared" si="4"/>
        <v>318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2650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2650</v>
      </c>
      <c r="K48" s="23">
        <f t="shared" si="1"/>
        <v>3180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265</v>
      </c>
      <c r="S48" s="29">
        <f t="shared" si="3"/>
        <v>0</v>
      </c>
      <c r="T48" s="30">
        <f t="shared" si="3"/>
        <v>0</v>
      </c>
      <c r="U48" s="39">
        <f t="shared" si="4"/>
        <v>0</v>
      </c>
      <c r="V48" s="31">
        <f t="shared" si="4"/>
        <v>265</v>
      </c>
      <c r="W48" s="33">
        <f t="shared" si="4"/>
        <v>318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2650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2650</v>
      </c>
      <c r="K49" s="23">
        <f t="shared" si="1"/>
        <v>3180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265</v>
      </c>
      <c r="S49" s="29">
        <f t="shared" si="3"/>
        <v>0</v>
      </c>
      <c r="T49" s="30">
        <f t="shared" si="3"/>
        <v>0</v>
      </c>
      <c r="U49" s="39">
        <f t="shared" si="4"/>
        <v>0</v>
      </c>
      <c r="V49" s="31">
        <f t="shared" si="4"/>
        <v>265</v>
      </c>
      <c r="W49" s="33">
        <f t="shared" si="4"/>
        <v>318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2650</v>
      </c>
      <c r="E50" s="20">
        <v>0</v>
      </c>
      <c r="F50" s="27">
        <f t="shared" ref="F50:F58" si="5">G50/J50</f>
        <v>0</v>
      </c>
      <c r="G50" s="18">
        <v>0</v>
      </c>
      <c r="H50" s="27">
        <v>0</v>
      </c>
      <c r="I50" s="21">
        <v>0</v>
      </c>
      <c r="J50" s="22">
        <v>2650</v>
      </c>
      <c r="K50" s="23">
        <f t="shared" si="1"/>
        <v>3180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265</v>
      </c>
      <c r="S50" s="29">
        <f t="shared" si="3"/>
        <v>0</v>
      </c>
      <c r="T50" s="30">
        <f t="shared" si="3"/>
        <v>0</v>
      </c>
      <c r="U50" s="39">
        <f t="shared" si="4"/>
        <v>0</v>
      </c>
      <c r="V50" s="31">
        <f t="shared" si="4"/>
        <v>265</v>
      </c>
      <c r="W50" s="33">
        <f t="shared" si="4"/>
        <v>318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2650</v>
      </c>
      <c r="E51" s="20">
        <v>0</v>
      </c>
      <c r="F51" s="27">
        <f t="shared" si="5"/>
        <v>0</v>
      </c>
      <c r="G51" s="18">
        <v>0</v>
      </c>
      <c r="H51" s="27">
        <v>0</v>
      </c>
      <c r="I51" s="21">
        <v>0</v>
      </c>
      <c r="J51" s="22">
        <v>2650</v>
      </c>
      <c r="K51" s="23">
        <f t="shared" si="1"/>
        <v>3180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2"/>
        <v>0</v>
      </c>
      <c r="R51" s="29">
        <f t="shared" si="2"/>
        <v>265</v>
      </c>
      <c r="S51" s="29">
        <f t="shared" si="3"/>
        <v>0</v>
      </c>
      <c r="T51" s="30">
        <f t="shared" si="3"/>
        <v>0</v>
      </c>
      <c r="U51" s="39">
        <f t="shared" si="4"/>
        <v>0</v>
      </c>
      <c r="V51" s="31">
        <f t="shared" si="4"/>
        <v>265</v>
      </c>
      <c r="W51" s="33">
        <f t="shared" si="4"/>
        <v>318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2650</v>
      </c>
      <c r="E52" s="20">
        <v>0</v>
      </c>
      <c r="F52" s="27">
        <f t="shared" si="5"/>
        <v>0</v>
      </c>
      <c r="G52" s="18">
        <v>0</v>
      </c>
      <c r="H52" s="27">
        <v>0</v>
      </c>
      <c r="I52" s="21">
        <v>0</v>
      </c>
      <c r="J52" s="22">
        <v>2650</v>
      </c>
      <c r="K52" s="23">
        <f t="shared" si="1"/>
        <v>3180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265</v>
      </c>
      <c r="S52" s="29">
        <f t="shared" si="3"/>
        <v>0</v>
      </c>
      <c r="T52" s="30">
        <f t="shared" si="3"/>
        <v>0</v>
      </c>
      <c r="U52" s="39">
        <f t="shared" si="4"/>
        <v>0</v>
      </c>
      <c r="V52" s="31">
        <f t="shared" si="4"/>
        <v>265</v>
      </c>
      <c r="W52" s="33">
        <f t="shared" si="4"/>
        <v>318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2559.4</v>
      </c>
      <c r="E53" s="20">
        <v>-90.6</v>
      </c>
      <c r="F53" s="27">
        <f t="shared" si="5"/>
        <v>-3.4188679245283016E-2</v>
      </c>
      <c r="G53" s="18">
        <v>-90.6</v>
      </c>
      <c r="H53" s="27">
        <f>E53/J53</f>
        <v>-3.4188679245283016E-2</v>
      </c>
      <c r="I53" s="21">
        <v>0</v>
      </c>
      <c r="J53" s="22">
        <v>2650</v>
      </c>
      <c r="K53" s="23">
        <f t="shared" si="1"/>
        <v>3180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255.94</v>
      </c>
      <c r="S53" s="29">
        <f t="shared" si="3"/>
        <v>-90.6</v>
      </c>
      <c r="T53" s="30">
        <f t="shared" si="3"/>
        <v>-3.4188679245283016E-2</v>
      </c>
      <c r="U53" s="39">
        <f t="shared" si="4"/>
        <v>0</v>
      </c>
      <c r="V53" s="31">
        <f t="shared" si="4"/>
        <v>265</v>
      </c>
      <c r="W53" s="33">
        <f t="shared" si="4"/>
        <v>318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6">J54+E54</f>
        <v>2300.9499999999998</v>
      </c>
      <c r="E54" s="20">
        <f>E53+G54</f>
        <v>-349.04999999999995</v>
      </c>
      <c r="F54" s="27">
        <f t="shared" si="5"/>
        <v>-9.7528301886792443E-2</v>
      </c>
      <c r="G54" s="18">
        <v>-258.45</v>
      </c>
      <c r="H54" s="27">
        <f t="shared" ref="H54:H58" si="7">E54/J54</f>
        <v>-0.13171698113207544</v>
      </c>
      <c r="I54" s="21">
        <v>0</v>
      </c>
      <c r="J54" s="22">
        <v>2650</v>
      </c>
      <c r="K54" s="23">
        <f t="shared" si="1"/>
        <v>3180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230.09499999999997</v>
      </c>
      <c r="S54" s="29">
        <f t="shared" si="3"/>
        <v>-258.45</v>
      </c>
      <c r="T54" s="30">
        <f t="shared" si="3"/>
        <v>-0.13171698113207544</v>
      </c>
      <c r="U54" s="39">
        <f t="shared" si="4"/>
        <v>0</v>
      </c>
      <c r="V54" s="31">
        <f t="shared" si="4"/>
        <v>265</v>
      </c>
      <c r="W54" s="33">
        <f t="shared" si="4"/>
        <v>318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6"/>
        <v>2481.38</v>
      </c>
      <c r="E55" s="20">
        <f t="shared" ref="E55:E58" si="8">E54+G55</f>
        <v>-168.61999999999995</v>
      </c>
      <c r="F55" s="27">
        <f t="shared" si="5"/>
        <v>6.8086792452830197E-2</v>
      </c>
      <c r="G55" s="18">
        <v>180.43</v>
      </c>
      <c r="H55" s="27">
        <f t="shared" si="7"/>
        <v>-6.3630188679245261E-2</v>
      </c>
      <c r="I55" s="21">
        <v>0</v>
      </c>
      <c r="J55" s="22">
        <v>2650</v>
      </c>
      <c r="K55" s="23">
        <f t="shared" si="1"/>
        <v>3180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248.13800000000001</v>
      </c>
      <c r="S55" s="29">
        <f t="shared" si="3"/>
        <v>180.43</v>
      </c>
      <c r="T55" s="30">
        <f t="shared" si="3"/>
        <v>-6.3630188679245261E-2</v>
      </c>
      <c r="U55" s="39">
        <f t="shared" si="4"/>
        <v>0</v>
      </c>
      <c r="V55" s="31">
        <f t="shared" si="4"/>
        <v>265</v>
      </c>
      <c r="W55" s="33">
        <f t="shared" si="4"/>
        <v>318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2527.65</v>
      </c>
      <c r="E56" s="20">
        <f t="shared" si="8"/>
        <v>-122.34999999999994</v>
      </c>
      <c r="F56" s="27">
        <f t="shared" si="5"/>
        <v>1.7460377358490566E-2</v>
      </c>
      <c r="G56" s="18">
        <v>46.27</v>
      </c>
      <c r="H56" s="27">
        <f t="shared" si="7"/>
        <v>-4.6169811320754692E-2</v>
      </c>
      <c r="I56" s="21">
        <v>0</v>
      </c>
      <c r="J56" s="22">
        <v>2650</v>
      </c>
      <c r="K56" s="23">
        <f t="shared" si="1"/>
        <v>3180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2"/>
        <v>0</v>
      </c>
      <c r="R56" s="29">
        <f t="shared" si="2"/>
        <v>252.76500000000001</v>
      </c>
      <c r="S56" s="29">
        <f t="shared" si="3"/>
        <v>46.27</v>
      </c>
      <c r="T56" s="30">
        <f t="shared" si="3"/>
        <v>-4.6169811320754692E-2</v>
      </c>
      <c r="U56" s="39">
        <f t="shared" si="4"/>
        <v>0</v>
      </c>
      <c r="V56" s="31">
        <f t="shared" si="4"/>
        <v>265</v>
      </c>
      <c r="W56" s="33">
        <f t="shared" si="4"/>
        <v>318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2745.56</v>
      </c>
      <c r="E57" s="20">
        <f t="shared" si="8"/>
        <v>95.560000000000059</v>
      </c>
      <c r="F57" s="27">
        <f t="shared" si="5"/>
        <v>8.2230188679245281E-2</v>
      </c>
      <c r="G57" s="18">
        <v>217.91</v>
      </c>
      <c r="H57" s="27">
        <f t="shared" si="7"/>
        <v>3.6060377358490589E-2</v>
      </c>
      <c r="I57" s="21">
        <v>0</v>
      </c>
      <c r="J57" s="22">
        <v>2650</v>
      </c>
      <c r="K57" s="23">
        <f t="shared" si="1"/>
        <v>3180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274.55599999999998</v>
      </c>
      <c r="S57" s="29">
        <f t="shared" si="3"/>
        <v>217.91</v>
      </c>
      <c r="T57" s="30">
        <f t="shared" si="3"/>
        <v>3.6060377358490589E-2</v>
      </c>
      <c r="U57" s="39">
        <f t="shared" si="4"/>
        <v>0</v>
      </c>
      <c r="V57" s="31">
        <f t="shared" si="4"/>
        <v>265</v>
      </c>
      <c r="W57" s="33">
        <f t="shared" si="4"/>
        <v>318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2760.87</v>
      </c>
      <c r="E58" s="20">
        <f t="shared" si="8"/>
        <v>110.87000000000006</v>
      </c>
      <c r="F58" s="27">
        <f t="shared" si="5"/>
        <v>5.7773584905660381E-3</v>
      </c>
      <c r="G58" s="18">
        <v>15.31</v>
      </c>
      <c r="H58" s="27">
        <f t="shared" si="7"/>
        <v>4.1837735849056625E-2</v>
      </c>
      <c r="I58" s="21">
        <v>0</v>
      </c>
      <c r="J58" s="22">
        <v>2650</v>
      </c>
      <c r="K58" s="23">
        <f t="shared" si="1"/>
        <v>3180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276.08699999999999</v>
      </c>
      <c r="S58" s="29">
        <f t="shared" si="3"/>
        <v>15.31</v>
      </c>
      <c r="T58" s="30">
        <f t="shared" si="3"/>
        <v>4.1837735849056625E-2</v>
      </c>
      <c r="U58" s="39">
        <f t="shared" si="4"/>
        <v>0</v>
      </c>
      <c r="V58" s="31">
        <f t="shared" si="4"/>
        <v>265</v>
      </c>
      <c r="W58" s="33">
        <f t="shared" si="4"/>
        <v>318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7" zoomScaleNormal="100" workbookViewId="0">
      <selection activeCell="H58" sqref="H58"/>
    </sheetView>
  </sheetViews>
  <sheetFormatPr defaultColWidth="9" defaultRowHeight="13.5" outlineLevelCol="1" x14ac:dyDescent="0.15"/>
  <cols>
    <col min="1" max="1" width="4.75" style="1" customWidth="1"/>
    <col min="2" max="2" width="10.1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625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625</v>
      </c>
      <c r="K34" s="23">
        <f>J34*1.2</f>
        <v>750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62.5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62.5</v>
      </c>
      <c r="W34" s="33">
        <f>K34/$W$32</f>
        <v>75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625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625</v>
      </c>
      <c r="K35" s="23">
        <f t="shared" ref="K35:K58" si="1">J35*1.2</f>
        <v>750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62.5</v>
      </c>
      <c r="S35" s="29">
        <f t="shared" ref="S35:T58" si="3">G35</f>
        <v>0</v>
      </c>
      <c r="T35" s="30">
        <f t="shared" si="3"/>
        <v>0</v>
      </c>
      <c r="U35" s="39">
        <f t="shared" ref="U35:W58" si="4">I35/$W$32</f>
        <v>0</v>
      </c>
      <c r="V35" s="31">
        <f t="shared" si="4"/>
        <v>62.5</v>
      </c>
      <c r="W35" s="33">
        <f t="shared" si="4"/>
        <v>75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625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625</v>
      </c>
      <c r="K36" s="23">
        <f t="shared" si="1"/>
        <v>750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2"/>
        <v>0</v>
      </c>
      <c r="R36" s="29">
        <f t="shared" si="2"/>
        <v>62.5</v>
      </c>
      <c r="S36" s="29">
        <f t="shared" si="3"/>
        <v>0</v>
      </c>
      <c r="T36" s="30">
        <f t="shared" si="3"/>
        <v>0</v>
      </c>
      <c r="U36" s="39">
        <f t="shared" si="4"/>
        <v>0</v>
      </c>
      <c r="V36" s="31">
        <f t="shared" si="4"/>
        <v>62.5</v>
      </c>
      <c r="W36" s="33">
        <f t="shared" si="4"/>
        <v>75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625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625</v>
      </c>
      <c r="K37" s="23">
        <f t="shared" si="1"/>
        <v>750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si="2"/>
        <v>62.5</v>
      </c>
      <c r="S37" s="29">
        <f t="shared" si="3"/>
        <v>0</v>
      </c>
      <c r="T37" s="30">
        <f t="shared" si="3"/>
        <v>0</v>
      </c>
      <c r="U37" s="39">
        <f t="shared" si="4"/>
        <v>0</v>
      </c>
      <c r="V37" s="31">
        <f t="shared" si="4"/>
        <v>62.5</v>
      </c>
      <c r="W37" s="33">
        <f t="shared" si="4"/>
        <v>75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625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625</v>
      </c>
      <c r="K38" s="23">
        <f t="shared" si="1"/>
        <v>750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2"/>
        <v>62.5</v>
      </c>
      <c r="S38" s="29">
        <f t="shared" si="3"/>
        <v>0</v>
      </c>
      <c r="T38" s="30">
        <f t="shared" si="3"/>
        <v>0</v>
      </c>
      <c r="U38" s="39">
        <f t="shared" si="4"/>
        <v>0</v>
      </c>
      <c r="V38" s="31">
        <f t="shared" si="4"/>
        <v>62.5</v>
      </c>
      <c r="W38" s="33">
        <f t="shared" si="4"/>
        <v>75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625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625</v>
      </c>
      <c r="K39" s="23">
        <f t="shared" si="1"/>
        <v>750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2"/>
        <v>62.5</v>
      </c>
      <c r="S39" s="29">
        <f t="shared" si="3"/>
        <v>0</v>
      </c>
      <c r="T39" s="30">
        <f t="shared" si="3"/>
        <v>0</v>
      </c>
      <c r="U39" s="39">
        <f t="shared" si="4"/>
        <v>0</v>
      </c>
      <c r="V39" s="31">
        <f t="shared" si="4"/>
        <v>62.5</v>
      </c>
      <c r="W39" s="33">
        <f t="shared" si="4"/>
        <v>75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625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625</v>
      </c>
      <c r="K40" s="23">
        <f t="shared" si="1"/>
        <v>750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2"/>
        <v>62.5</v>
      </c>
      <c r="S40" s="29">
        <f t="shared" si="3"/>
        <v>0</v>
      </c>
      <c r="T40" s="30">
        <f t="shared" si="3"/>
        <v>0</v>
      </c>
      <c r="U40" s="39">
        <f t="shared" si="4"/>
        <v>0</v>
      </c>
      <c r="V40" s="31">
        <f t="shared" si="4"/>
        <v>62.5</v>
      </c>
      <c r="W40" s="33">
        <f t="shared" si="4"/>
        <v>75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625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625</v>
      </c>
      <c r="K41" s="23">
        <f t="shared" si="1"/>
        <v>750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2"/>
        <v>0</v>
      </c>
      <c r="R41" s="29">
        <f t="shared" si="2"/>
        <v>62.5</v>
      </c>
      <c r="S41" s="29">
        <f t="shared" si="3"/>
        <v>0</v>
      </c>
      <c r="T41" s="30">
        <f t="shared" si="3"/>
        <v>0</v>
      </c>
      <c r="U41" s="39">
        <f t="shared" si="4"/>
        <v>0</v>
      </c>
      <c r="V41" s="31">
        <f t="shared" si="4"/>
        <v>62.5</v>
      </c>
      <c r="W41" s="33">
        <f t="shared" si="4"/>
        <v>75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625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625</v>
      </c>
      <c r="K42" s="23">
        <f t="shared" si="1"/>
        <v>750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62.5</v>
      </c>
      <c r="S42" s="29">
        <f t="shared" si="3"/>
        <v>0</v>
      </c>
      <c r="T42" s="30">
        <f t="shared" si="3"/>
        <v>0</v>
      </c>
      <c r="U42" s="39">
        <f t="shared" si="4"/>
        <v>0</v>
      </c>
      <c r="V42" s="31">
        <f t="shared" si="4"/>
        <v>62.5</v>
      </c>
      <c r="W42" s="33">
        <f t="shared" si="4"/>
        <v>75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625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625</v>
      </c>
      <c r="K43" s="23">
        <f t="shared" si="1"/>
        <v>750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62.5</v>
      </c>
      <c r="S43" s="29">
        <f t="shared" si="3"/>
        <v>0</v>
      </c>
      <c r="T43" s="30">
        <f t="shared" si="3"/>
        <v>0</v>
      </c>
      <c r="U43" s="39">
        <f t="shared" si="4"/>
        <v>0</v>
      </c>
      <c r="V43" s="31">
        <f t="shared" si="4"/>
        <v>62.5</v>
      </c>
      <c r="W43" s="33">
        <f t="shared" si="4"/>
        <v>75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625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625</v>
      </c>
      <c r="K44" s="23">
        <f t="shared" si="1"/>
        <v>750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62.5</v>
      </c>
      <c r="S44" s="29">
        <f t="shared" si="3"/>
        <v>0</v>
      </c>
      <c r="T44" s="30">
        <f t="shared" si="3"/>
        <v>0</v>
      </c>
      <c r="U44" s="39">
        <f t="shared" si="4"/>
        <v>0</v>
      </c>
      <c r="V44" s="31">
        <f t="shared" si="4"/>
        <v>62.5</v>
      </c>
      <c r="W44" s="33">
        <f t="shared" si="4"/>
        <v>75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625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625</v>
      </c>
      <c r="K45" s="23">
        <f t="shared" si="1"/>
        <v>750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62.5</v>
      </c>
      <c r="S45" s="29">
        <f t="shared" si="3"/>
        <v>0</v>
      </c>
      <c r="T45" s="30">
        <f t="shared" si="3"/>
        <v>0</v>
      </c>
      <c r="U45" s="39">
        <f t="shared" si="4"/>
        <v>0</v>
      </c>
      <c r="V45" s="31">
        <f t="shared" si="4"/>
        <v>62.5</v>
      </c>
      <c r="W45" s="33">
        <f t="shared" si="4"/>
        <v>75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625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625</v>
      </c>
      <c r="K46" s="23">
        <f t="shared" si="1"/>
        <v>750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2"/>
        <v>0</v>
      </c>
      <c r="R46" s="29">
        <f t="shared" si="2"/>
        <v>62.5</v>
      </c>
      <c r="S46" s="29">
        <f t="shared" si="3"/>
        <v>0</v>
      </c>
      <c r="T46" s="30">
        <f t="shared" si="3"/>
        <v>0</v>
      </c>
      <c r="U46" s="39">
        <f t="shared" si="4"/>
        <v>0</v>
      </c>
      <c r="V46" s="31">
        <f t="shared" si="4"/>
        <v>62.5</v>
      </c>
      <c r="W46" s="33">
        <f t="shared" si="4"/>
        <v>75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625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625</v>
      </c>
      <c r="K47" s="23">
        <f t="shared" si="1"/>
        <v>750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62.5</v>
      </c>
      <c r="S47" s="29">
        <f t="shared" si="3"/>
        <v>0</v>
      </c>
      <c r="T47" s="30">
        <f t="shared" si="3"/>
        <v>0</v>
      </c>
      <c r="U47" s="39">
        <f t="shared" si="4"/>
        <v>0</v>
      </c>
      <c r="V47" s="31">
        <f t="shared" si="4"/>
        <v>62.5</v>
      </c>
      <c r="W47" s="33">
        <f t="shared" si="4"/>
        <v>75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625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625</v>
      </c>
      <c r="K48" s="23">
        <f t="shared" si="1"/>
        <v>750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62.5</v>
      </c>
      <c r="S48" s="29">
        <f t="shared" si="3"/>
        <v>0</v>
      </c>
      <c r="T48" s="30">
        <f t="shared" si="3"/>
        <v>0</v>
      </c>
      <c r="U48" s="39">
        <f t="shared" si="4"/>
        <v>0</v>
      </c>
      <c r="V48" s="31">
        <f t="shared" si="4"/>
        <v>62.5</v>
      </c>
      <c r="W48" s="33">
        <f t="shared" si="4"/>
        <v>75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625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625</v>
      </c>
      <c r="K49" s="23">
        <f t="shared" si="1"/>
        <v>750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62.5</v>
      </c>
      <c r="S49" s="29">
        <f t="shared" si="3"/>
        <v>0</v>
      </c>
      <c r="T49" s="30">
        <f t="shared" si="3"/>
        <v>0</v>
      </c>
      <c r="U49" s="39">
        <f t="shared" si="4"/>
        <v>0</v>
      </c>
      <c r="V49" s="31">
        <f t="shared" si="4"/>
        <v>62.5</v>
      </c>
      <c r="W49" s="33">
        <f t="shared" si="4"/>
        <v>75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625</v>
      </c>
      <c r="E50" s="20">
        <v>0</v>
      </c>
      <c r="F50" s="27">
        <f t="shared" ref="F50:F58" si="5">G50/J50</f>
        <v>0</v>
      </c>
      <c r="G50" s="18">
        <v>0</v>
      </c>
      <c r="H50" s="27">
        <v>0</v>
      </c>
      <c r="I50" s="21">
        <v>0</v>
      </c>
      <c r="J50" s="22">
        <v>625</v>
      </c>
      <c r="K50" s="23">
        <f t="shared" si="1"/>
        <v>750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62.5</v>
      </c>
      <c r="S50" s="29">
        <f t="shared" si="3"/>
        <v>0</v>
      </c>
      <c r="T50" s="30">
        <f t="shared" si="3"/>
        <v>0</v>
      </c>
      <c r="U50" s="39">
        <f t="shared" si="4"/>
        <v>0</v>
      </c>
      <c r="V50" s="31">
        <f t="shared" si="4"/>
        <v>62.5</v>
      </c>
      <c r="W50" s="33">
        <f t="shared" si="4"/>
        <v>75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625</v>
      </c>
      <c r="E51" s="20">
        <v>0</v>
      </c>
      <c r="F51" s="27">
        <f t="shared" si="5"/>
        <v>0</v>
      </c>
      <c r="G51" s="18">
        <v>0</v>
      </c>
      <c r="H51" s="27">
        <v>0</v>
      </c>
      <c r="I51" s="21">
        <v>0</v>
      </c>
      <c r="J51" s="22">
        <v>625</v>
      </c>
      <c r="K51" s="23">
        <f t="shared" si="1"/>
        <v>750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2"/>
        <v>0</v>
      </c>
      <c r="R51" s="29">
        <f t="shared" si="2"/>
        <v>62.5</v>
      </c>
      <c r="S51" s="29">
        <f t="shared" si="3"/>
        <v>0</v>
      </c>
      <c r="T51" s="30">
        <f t="shared" si="3"/>
        <v>0</v>
      </c>
      <c r="U51" s="39">
        <f t="shared" si="4"/>
        <v>0</v>
      </c>
      <c r="V51" s="31">
        <f t="shared" si="4"/>
        <v>62.5</v>
      </c>
      <c r="W51" s="33">
        <f t="shared" si="4"/>
        <v>75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625</v>
      </c>
      <c r="E52" s="20">
        <v>0</v>
      </c>
      <c r="F52" s="27">
        <f t="shared" si="5"/>
        <v>0</v>
      </c>
      <c r="G52" s="18">
        <v>0</v>
      </c>
      <c r="H52" s="27">
        <v>0</v>
      </c>
      <c r="I52" s="21">
        <v>0</v>
      </c>
      <c r="J52" s="22">
        <v>625</v>
      </c>
      <c r="K52" s="23">
        <f t="shared" si="1"/>
        <v>750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62.5</v>
      </c>
      <c r="S52" s="29">
        <f t="shared" si="3"/>
        <v>0</v>
      </c>
      <c r="T52" s="30">
        <f t="shared" si="3"/>
        <v>0</v>
      </c>
      <c r="U52" s="39">
        <f t="shared" si="4"/>
        <v>0</v>
      </c>
      <c r="V52" s="31">
        <f t="shared" si="4"/>
        <v>62.5</v>
      </c>
      <c r="W52" s="33">
        <f t="shared" si="4"/>
        <v>75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534.4</v>
      </c>
      <c r="E53" s="20">
        <v>-90.6</v>
      </c>
      <c r="F53" s="27">
        <f t="shared" si="5"/>
        <v>-0.14495999999999998</v>
      </c>
      <c r="G53" s="18">
        <v>-90.6</v>
      </c>
      <c r="H53" s="27">
        <f>E53/J53</f>
        <v>-0.14495999999999998</v>
      </c>
      <c r="I53" s="21">
        <v>0</v>
      </c>
      <c r="J53" s="22">
        <v>625</v>
      </c>
      <c r="K53" s="23">
        <f t="shared" si="1"/>
        <v>750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53.44</v>
      </c>
      <c r="S53" s="29">
        <f t="shared" si="3"/>
        <v>-90.6</v>
      </c>
      <c r="T53" s="30">
        <f t="shared" si="3"/>
        <v>-0.14495999999999998</v>
      </c>
      <c r="U53" s="39">
        <f t="shared" si="4"/>
        <v>0</v>
      </c>
      <c r="V53" s="31">
        <f t="shared" si="4"/>
        <v>62.5</v>
      </c>
      <c r="W53" s="33">
        <f t="shared" si="4"/>
        <v>75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6">J54+E54</f>
        <v>275.95000000000005</v>
      </c>
      <c r="E54" s="20">
        <f>E53+G54</f>
        <v>-349.04999999999995</v>
      </c>
      <c r="F54" s="27">
        <f t="shared" si="5"/>
        <v>-0.41352</v>
      </c>
      <c r="G54" s="18">
        <v>-258.45</v>
      </c>
      <c r="H54" s="27">
        <f t="shared" ref="H54:H58" si="7">E54/J54</f>
        <v>-0.55847999999999998</v>
      </c>
      <c r="I54" s="21">
        <v>0</v>
      </c>
      <c r="J54" s="22">
        <v>625</v>
      </c>
      <c r="K54" s="23">
        <f t="shared" si="1"/>
        <v>750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27.595000000000006</v>
      </c>
      <c r="S54" s="29">
        <f t="shared" si="3"/>
        <v>-258.45</v>
      </c>
      <c r="T54" s="30">
        <f t="shared" si="3"/>
        <v>-0.55847999999999998</v>
      </c>
      <c r="U54" s="39">
        <f t="shared" si="4"/>
        <v>0</v>
      </c>
      <c r="V54" s="31">
        <f t="shared" si="4"/>
        <v>62.5</v>
      </c>
      <c r="W54" s="33">
        <f t="shared" si="4"/>
        <v>75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6"/>
        <v>456.38000000000005</v>
      </c>
      <c r="E55" s="20">
        <f t="shared" ref="E55:E58" si="8">E54+G55</f>
        <v>-168.61999999999995</v>
      </c>
      <c r="F55" s="27">
        <f t="shared" si="5"/>
        <v>0.288688</v>
      </c>
      <c r="G55" s="18">
        <v>180.43</v>
      </c>
      <c r="H55" s="27">
        <f t="shared" si="7"/>
        <v>-0.26979199999999992</v>
      </c>
      <c r="I55" s="21">
        <v>0</v>
      </c>
      <c r="J55" s="22">
        <v>625</v>
      </c>
      <c r="K55" s="23">
        <f t="shared" si="1"/>
        <v>750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45.638000000000005</v>
      </c>
      <c r="S55" s="29">
        <f t="shared" si="3"/>
        <v>180.43</v>
      </c>
      <c r="T55" s="30">
        <f t="shared" si="3"/>
        <v>-0.26979199999999992</v>
      </c>
      <c r="U55" s="39">
        <f t="shared" si="4"/>
        <v>0</v>
      </c>
      <c r="V55" s="31">
        <f t="shared" si="4"/>
        <v>62.5</v>
      </c>
      <c r="W55" s="33">
        <f t="shared" si="4"/>
        <v>75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502.65000000000009</v>
      </c>
      <c r="E56" s="20">
        <f t="shared" si="8"/>
        <v>-122.34999999999994</v>
      </c>
      <c r="F56" s="27">
        <f t="shared" si="5"/>
        <v>7.4032000000000001E-2</v>
      </c>
      <c r="G56" s="18">
        <v>46.27</v>
      </c>
      <c r="H56" s="27">
        <f t="shared" si="7"/>
        <v>-0.19575999999999991</v>
      </c>
      <c r="I56" s="21">
        <v>0</v>
      </c>
      <c r="J56" s="22">
        <v>625</v>
      </c>
      <c r="K56" s="23">
        <f t="shared" si="1"/>
        <v>750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2"/>
        <v>0</v>
      </c>
      <c r="R56" s="29">
        <f t="shared" si="2"/>
        <v>50.265000000000008</v>
      </c>
      <c r="S56" s="29">
        <f t="shared" si="3"/>
        <v>46.27</v>
      </c>
      <c r="T56" s="30">
        <f t="shared" si="3"/>
        <v>-0.19575999999999991</v>
      </c>
      <c r="U56" s="39">
        <f t="shared" si="4"/>
        <v>0</v>
      </c>
      <c r="V56" s="31">
        <f t="shared" si="4"/>
        <v>62.5</v>
      </c>
      <c r="W56" s="33">
        <f t="shared" si="4"/>
        <v>75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720.56000000000006</v>
      </c>
      <c r="E57" s="20">
        <f t="shared" si="8"/>
        <v>95.560000000000059</v>
      </c>
      <c r="F57" s="27">
        <f t="shared" si="5"/>
        <v>0.34865600000000002</v>
      </c>
      <c r="G57" s="18">
        <v>217.91</v>
      </c>
      <c r="H57" s="27">
        <f t="shared" si="7"/>
        <v>0.15289600000000009</v>
      </c>
      <c r="I57" s="21">
        <v>0</v>
      </c>
      <c r="J57" s="22">
        <v>625</v>
      </c>
      <c r="K57" s="23">
        <f t="shared" si="1"/>
        <v>750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72.056000000000012</v>
      </c>
      <c r="S57" s="29">
        <f t="shared" si="3"/>
        <v>217.91</v>
      </c>
      <c r="T57" s="30">
        <f t="shared" si="3"/>
        <v>0.15289600000000009</v>
      </c>
      <c r="U57" s="39">
        <f t="shared" si="4"/>
        <v>0</v>
      </c>
      <c r="V57" s="31">
        <f t="shared" si="4"/>
        <v>62.5</v>
      </c>
      <c r="W57" s="33">
        <f t="shared" si="4"/>
        <v>75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735.87000000000012</v>
      </c>
      <c r="E58" s="20">
        <f t="shared" si="8"/>
        <v>110.87000000000006</v>
      </c>
      <c r="F58" s="27">
        <f t="shared" si="5"/>
        <v>2.4496E-2</v>
      </c>
      <c r="G58" s="18">
        <v>15.31</v>
      </c>
      <c r="H58" s="27">
        <f t="shared" si="7"/>
        <v>0.17739200000000011</v>
      </c>
      <c r="I58" s="21">
        <v>0</v>
      </c>
      <c r="J58" s="22">
        <v>625</v>
      </c>
      <c r="K58" s="23">
        <f t="shared" si="1"/>
        <v>750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73.587000000000018</v>
      </c>
      <c r="S58" s="29">
        <f t="shared" si="3"/>
        <v>15.31</v>
      </c>
      <c r="T58" s="30">
        <f t="shared" si="3"/>
        <v>0.17739200000000011</v>
      </c>
      <c r="U58" s="39">
        <f t="shared" si="4"/>
        <v>0</v>
      </c>
      <c r="V58" s="31">
        <f t="shared" si="4"/>
        <v>62.5</v>
      </c>
      <c r="W58" s="33">
        <f t="shared" si="4"/>
        <v>75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.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7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1">C35/$W$32</f>
        <v>0</v>
      </c>
      <c r="R35" s="29">
        <f t="shared" si="1"/>
        <v>30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</v>
      </c>
      <c r="W35" s="33">
        <f t="shared" si="3"/>
        <v>36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1"/>
        <v>0</v>
      </c>
      <c r="R36" s="29">
        <f t="shared" si="1"/>
        <v>30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</v>
      </c>
      <c r="W36" s="33">
        <f t="shared" si="3"/>
        <v>36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1"/>
        <v>0</v>
      </c>
      <c r="R37" s="29">
        <f t="shared" si="1"/>
        <v>30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</v>
      </c>
      <c r="W37" s="33">
        <f t="shared" si="3"/>
        <v>36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1"/>
        <v>0</v>
      </c>
      <c r="R38" s="29">
        <f t="shared" si="1"/>
        <v>30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</v>
      </c>
      <c r="W38" s="33">
        <f t="shared" si="3"/>
        <v>36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1"/>
        <v>0</v>
      </c>
      <c r="R39" s="29">
        <f t="shared" si="1"/>
        <v>30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</v>
      </c>
      <c r="W39" s="33">
        <f t="shared" si="3"/>
        <v>36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1"/>
        <v>0</v>
      </c>
      <c r="R40" s="29">
        <f t="shared" si="1"/>
        <v>30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</v>
      </c>
      <c r="W40" s="33">
        <f t="shared" si="3"/>
        <v>36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1"/>
        <v>0</v>
      </c>
      <c r="R41" s="29">
        <f t="shared" si="1"/>
        <v>30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</v>
      </c>
      <c r="W41" s="33">
        <f t="shared" si="3"/>
        <v>36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1"/>
        <v>0</v>
      </c>
      <c r="R42" s="29">
        <f t="shared" si="1"/>
        <v>30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</v>
      </c>
      <c r="W42" s="33">
        <f t="shared" si="3"/>
        <v>36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1"/>
        <v>0</v>
      </c>
      <c r="R43" s="29">
        <f t="shared" si="1"/>
        <v>30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</v>
      </c>
      <c r="W43" s="33">
        <f t="shared" si="3"/>
        <v>36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1"/>
        <v>0</v>
      </c>
      <c r="R44" s="29">
        <f t="shared" si="1"/>
        <v>30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</v>
      </c>
      <c r="W44" s="33">
        <f t="shared" si="3"/>
        <v>36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1"/>
        <v>0</v>
      </c>
      <c r="R45" s="29">
        <f t="shared" si="1"/>
        <v>30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</v>
      </c>
      <c r="W45" s="33">
        <f t="shared" si="3"/>
        <v>36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1"/>
        <v>0</v>
      </c>
      <c r="R46" s="29">
        <f t="shared" si="1"/>
        <v>30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</v>
      </c>
      <c r="W46" s="33">
        <f t="shared" si="3"/>
        <v>36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1"/>
        <v>0</v>
      </c>
      <c r="R47" s="29">
        <f t="shared" si="1"/>
        <v>30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</v>
      </c>
      <c r="W47" s="33">
        <f t="shared" si="3"/>
        <v>36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1"/>
        <v>0</v>
      </c>
      <c r="R48" s="29">
        <f t="shared" si="1"/>
        <v>30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</v>
      </c>
      <c r="W48" s="33">
        <f t="shared" si="3"/>
        <v>36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1"/>
        <v>0</v>
      </c>
      <c r="R49" s="29">
        <f t="shared" si="1"/>
        <v>30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</v>
      </c>
      <c r="W49" s="33">
        <f t="shared" si="3"/>
        <v>36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1"/>
        <v>0</v>
      </c>
      <c r="R50" s="29">
        <f t="shared" si="1"/>
        <v>30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</v>
      </c>
      <c r="W50" s="33">
        <f t="shared" si="3"/>
        <v>36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1"/>
        <v>0</v>
      </c>
      <c r="R51" s="29">
        <f t="shared" si="1"/>
        <v>30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</v>
      </c>
      <c r="W51" s="33">
        <f t="shared" si="3"/>
        <v>36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1"/>
        <v>0</v>
      </c>
      <c r="R52" s="29">
        <f t="shared" si="1"/>
        <v>30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</v>
      </c>
      <c r="W52" s="33">
        <f t="shared" si="3"/>
        <v>36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300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1"/>
        <v>0</v>
      </c>
      <c r="R53" s="29">
        <f t="shared" si="1"/>
        <v>30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30</v>
      </c>
      <c r="W53" s="33">
        <f t="shared" si="3"/>
        <v>36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94.800000000000011</v>
      </c>
      <c r="E54" s="20">
        <f>E53+G54</f>
        <v>-205.2</v>
      </c>
      <c r="F54" s="27">
        <f t="shared" si="4"/>
        <v>-0.68399999999999994</v>
      </c>
      <c r="G54" s="18">
        <v>-205.2</v>
      </c>
      <c r="H54" s="27">
        <f t="shared" ref="H54:H58" si="6">E54/J54</f>
        <v>-0.68399999999999994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1"/>
        <v>0</v>
      </c>
      <c r="R54" s="29">
        <f t="shared" si="1"/>
        <v>9.48</v>
      </c>
      <c r="S54" s="29">
        <f t="shared" si="2"/>
        <v>-205.2</v>
      </c>
      <c r="T54" s="30">
        <f t="shared" si="2"/>
        <v>-0.68399999999999994</v>
      </c>
      <c r="U54" s="39">
        <f t="shared" si="3"/>
        <v>0</v>
      </c>
      <c r="V54" s="31">
        <f t="shared" si="3"/>
        <v>30</v>
      </c>
      <c r="W54" s="33">
        <f t="shared" si="3"/>
        <v>36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96.490000000000009</v>
      </c>
      <c r="E55" s="20">
        <f t="shared" ref="E55:E58" si="7">E54+G55</f>
        <v>-203.51</v>
      </c>
      <c r="F55" s="27">
        <f t="shared" si="4"/>
        <v>5.6333333333333331E-3</v>
      </c>
      <c r="G55" s="18">
        <v>1.69</v>
      </c>
      <c r="H55" s="27">
        <f t="shared" si="6"/>
        <v>-0.67836666666666667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1"/>
        <v>0</v>
      </c>
      <c r="R55" s="29">
        <f t="shared" si="1"/>
        <v>9.6490000000000009</v>
      </c>
      <c r="S55" s="29">
        <f t="shared" si="2"/>
        <v>1.69</v>
      </c>
      <c r="T55" s="30">
        <f t="shared" si="2"/>
        <v>-0.67836666666666667</v>
      </c>
      <c r="U55" s="39">
        <f t="shared" si="3"/>
        <v>0</v>
      </c>
      <c r="V55" s="31">
        <f t="shared" si="3"/>
        <v>30</v>
      </c>
      <c r="W55" s="33">
        <f t="shared" si="3"/>
        <v>36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67.910000000000025</v>
      </c>
      <c r="E56" s="20">
        <f t="shared" si="7"/>
        <v>-232.08999999999997</v>
      </c>
      <c r="F56" s="27">
        <f t="shared" si="4"/>
        <v>-9.5266666666666666E-2</v>
      </c>
      <c r="G56" s="18">
        <v>-28.58</v>
      </c>
      <c r="H56" s="27">
        <f t="shared" si="6"/>
        <v>-0.77363333333333328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1"/>
        <v>0</v>
      </c>
      <c r="R56" s="29">
        <f t="shared" si="1"/>
        <v>6.7910000000000021</v>
      </c>
      <c r="S56" s="29">
        <f t="shared" si="2"/>
        <v>-28.58</v>
      </c>
      <c r="T56" s="30">
        <f t="shared" si="2"/>
        <v>-0.77363333333333328</v>
      </c>
      <c r="U56" s="39">
        <f t="shared" si="3"/>
        <v>0</v>
      </c>
      <c r="V56" s="31">
        <f t="shared" si="3"/>
        <v>30</v>
      </c>
      <c r="W56" s="33">
        <f t="shared" si="3"/>
        <v>36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53.580000000000013</v>
      </c>
      <c r="E57" s="20">
        <f t="shared" si="7"/>
        <v>-246.42</v>
      </c>
      <c r="F57" s="27">
        <f t="shared" si="4"/>
        <v>-4.7766666666666666E-2</v>
      </c>
      <c r="G57" s="18">
        <v>-14.33</v>
      </c>
      <c r="H57" s="27">
        <f t="shared" si="6"/>
        <v>-0.82139999999999991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1"/>
        <v>0</v>
      </c>
      <c r="R57" s="29">
        <f t="shared" si="1"/>
        <v>5.3580000000000014</v>
      </c>
      <c r="S57" s="29">
        <f t="shared" si="2"/>
        <v>-14.33</v>
      </c>
      <c r="T57" s="30">
        <f t="shared" si="2"/>
        <v>-0.82139999999999991</v>
      </c>
      <c r="U57" s="39">
        <f t="shared" si="3"/>
        <v>0</v>
      </c>
      <c r="V57" s="31">
        <f t="shared" si="3"/>
        <v>30</v>
      </c>
      <c r="W57" s="33">
        <f t="shared" si="3"/>
        <v>36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53.53</v>
      </c>
      <c r="E58" s="20">
        <f t="shared" si="7"/>
        <v>-246.47</v>
      </c>
      <c r="F58" s="27">
        <f t="shared" si="4"/>
        <v>-1.6666666666666669E-4</v>
      </c>
      <c r="G58" s="18">
        <v>-0.05</v>
      </c>
      <c r="H58" s="27">
        <f t="shared" si="6"/>
        <v>-0.82156666666666667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1"/>
        <v>0</v>
      </c>
      <c r="R58" s="29">
        <f t="shared" si="1"/>
        <v>5.3529999999999998</v>
      </c>
      <c r="S58" s="29">
        <f t="shared" si="2"/>
        <v>-0.05</v>
      </c>
      <c r="T58" s="30">
        <f t="shared" si="2"/>
        <v>-0.82156666666666667</v>
      </c>
      <c r="U58" s="39">
        <f t="shared" si="3"/>
        <v>0</v>
      </c>
      <c r="V58" s="31">
        <f t="shared" si="3"/>
        <v>30</v>
      </c>
      <c r="W58" s="33">
        <f t="shared" si="3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63"/>
  <sheetViews>
    <sheetView view="pageBreakPreview" topLeftCell="A142" zoomScale="85" zoomScaleNormal="85" zoomScaleSheetLayoutView="85" workbookViewId="0">
      <selection activeCell="A142" sqref="A1:XFD1048576"/>
    </sheetView>
  </sheetViews>
  <sheetFormatPr defaultRowHeight="13.5" x14ac:dyDescent="0.15"/>
  <cols>
    <col min="1" max="1" width="9" style="41"/>
  </cols>
  <sheetData>
    <row r="13" spans="1:1" s="43" customFormat="1" x14ac:dyDescent="0.15">
      <c r="A13" s="42"/>
    </row>
    <row r="63" ht="2.25" customHeight="1" x14ac:dyDescent="0.15"/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9.3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1">C35/$W$32</f>
        <v>0</v>
      </c>
      <c r="R35" s="29">
        <f t="shared" si="1"/>
        <v>30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</v>
      </c>
      <c r="W35" s="33">
        <f t="shared" si="3"/>
        <v>36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1"/>
        <v>0</v>
      </c>
      <c r="R36" s="29">
        <f t="shared" si="1"/>
        <v>30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</v>
      </c>
      <c r="W36" s="33">
        <f t="shared" si="3"/>
        <v>36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1"/>
        <v>0</v>
      </c>
      <c r="R37" s="29">
        <f t="shared" si="1"/>
        <v>30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</v>
      </c>
      <c r="W37" s="33">
        <f t="shared" si="3"/>
        <v>36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1"/>
        <v>0</v>
      </c>
      <c r="R38" s="29">
        <f t="shared" si="1"/>
        <v>30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</v>
      </c>
      <c r="W38" s="33">
        <f t="shared" si="3"/>
        <v>36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1"/>
        <v>0</v>
      </c>
      <c r="R39" s="29">
        <f t="shared" si="1"/>
        <v>30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</v>
      </c>
      <c r="W39" s="33">
        <f t="shared" si="3"/>
        <v>36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1"/>
        <v>0</v>
      </c>
      <c r="R40" s="29">
        <f t="shared" si="1"/>
        <v>30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</v>
      </c>
      <c r="W40" s="33">
        <f t="shared" si="3"/>
        <v>36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1"/>
        <v>0</v>
      </c>
      <c r="R41" s="29">
        <f t="shared" si="1"/>
        <v>30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</v>
      </c>
      <c r="W41" s="33">
        <f t="shared" si="3"/>
        <v>36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1"/>
        <v>0</v>
      </c>
      <c r="R42" s="29">
        <f t="shared" si="1"/>
        <v>30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</v>
      </c>
      <c r="W42" s="33">
        <f t="shared" si="3"/>
        <v>36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1"/>
        <v>0</v>
      </c>
      <c r="R43" s="29">
        <f t="shared" si="1"/>
        <v>30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</v>
      </c>
      <c r="W43" s="33">
        <f t="shared" si="3"/>
        <v>36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1"/>
        <v>0</v>
      </c>
      <c r="R44" s="29">
        <f t="shared" si="1"/>
        <v>30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</v>
      </c>
      <c r="W44" s="33">
        <f t="shared" si="3"/>
        <v>36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1"/>
        <v>0</v>
      </c>
      <c r="R45" s="29">
        <f t="shared" si="1"/>
        <v>30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</v>
      </c>
      <c r="W45" s="33">
        <f t="shared" si="3"/>
        <v>36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1"/>
        <v>0</v>
      </c>
      <c r="R46" s="29">
        <f t="shared" si="1"/>
        <v>30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</v>
      </c>
      <c r="W46" s="33">
        <f t="shared" si="3"/>
        <v>36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1"/>
        <v>0</v>
      </c>
      <c r="R47" s="29">
        <f t="shared" si="1"/>
        <v>30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</v>
      </c>
      <c r="W47" s="33">
        <f t="shared" si="3"/>
        <v>36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1"/>
        <v>0</v>
      </c>
      <c r="R48" s="29">
        <f t="shared" si="1"/>
        <v>30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</v>
      </c>
      <c r="W48" s="33">
        <f t="shared" si="3"/>
        <v>36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1"/>
        <v>0</v>
      </c>
      <c r="R49" s="29">
        <f t="shared" si="1"/>
        <v>30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</v>
      </c>
      <c r="W49" s="33">
        <f t="shared" si="3"/>
        <v>36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1"/>
        <v>0</v>
      </c>
      <c r="R50" s="29">
        <f t="shared" si="1"/>
        <v>30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</v>
      </c>
      <c r="W50" s="33">
        <f t="shared" si="3"/>
        <v>36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1"/>
        <v>0</v>
      </c>
      <c r="R51" s="29">
        <f t="shared" si="1"/>
        <v>30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</v>
      </c>
      <c r="W51" s="33">
        <f t="shared" si="3"/>
        <v>36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1"/>
        <v>0</v>
      </c>
      <c r="R52" s="29">
        <f t="shared" si="1"/>
        <v>30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</v>
      </c>
      <c r="W52" s="33">
        <f t="shared" si="3"/>
        <v>36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300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1"/>
        <v>0</v>
      </c>
      <c r="R53" s="29">
        <f t="shared" si="1"/>
        <v>30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30</v>
      </c>
      <c r="W53" s="33">
        <f t="shared" si="3"/>
        <v>36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v>16.3</v>
      </c>
      <c r="E54" s="20">
        <v>0</v>
      </c>
      <c r="F54" s="27">
        <f t="shared" si="4"/>
        <v>0</v>
      </c>
      <c r="G54" s="18">
        <v>0</v>
      </c>
      <c r="H54" s="27">
        <f t="shared" ref="H54:H58" si="5">E54/J54</f>
        <v>0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1"/>
        <v>0</v>
      </c>
      <c r="R54" s="29">
        <f t="shared" si="1"/>
        <v>1.6300000000000001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30</v>
      </c>
      <c r="W54" s="33">
        <f t="shared" si="3"/>
        <v>36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4:D58" si="6">J55+E55</f>
        <v>316.3</v>
      </c>
      <c r="E55" s="20">
        <f t="shared" ref="E55:E58" si="7">E54+G55</f>
        <v>16.3</v>
      </c>
      <c r="F55" s="27">
        <f t="shared" si="4"/>
        <v>5.4333333333333338E-2</v>
      </c>
      <c r="G55" s="18">
        <v>16.3</v>
      </c>
      <c r="H55" s="27">
        <f t="shared" si="5"/>
        <v>5.4333333333333338E-2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1"/>
        <v>0</v>
      </c>
      <c r="R55" s="29">
        <f t="shared" si="1"/>
        <v>31.630000000000003</v>
      </c>
      <c r="S55" s="29">
        <f t="shared" si="2"/>
        <v>16.3</v>
      </c>
      <c r="T55" s="30">
        <f t="shared" si="2"/>
        <v>5.4333333333333338E-2</v>
      </c>
      <c r="U55" s="39">
        <f t="shared" si="3"/>
        <v>0</v>
      </c>
      <c r="V55" s="31">
        <f t="shared" si="3"/>
        <v>30</v>
      </c>
      <c r="W55" s="33">
        <f t="shared" si="3"/>
        <v>36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303.39999999999998</v>
      </c>
      <c r="E56" s="20">
        <f t="shared" si="7"/>
        <v>3.4000000000000004</v>
      </c>
      <c r="F56" s="27">
        <f t="shared" si="4"/>
        <v>-4.3000000000000003E-2</v>
      </c>
      <c r="G56" s="18">
        <v>-12.9</v>
      </c>
      <c r="H56" s="27">
        <f t="shared" si="5"/>
        <v>1.1333333333333334E-2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1"/>
        <v>0</v>
      </c>
      <c r="R56" s="29">
        <f t="shared" si="1"/>
        <v>30.339999999999996</v>
      </c>
      <c r="S56" s="29">
        <f t="shared" si="2"/>
        <v>-12.9</v>
      </c>
      <c r="T56" s="30">
        <f t="shared" si="2"/>
        <v>1.1333333333333334E-2</v>
      </c>
      <c r="U56" s="39">
        <f t="shared" si="3"/>
        <v>0</v>
      </c>
      <c r="V56" s="31">
        <f t="shared" si="3"/>
        <v>30</v>
      </c>
      <c r="W56" s="33">
        <f t="shared" si="3"/>
        <v>36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308.01</v>
      </c>
      <c r="E57" s="20">
        <f t="shared" si="7"/>
        <v>8.0100000000000016</v>
      </c>
      <c r="F57" s="27">
        <f t="shared" si="4"/>
        <v>1.5366666666666667E-2</v>
      </c>
      <c r="G57" s="18">
        <v>4.6100000000000003</v>
      </c>
      <c r="H57" s="27">
        <f t="shared" si="5"/>
        <v>2.6700000000000005E-2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1"/>
        <v>0</v>
      </c>
      <c r="R57" s="29">
        <f t="shared" si="1"/>
        <v>30.800999999999998</v>
      </c>
      <c r="S57" s="29">
        <f t="shared" si="2"/>
        <v>4.6100000000000003</v>
      </c>
      <c r="T57" s="30">
        <f t="shared" si="2"/>
        <v>2.6700000000000005E-2</v>
      </c>
      <c r="U57" s="39">
        <f t="shared" si="3"/>
        <v>0</v>
      </c>
      <c r="V57" s="31">
        <f t="shared" si="3"/>
        <v>30</v>
      </c>
      <c r="W57" s="33">
        <f t="shared" si="3"/>
        <v>36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308.08</v>
      </c>
      <c r="E58" s="20">
        <f t="shared" si="7"/>
        <v>8.0800000000000018</v>
      </c>
      <c r="F58" s="27">
        <f t="shared" si="4"/>
        <v>2.3333333333333336E-4</v>
      </c>
      <c r="G58" s="18">
        <v>7.0000000000000007E-2</v>
      </c>
      <c r="H58" s="27">
        <f t="shared" si="5"/>
        <v>2.693333333333334E-2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1"/>
        <v>0</v>
      </c>
      <c r="R58" s="29">
        <f t="shared" si="1"/>
        <v>30.808</v>
      </c>
      <c r="S58" s="29">
        <f t="shared" si="2"/>
        <v>7.0000000000000007E-2</v>
      </c>
      <c r="T58" s="30">
        <f t="shared" si="2"/>
        <v>2.693333333333334E-2</v>
      </c>
      <c r="U58" s="39">
        <f t="shared" si="3"/>
        <v>0</v>
      </c>
      <c r="V58" s="31">
        <f t="shared" si="3"/>
        <v>30</v>
      </c>
      <c r="W58" s="33">
        <f t="shared" si="3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.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500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50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500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1">C35/$W$32</f>
        <v>0</v>
      </c>
      <c r="R35" s="29">
        <f t="shared" si="1"/>
        <v>50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50</v>
      </c>
      <c r="W35" s="33">
        <f t="shared" si="3"/>
        <v>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500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1"/>
        <v>0</v>
      </c>
      <c r="R36" s="29">
        <f t="shared" si="1"/>
        <v>50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50</v>
      </c>
      <c r="W36" s="33">
        <f t="shared" si="3"/>
        <v>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500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1"/>
        <v>0</v>
      </c>
      <c r="R37" s="29">
        <f t="shared" si="1"/>
        <v>50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50</v>
      </c>
      <c r="W37" s="33">
        <f t="shared" si="3"/>
        <v>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500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1"/>
        <v>0</v>
      </c>
      <c r="R38" s="29">
        <f t="shared" si="1"/>
        <v>50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50</v>
      </c>
      <c r="W38" s="33">
        <f t="shared" si="3"/>
        <v>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500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1"/>
        <v>0</v>
      </c>
      <c r="R39" s="29">
        <f t="shared" si="1"/>
        <v>50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50</v>
      </c>
      <c r="W39" s="33">
        <f t="shared" si="3"/>
        <v>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500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1"/>
        <v>0</v>
      </c>
      <c r="R40" s="29">
        <f t="shared" si="1"/>
        <v>50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50</v>
      </c>
      <c r="W40" s="33">
        <f t="shared" si="3"/>
        <v>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500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1"/>
        <v>0</v>
      </c>
      <c r="R41" s="29">
        <f t="shared" si="1"/>
        <v>50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50</v>
      </c>
      <c r="W41" s="33">
        <f t="shared" si="3"/>
        <v>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500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1"/>
        <v>0</v>
      </c>
      <c r="R42" s="29">
        <f t="shared" si="1"/>
        <v>50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50</v>
      </c>
      <c r="W42" s="33">
        <f t="shared" si="3"/>
        <v>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500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1"/>
        <v>0</v>
      </c>
      <c r="R43" s="29">
        <f t="shared" si="1"/>
        <v>50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50</v>
      </c>
      <c r="W43" s="33">
        <f t="shared" si="3"/>
        <v>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500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1"/>
        <v>0</v>
      </c>
      <c r="R44" s="29">
        <f t="shared" si="1"/>
        <v>50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50</v>
      </c>
      <c r="W44" s="33">
        <f t="shared" si="3"/>
        <v>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500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1"/>
        <v>0</v>
      </c>
      <c r="R45" s="29">
        <f t="shared" si="1"/>
        <v>50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50</v>
      </c>
      <c r="W45" s="33">
        <f t="shared" si="3"/>
        <v>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500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1"/>
        <v>0</v>
      </c>
      <c r="R46" s="29">
        <f t="shared" si="1"/>
        <v>50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50</v>
      </c>
      <c r="W46" s="33">
        <f t="shared" si="3"/>
        <v>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500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1"/>
        <v>0</v>
      </c>
      <c r="R47" s="29">
        <f t="shared" si="1"/>
        <v>50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50</v>
      </c>
      <c r="W47" s="33">
        <f t="shared" si="3"/>
        <v>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500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1"/>
        <v>0</v>
      </c>
      <c r="R48" s="29">
        <f t="shared" si="1"/>
        <v>50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50</v>
      </c>
      <c r="W48" s="33">
        <f t="shared" si="3"/>
        <v>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500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1"/>
        <v>0</v>
      </c>
      <c r="R49" s="29">
        <f t="shared" si="1"/>
        <v>50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50</v>
      </c>
      <c r="W49" s="33">
        <f t="shared" si="3"/>
        <v>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500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1"/>
        <v>0</v>
      </c>
      <c r="R50" s="29">
        <f t="shared" si="1"/>
        <v>50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50</v>
      </c>
      <c r="W50" s="33">
        <f t="shared" si="3"/>
        <v>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500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1"/>
        <v>0</v>
      </c>
      <c r="R51" s="29">
        <f t="shared" si="1"/>
        <v>50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50</v>
      </c>
      <c r="W51" s="33">
        <f t="shared" si="3"/>
        <v>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500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1"/>
        <v>0</v>
      </c>
      <c r="R52" s="29">
        <f t="shared" si="1"/>
        <v>50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50</v>
      </c>
      <c r="W52" s="33">
        <f t="shared" si="3"/>
        <v>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500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1"/>
        <v>0</v>
      </c>
      <c r="R53" s="29">
        <f t="shared" si="1"/>
        <v>50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50</v>
      </c>
      <c r="W53" s="33">
        <f t="shared" si="3"/>
        <v>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v>16.3</v>
      </c>
      <c r="E54" s="20">
        <v>0</v>
      </c>
      <c r="F54" s="27">
        <f t="shared" si="4"/>
        <v>0</v>
      </c>
      <c r="G54" s="18">
        <v>0</v>
      </c>
      <c r="H54" s="27">
        <f t="shared" ref="H54:H58" si="5">E54/J54</f>
        <v>0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1"/>
        <v>0</v>
      </c>
      <c r="R54" s="29">
        <f t="shared" si="1"/>
        <v>1.6300000000000001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50</v>
      </c>
      <c r="W54" s="33">
        <f t="shared" si="3"/>
        <v>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6">J55+E55</f>
        <v>550.55999999999995</v>
      </c>
      <c r="E55" s="20">
        <f t="shared" ref="E55:E58" si="7">E54+G55</f>
        <v>50.56</v>
      </c>
      <c r="F55" s="27">
        <f t="shared" si="4"/>
        <v>0.10112</v>
      </c>
      <c r="G55" s="18">
        <v>50.56</v>
      </c>
      <c r="H55" s="27">
        <f t="shared" si="5"/>
        <v>0.10112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1"/>
        <v>0</v>
      </c>
      <c r="R55" s="29">
        <f t="shared" si="1"/>
        <v>55.055999999999997</v>
      </c>
      <c r="S55" s="29">
        <f t="shared" si="2"/>
        <v>50.56</v>
      </c>
      <c r="T55" s="30">
        <f t="shared" si="2"/>
        <v>0.10112</v>
      </c>
      <c r="U55" s="39">
        <f t="shared" si="3"/>
        <v>0</v>
      </c>
      <c r="V55" s="31">
        <f t="shared" si="3"/>
        <v>50</v>
      </c>
      <c r="W55" s="33">
        <f t="shared" si="3"/>
        <v>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541.16999999999996</v>
      </c>
      <c r="E56" s="20">
        <f t="shared" si="7"/>
        <v>41.17</v>
      </c>
      <c r="F56" s="27">
        <f t="shared" si="4"/>
        <v>-1.8780000000000002E-2</v>
      </c>
      <c r="G56" s="18">
        <v>-9.39</v>
      </c>
      <c r="H56" s="27">
        <f t="shared" si="5"/>
        <v>8.2339999999999997E-2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1"/>
        <v>0</v>
      </c>
      <c r="R56" s="29">
        <f t="shared" si="1"/>
        <v>54.116999999999997</v>
      </c>
      <c r="S56" s="29">
        <f t="shared" si="2"/>
        <v>-9.39</v>
      </c>
      <c r="T56" s="30">
        <f t="shared" si="2"/>
        <v>8.2339999999999997E-2</v>
      </c>
      <c r="U56" s="39">
        <f t="shared" si="3"/>
        <v>0</v>
      </c>
      <c r="V56" s="31">
        <f t="shared" si="3"/>
        <v>50</v>
      </c>
      <c r="W56" s="33">
        <f t="shared" si="3"/>
        <v>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596.59</v>
      </c>
      <c r="E57" s="20">
        <f t="shared" si="7"/>
        <v>96.59</v>
      </c>
      <c r="F57" s="27">
        <f t="shared" si="4"/>
        <v>0.11084000000000001</v>
      </c>
      <c r="G57" s="18">
        <v>55.42</v>
      </c>
      <c r="H57" s="27">
        <f t="shared" si="5"/>
        <v>0.19318000000000002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1"/>
        <v>0</v>
      </c>
      <c r="R57" s="29">
        <f t="shared" si="1"/>
        <v>59.659000000000006</v>
      </c>
      <c r="S57" s="29">
        <f t="shared" si="2"/>
        <v>55.42</v>
      </c>
      <c r="T57" s="30">
        <f t="shared" si="2"/>
        <v>0.19318000000000002</v>
      </c>
      <c r="U57" s="39">
        <f t="shared" si="3"/>
        <v>0</v>
      </c>
      <c r="V57" s="31">
        <f t="shared" si="3"/>
        <v>50</v>
      </c>
      <c r="W57" s="33">
        <f t="shared" si="3"/>
        <v>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560.5</v>
      </c>
      <c r="E58" s="20">
        <f t="shared" si="7"/>
        <v>60.5</v>
      </c>
      <c r="F58" s="27">
        <f t="shared" si="4"/>
        <v>-7.2180000000000008E-2</v>
      </c>
      <c r="G58" s="18">
        <v>-36.090000000000003</v>
      </c>
      <c r="H58" s="27">
        <f t="shared" si="5"/>
        <v>0.121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1"/>
        <v>0</v>
      </c>
      <c r="R58" s="29">
        <f t="shared" si="1"/>
        <v>56.05</v>
      </c>
      <c r="S58" s="29">
        <f t="shared" si="2"/>
        <v>-36.090000000000003</v>
      </c>
      <c r="T58" s="30">
        <f t="shared" si="2"/>
        <v>0.121</v>
      </c>
      <c r="U58" s="39">
        <f t="shared" si="3"/>
        <v>0</v>
      </c>
      <c r="V58" s="31">
        <f t="shared" si="3"/>
        <v>50</v>
      </c>
      <c r="W58" s="33">
        <f t="shared" si="3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46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0.8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1000</v>
      </c>
      <c r="K34" s="23">
        <v>1200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1000</v>
      </c>
      <c r="K35" s="23">
        <v>1200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1000</v>
      </c>
      <c r="K36" s="23">
        <v>1200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1000</v>
      </c>
      <c r="K37" s="23">
        <v>1200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1000</v>
      </c>
      <c r="K38" s="23">
        <v>1200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1000</v>
      </c>
      <c r="K39" s="23">
        <v>1200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1000</v>
      </c>
      <c r="K40" s="23">
        <v>1200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1000</v>
      </c>
      <c r="K41" s="23">
        <v>1200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1000</v>
      </c>
      <c r="K42" s="23">
        <v>1200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1000</v>
      </c>
      <c r="K43" s="23">
        <v>1200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1000</v>
      </c>
      <c r="K44" s="23">
        <v>1200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1000</v>
      </c>
      <c r="K45" s="23">
        <v>1200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1000</v>
      </c>
      <c r="K46" s="23">
        <v>1200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1000</v>
      </c>
      <c r="K47" s="23">
        <v>1200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1000</v>
      </c>
      <c r="K48" s="23">
        <v>1200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1000</v>
      </c>
      <c r="K49" s="23">
        <v>1200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1000</v>
      </c>
      <c r="K50" s="23">
        <v>1200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1000</v>
      </c>
      <c r="K51" s="23">
        <v>1200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1000</v>
      </c>
      <c r="K52" s="23">
        <v>1200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1000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1000</v>
      </c>
      <c r="K53" s="23">
        <v>1200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v>1000</v>
      </c>
      <c r="E54" s="20">
        <v>0</v>
      </c>
      <c r="F54" s="27">
        <f t="shared" si="4"/>
        <v>0</v>
      </c>
      <c r="G54" s="18">
        <v>0</v>
      </c>
      <c r="H54" s="27">
        <f t="shared" ref="H54:H58" si="5">E54/J54</f>
        <v>0</v>
      </c>
      <c r="I54" s="21">
        <v>0</v>
      </c>
      <c r="J54" s="22">
        <v>1000</v>
      </c>
      <c r="K54" s="23">
        <v>1200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1"/>
        <v>0</v>
      </c>
      <c r="R54" s="29">
        <f t="shared" si="1"/>
        <v>100</v>
      </c>
      <c r="S54" s="29">
        <f t="shared" si="2"/>
        <v>0</v>
      </c>
      <c r="T54" s="30">
        <f t="shared" si="2"/>
        <v>0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6">J55+E55</f>
        <v>1000</v>
      </c>
      <c r="E55" s="20">
        <f t="shared" ref="E55:E58" si="7">E54+G55</f>
        <v>0</v>
      </c>
      <c r="F55" s="27">
        <f t="shared" si="4"/>
        <v>0</v>
      </c>
      <c r="G55" s="18">
        <v>0</v>
      </c>
      <c r="H55" s="27">
        <f t="shared" si="5"/>
        <v>0</v>
      </c>
      <c r="I55" s="21">
        <v>0</v>
      </c>
      <c r="J55" s="22">
        <v>1000</v>
      </c>
      <c r="K55" s="23">
        <v>1200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1"/>
        <v>0</v>
      </c>
      <c r="R55" s="29">
        <f t="shared" si="1"/>
        <v>100</v>
      </c>
      <c r="S55" s="29">
        <f t="shared" si="2"/>
        <v>0</v>
      </c>
      <c r="T55" s="30">
        <f t="shared" si="2"/>
        <v>0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1043.93</v>
      </c>
      <c r="E56" s="20">
        <f t="shared" si="7"/>
        <v>43.93</v>
      </c>
      <c r="F56" s="27">
        <f t="shared" si="4"/>
        <v>4.3929999999999997E-2</v>
      </c>
      <c r="G56" s="18">
        <v>43.93</v>
      </c>
      <c r="H56" s="27">
        <f t="shared" si="5"/>
        <v>4.3929999999999997E-2</v>
      </c>
      <c r="I56" s="21">
        <v>0</v>
      </c>
      <c r="J56" s="22">
        <v>1000</v>
      </c>
      <c r="K56" s="23">
        <v>1200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1"/>
        <v>0</v>
      </c>
      <c r="R56" s="29">
        <f t="shared" si="1"/>
        <v>104.393</v>
      </c>
      <c r="S56" s="29">
        <f t="shared" si="2"/>
        <v>43.93</v>
      </c>
      <c r="T56" s="30">
        <f t="shared" si="2"/>
        <v>4.3929999999999997E-2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1126.56</v>
      </c>
      <c r="E57" s="20">
        <f t="shared" si="7"/>
        <v>126.56</v>
      </c>
      <c r="F57" s="27">
        <f t="shared" si="4"/>
        <v>8.2629999999999995E-2</v>
      </c>
      <c r="G57" s="18">
        <v>82.63</v>
      </c>
      <c r="H57" s="27">
        <f t="shared" si="5"/>
        <v>0.12656000000000001</v>
      </c>
      <c r="I57" s="21">
        <v>0</v>
      </c>
      <c r="J57" s="22">
        <v>1000</v>
      </c>
      <c r="K57" s="23">
        <v>1200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1"/>
        <v>0</v>
      </c>
      <c r="R57" s="29">
        <f t="shared" si="1"/>
        <v>112.65599999999999</v>
      </c>
      <c r="S57" s="29">
        <f t="shared" si="2"/>
        <v>82.63</v>
      </c>
      <c r="T57" s="30">
        <f t="shared" si="2"/>
        <v>0.12656000000000001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1118.3800000000001</v>
      </c>
      <c r="E58" s="20">
        <f t="shared" si="7"/>
        <v>118.38</v>
      </c>
      <c r="F58" s="27">
        <f t="shared" si="4"/>
        <v>-8.1799999999999998E-3</v>
      </c>
      <c r="G58" s="18">
        <v>-8.18</v>
      </c>
      <c r="H58" s="27">
        <f t="shared" si="5"/>
        <v>0.11838</v>
      </c>
      <c r="I58" s="21">
        <v>0</v>
      </c>
      <c r="J58" s="22">
        <v>1000</v>
      </c>
      <c r="K58" s="23">
        <v>1200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1"/>
        <v>0</v>
      </c>
      <c r="R58" s="29">
        <f t="shared" si="1"/>
        <v>111.83800000000001</v>
      </c>
      <c r="S58" s="29">
        <f t="shared" si="2"/>
        <v>-8.18</v>
      </c>
      <c r="T58" s="30">
        <f t="shared" si="2"/>
        <v>0.11838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42" zoomScaleNormal="100" workbookViewId="0">
      <selection activeCell="G58" sqref="G58"/>
    </sheetView>
  </sheetViews>
  <sheetFormatPr defaultColWidth="9" defaultRowHeight="13.5" outlineLevelCol="1" x14ac:dyDescent="0.15"/>
  <cols>
    <col min="1" max="1" width="4.75" style="1" customWidth="1"/>
    <col min="2" max="2" width="9.8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1600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1600</v>
      </c>
      <c r="K34" s="23">
        <f>J34*1.2</f>
        <v>1920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160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160</v>
      </c>
      <c r="W34" s="33">
        <f>K34/$W$32</f>
        <v>192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1600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1600</v>
      </c>
      <c r="K35" s="23">
        <f t="shared" ref="K35:K58" si="1">J35*1.2</f>
        <v>1920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160</v>
      </c>
      <c r="S35" s="29">
        <f t="shared" ref="S35:T58" si="3">G35</f>
        <v>0</v>
      </c>
      <c r="T35" s="30">
        <f t="shared" si="3"/>
        <v>0</v>
      </c>
      <c r="U35" s="39">
        <f t="shared" ref="U35:W58" si="4">I35/$W$32</f>
        <v>0</v>
      </c>
      <c r="V35" s="31">
        <f t="shared" si="4"/>
        <v>160</v>
      </c>
      <c r="W35" s="33">
        <f t="shared" si="4"/>
        <v>192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1600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1600</v>
      </c>
      <c r="K36" s="23">
        <f t="shared" si="1"/>
        <v>1920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2"/>
        <v>0</v>
      </c>
      <c r="R36" s="29">
        <f t="shared" si="2"/>
        <v>160</v>
      </c>
      <c r="S36" s="29">
        <f t="shared" si="3"/>
        <v>0</v>
      </c>
      <c r="T36" s="30">
        <f t="shared" si="3"/>
        <v>0</v>
      </c>
      <c r="U36" s="39">
        <f t="shared" si="4"/>
        <v>0</v>
      </c>
      <c r="V36" s="31">
        <f t="shared" si="4"/>
        <v>160</v>
      </c>
      <c r="W36" s="33">
        <f t="shared" si="4"/>
        <v>192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1600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1600</v>
      </c>
      <c r="K37" s="23">
        <f t="shared" si="1"/>
        <v>1920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si="2"/>
        <v>160</v>
      </c>
      <c r="S37" s="29">
        <f t="shared" si="3"/>
        <v>0</v>
      </c>
      <c r="T37" s="30">
        <f t="shared" si="3"/>
        <v>0</v>
      </c>
      <c r="U37" s="39">
        <f t="shared" si="4"/>
        <v>0</v>
      </c>
      <c r="V37" s="31">
        <f t="shared" si="4"/>
        <v>160</v>
      </c>
      <c r="W37" s="33">
        <f t="shared" si="4"/>
        <v>192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1600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1600</v>
      </c>
      <c r="K38" s="23">
        <f t="shared" si="1"/>
        <v>1920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2"/>
        <v>160</v>
      </c>
      <c r="S38" s="29">
        <f t="shared" si="3"/>
        <v>0</v>
      </c>
      <c r="T38" s="30">
        <f t="shared" si="3"/>
        <v>0</v>
      </c>
      <c r="U38" s="39">
        <f t="shared" si="4"/>
        <v>0</v>
      </c>
      <c r="V38" s="31">
        <f t="shared" si="4"/>
        <v>160</v>
      </c>
      <c r="W38" s="33">
        <f t="shared" si="4"/>
        <v>192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1600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1600</v>
      </c>
      <c r="K39" s="23">
        <f t="shared" si="1"/>
        <v>1920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2"/>
        <v>160</v>
      </c>
      <c r="S39" s="29">
        <f t="shared" si="3"/>
        <v>0</v>
      </c>
      <c r="T39" s="30">
        <f t="shared" si="3"/>
        <v>0</v>
      </c>
      <c r="U39" s="39">
        <f t="shared" si="4"/>
        <v>0</v>
      </c>
      <c r="V39" s="31">
        <f t="shared" si="4"/>
        <v>160</v>
      </c>
      <c r="W39" s="33">
        <f t="shared" si="4"/>
        <v>192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1600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1600</v>
      </c>
      <c r="K40" s="23">
        <f t="shared" si="1"/>
        <v>1920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2"/>
        <v>160</v>
      </c>
      <c r="S40" s="29">
        <f t="shared" si="3"/>
        <v>0</v>
      </c>
      <c r="T40" s="30">
        <f t="shared" si="3"/>
        <v>0</v>
      </c>
      <c r="U40" s="39">
        <f t="shared" si="4"/>
        <v>0</v>
      </c>
      <c r="V40" s="31">
        <f t="shared" si="4"/>
        <v>160</v>
      </c>
      <c r="W40" s="33">
        <f t="shared" si="4"/>
        <v>192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1600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1600</v>
      </c>
      <c r="K41" s="23">
        <f t="shared" si="1"/>
        <v>1920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2"/>
        <v>0</v>
      </c>
      <c r="R41" s="29">
        <f t="shared" si="2"/>
        <v>160</v>
      </c>
      <c r="S41" s="29">
        <f t="shared" si="3"/>
        <v>0</v>
      </c>
      <c r="T41" s="30">
        <f t="shared" si="3"/>
        <v>0</v>
      </c>
      <c r="U41" s="39">
        <f t="shared" si="4"/>
        <v>0</v>
      </c>
      <c r="V41" s="31">
        <f t="shared" si="4"/>
        <v>160</v>
      </c>
      <c r="W41" s="33">
        <f t="shared" si="4"/>
        <v>192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1600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1600</v>
      </c>
      <c r="K42" s="23">
        <f t="shared" si="1"/>
        <v>1920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160</v>
      </c>
      <c r="S42" s="29">
        <f t="shared" si="3"/>
        <v>0</v>
      </c>
      <c r="T42" s="30">
        <f t="shared" si="3"/>
        <v>0</v>
      </c>
      <c r="U42" s="39">
        <f t="shared" si="4"/>
        <v>0</v>
      </c>
      <c r="V42" s="31">
        <f t="shared" si="4"/>
        <v>160</v>
      </c>
      <c r="W42" s="33">
        <f t="shared" si="4"/>
        <v>192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1600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1600</v>
      </c>
      <c r="K43" s="23">
        <f t="shared" si="1"/>
        <v>1920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160</v>
      </c>
      <c r="S43" s="29">
        <f t="shared" si="3"/>
        <v>0</v>
      </c>
      <c r="T43" s="30">
        <f t="shared" si="3"/>
        <v>0</v>
      </c>
      <c r="U43" s="39">
        <f t="shared" si="4"/>
        <v>0</v>
      </c>
      <c r="V43" s="31">
        <f t="shared" si="4"/>
        <v>160</v>
      </c>
      <c r="W43" s="33">
        <f t="shared" si="4"/>
        <v>192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1600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1600</v>
      </c>
      <c r="K44" s="23">
        <f t="shared" si="1"/>
        <v>1920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160</v>
      </c>
      <c r="S44" s="29">
        <f t="shared" si="3"/>
        <v>0</v>
      </c>
      <c r="T44" s="30">
        <f t="shared" si="3"/>
        <v>0</v>
      </c>
      <c r="U44" s="39">
        <f t="shared" si="4"/>
        <v>0</v>
      </c>
      <c r="V44" s="31">
        <f t="shared" si="4"/>
        <v>160</v>
      </c>
      <c r="W44" s="33">
        <f t="shared" si="4"/>
        <v>192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1600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1600</v>
      </c>
      <c r="K45" s="23">
        <f t="shared" si="1"/>
        <v>1920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160</v>
      </c>
      <c r="S45" s="29">
        <f t="shared" si="3"/>
        <v>0</v>
      </c>
      <c r="T45" s="30">
        <f t="shared" si="3"/>
        <v>0</v>
      </c>
      <c r="U45" s="39">
        <f t="shared" si="4"/>
        <v>0</v>
      </c>
      <c r="V45" s="31">
        <f t="shared" si="4"/>
        <v>160</v>
      </c>
      <c r="W45" s="33">
        <f t="shared" si="4"/>
        <v>192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1600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1600</v>
      </c>
      <c r="K46" s="23">
        <f t="shared" si="1"/>
        <v>1920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2"/>
        <v>0</v>
      </c>
      <c r="R46" s="29">
        <f t="shared" si="2"/>
        <v>160</v>
      </c>
      <c r="S46" s="29">
        <f t="shared" si="3"/>
        <v>0</v>
      </c>
      <c r="T46" s="30">
        <f t="shared" si="3"/>
        <v>0</v>
      </c>
      <c r="U46" s="39">
        <f t="shared" si="4"/>
        <v>0</v>
      </c>
      <c r="V46" s="31">
        <f t="shared" si="4"/>
        <v>160</v>
      </c>
      <c r="W46" s="33">
        <f t="shared" si="4"/>
        <v>192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1600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1600</v>
      </c>
      <c r="K47" s="23">
        <f t="shared" si="1"/>
        <v>1920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160</v>
      </c>
      <c r="S47" s="29">
        <f t="shared" si="3"/>
        <v>0</v>
      </c>
      <c r="T47" s="30">
        <f t="shared" si="3"/>
        <v>0</v>
      </c>
      <c r="U47" s="39">
        <f t="shared" si="4"/>
        <v>0</v>
      </c>
      <c r="V47" s="31">
        <f t="shared" si="4"/>
        <v>160</v>
      </c>
      <c r="W47" s="33">
        <f t="shared" si="4"/>
        <v>192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1600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1600</v>
      </c>
      <c r="K48" s="23">
        <f t="shared" si="1"/>
        <v>1920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160</v>
      </c>
      <c r="S48" s="29">
        <f t="shared" si="3"/>
        <v>0</v>
      </c>
      <c r="T48" s="30">
        <f t="shared" si="3"/>
        <v>0</v>
      </c>
      <c r="U48" s="39">
        <f t="shared" si="4"/>
        <v>0</v>
      </c>
      <c r="V48" s="31">
        <f t="shared" si="4"/>
        <v>160</v>
      </c>
      <c r="W48" s="33">
        <f t="shared" si="4"/>
        <v>192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1600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1600</v>
      </c>
      <c r="K49" s="23">
        <f t="shared" si="1"/>
        <v>1920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160</v>
      </c>
      <c r="S49" s="29">
        <f t="shared" si="3"/>
        <v>0</v>
      </c>
      <c r="T49" s="30">
        <f t="shared" si="3"/>
        <v>0</v>
      </c>
      <c r="U49" s="39">
        <f t="shared" si="4"/>
        <v>0</v>
      </c>
      <c r="V49" s="31">
        <f t="shared" si="4"/>
        <v>160</v>
      </c>
      <c r="W49" s="33">
        <f t="shared" si="4"/>
        <v>192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1600</v>
      </c>
      <c r="E50" s="20">
        <v>0</v>
      </c>
      <c r="F50" s="27">
        <f t="shared" ref="F50:F58" si="5">G50/J50</f>
        <v>0</v>
      </c>
      <c r="G50" s="18">
        <v>0</v>
      </c>
      <c r="H50" s="27">
        <v>0</v>
      </c>
      <c r="I50" s="21">
        <v>0</v>
      </c>
      <c r="J50" s="22">
        <v>1600</v>
      </c>
      <c r="K50" s="23">
        <f t="shared" si="1"/>
        <v>1920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160</v>
      </c>
      <c r="S50" s="29">
        <f t="shared" si="3"/>
        <v>0</v>
      </c>
      <c r="T50" s="30">
        <f t="shared" si="3"/>
        <v>0</v>
      </c>
      <c r="U50" s="39">
        <f t="shared" si="4"/>
        <v>0</v>
      </c>
      <c r="V50" s="31">
        <f t="shared" si="4"/>
        <v>160</v>
      </c>
      <c r="W50" s="33">
        <f t="shared" si="4"/>
        <v>192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1600</v>
      </c>
      <c r="E51" s="20">
        <v>0</v>
      </c>
      <c r="F51" s="27">
        <f t="shared" si="5"/>
        <v>0</v>
      </c>
      <c r="G51" s="18">
        <v>0</v>
      </c>
      <c r="H51" s="27">
        <v>0</v>
      </c>
      <c r="I51" s="21">
        <v>0</v>
      </c>
      <c r="J51" s="22">
        <v>1600</v>
      </c>
      <c r="K51" s="23">
        <f t="shared" si="1"/>
        <v>1920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2"/>
        <v>0</v>
      </c>
      <c r="R51" s="29">
        <f t="shared" si="2"/>
        <v>160</v>
      </c>
      <c r="S51" s="29">
        <f t="shared" si="3"/>
        <v>0</v>
      </c>
      <c r="T51" s="30">
        <f t="shared" si="3"/>
        <v>0</v>
      </c>
      <c r="U51" s="39">
        <f t="shared" si="4"/>
        <v>0</v>
      </c>
      <c r="V51" s="31">
        <f t="shared" si="4"/>
        <v>160</v>
      </c>
      <c r="W51" s="33">
        <f t="shared" si="4"/>
        <v>192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1600</v>
      </c>
      <c r="E52" s="20">
        <v>0</v>
      </c>
      <c r="F52" s="27">
        <f t="shared" si="5"/>
        <v>0</v>
      </c>
      <c r="G52" s="18">
        <v>0</v>
      </c>
      <c r="H52" s="27">
        <v>0</v>
      </c>
      <c r="I52" s="21">
        <v>0</v>
      </c>
      <c r="J52" s="22">
        <v>1600</v>
      </c>
      <c r="K52" s="23">
        <f t="shared" si="1"/>
        <v>1920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160</v>
      </c>
      <c r="S52" s="29">
        <f t="shared" si="3"/>
        <v>0</v>
      </c>
      <c r="T52" s="30">
        <f t="shared" si="3"/>
        <v>0</v>
      </c>
      <c r="U52" s="39">
        <f t="shared" si="4"/>
        <v>0</v>
      </c>
      <c r="V52" s="31">
        <f t="shared" si="4"/>
        <v>160</v>
      </c>
      <c r="W52" s="33">
        <f t="shared" si="4"/>
        <v>192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1000</v>
      </c>
      <c r="E53" s="20">
        <v>0</v>
      </c>
      <c r="F53" s="27">
        <f t="shared" si="5"/>
        <v>0</v>
      </c>
      <c r="G53" s="18">
        <v>0</v>
      </c>
      <c r="H53" s="27">
        <f>E53/J53</f>
        <v>0</v>
      </c>
      <c r="I53" s="21">
        <v>0</v>
      </c>
      <c r="J53" s="22">
        <v>1600</v>
      </c>
      <c r="K53" s="23">
        <f t="shared" si="1"/>
        <v>1920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100</v>
      </c>
      <c r="S53" s="29">
        <f t="shared" si="3"/>
        <v>0</v>
      </c>
      <c r="T53" s="30">
        <f t="shared" si="3"/>
        <v>0</v>
      </c>
      <c r="U53" s="39">
        <f t="shared" si="4"/>
        <v>0</v>
      </c>
      <c r="V53" s="31">
        <f t="shared" si="4"/>
        <v>160</v>
      </c>
      <c r="W53" s="33">
        <f t="shared" si="4"/>
        <v>192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>E54+J54</f>
        <v>1589.89</v>
      </c>
      <c r="E54" s="20">
        <v>-10.11</v>
      </c>
      <c r="F54" s="27">
        <f t="shared" si="5"/>
        <v>-6.3187499999999997E-3</v>
      </c>
      <c r="G54" s="18">
        <v>-10.11</v>
      </c>
      <c r="H54" s="27">
        <f t="shared" ref="H54:H58" si="6">E54/J54</f>
        <v>-6.3187499999999997E-3</v>
      </c>
      <c r="I54" s="21">
        <v>0</v>
      </c>
      <c r="J54" s="22">
        <v>1600</v>
      </c>
      <c r="K54" s="23">
        <f t="shared" si="1"/>
        <v>1920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158.989</v>
      </c>
      <c r="S54" s="29">
        <f t="shared" si="3"/>
        <v>-10.11</v>
      </c>
      <c r="T54" s="30">
        <f t="shared" si="3"/>
        <v>-6.3187499999999997E-3</v>
      </c>
      <c r="U54" s="39">
        <f t="shared" si="4"/>
        <v>0</v>
      </c>
      <c r="V54" s="31">
        <f t="shared" si="4"/>
        <v>160</v>
      </c>
      <c r="W54" s="33">
        <f t="shared" si="4"/>
        <v>192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7">E55+J55</f>
        <v>1630.53</v>
      </c>
      <c r="E55" s="20">
        <f t="shared" ref="E55:E58" si="8">E54+G55</f>
        <v>30.53</v>
      </c>
      <c r="F55" s="27">
        <f t="shared" si="5"/>
        <v>2.5399999999999999E-2</v>
      </c>
      <c r="G55" s="18">
        <v>40.64</v>
      </c>
      <c r="H55" s="27">
        <f t="shared" si="6"/>
        <v>1.9081250000000001E-2</v>
      </c>
      <c r="I55" s="21">
        <v>0</v>
      </c>
      <c r="J55" s="22">
        <v>1600</v>
      </c>
      <c r="K55" s="23">
        <f t="shared" si="1"/>
        <v>1920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163.053</v>
      </c>
      <c r="S55" s="29">
        <f t="shared" si="3"/>
        <v>40.64</v>
      </c>
      <c r="T55" s="30">
        <f t="shared" si="3"/>
        <v>1.9081250000000001E-2</v>
      </c>
      <c r="U55" s="39">
        <f t="shared" si="4"/>
        <v>0</v>
      </c>
      <c r="V55" s="31">
        <f t="shared" si="4"/>
        <v>160</v>
      </c>
      <c r="W55" s="33">
        <f t="shared" si="4"/>
        <v>192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7"/>
        <v>1639.99</v>
      </c>
      <c r="E56" s="20">
        <f t="shared" si="8"/>
        <v>39.99</v>
      </c>
      <c r="F56" s="27">
        <f t="shared" si="5"/>
        <v>5.9125000000000002E-3</v>
      </c>
      <c r="G56" s="18">
        <v>9.4600000000000009</v>
      </c>
      <c r="H56" s="27">
        <f t="shared" si="6"/>
        <v>2.4993750000000002E-2</v>
      </c>
      <c r="I56" s="21">
        <v>0</v>
      </c>
      <c r="J56" s="22">
        <v>1600</v>
      </c>
      <c r="K56" s="23">
        <f t="shared" si="1"/>
        <v>1920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2"/>
        <v>0</v>
      </c>
      <c r="R56" s="29">
        <f t="shared" si="2"/>
        <v>163.999</v>
      </c>
      <c r="S56" s="29">
        <f t="shared" si="3"/>
        <v>9.4600000000000009</v>
      </c>
      <c r="T56" s="30">
        <f t="shared" si="3"/>
        <v>2.4993750000000002E-2</v>
      </c>
      <c r="U56" s="39">
        <f t="shared" si="4"/>
        <v>0</v>
      </c>
      <c r="V56" s="31">
        <f t="shared" si="4"/>
        <v>160</v>
      </c>
      <c r="W56" s="33">
        <f t="shared" si="4"/>
        <v>192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7"/>
        <v>1679.97</v>
      </c>
      <c r="E57" s="20">
        <f t="shared" si="8"/>
        <v>79.97</v>
      </c>
      <c r="F57" s="27">
        <f t="shared" si="5"/>
        <v>2.4987499999999999E-2</v>
      </c>
      <c r="G57" s="18">
        <v>39.979999999999997</v>
      </c>
      <c r="H57" s="27">
        <f t="shared" si="6"/>
        <v>4.9981249999999998E-2</v>
      </c>
      <c r="I57" s="21">
        <v>0</v>
      </c>
      <c r="J57" s="22">
        <v>1600</v>
      </c>
      <c r="K57" s="23">
        <f t="shared" si="1"/>
        <v>1920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167.99700000000001</v>
      </c>
      <c r="S57" s="29">
        <f t="shared" si="3"/>
        <v>39.979999999999997</v>
      </c>
      <c r="T57" s="30">
        <f t="shared" si="3"/>
        <v>4.9981249999999998E-2</v>
      </c>
      <c r="U57" s="39">
        <f t="shared" si="4"/>
        <v>0</v>
      </c>
      <c r="V57" s="31">
        <f t="shared" si="4"/>
        <v>160</v>
      </c>
      <c r="W57" s="33">
        <f t="shared" si="4"/>
        <v>192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7"/>
        <v>1705.43</v>
      </c>
      <c r="E58" s="20">
        <f t="shared" si="8"/>
        <v>105.43</v>
      </c>
      <c r="F58" s="27">
        <f t="shared" si="5"/>
        <v>1.59125E-2</v>
      </c>
      <c r="G58" s="18">
        <v>25.46</v>
      </c>
      <c r="H58" s="27">
        <f t="shared" si="6"/>
        <v>6.5893750000000001E-2</v>
      </c>
      <c r="I58" s="21">
        <v>0</v>
      </c>
      <c r="J58" s="22">
        <v>1600</v>
      </c>
      <c r="K58" s="23">
        <f t="shared" si="1"/>
        <v>1920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170.54300000000001</v>
      </c>
      <c r="S58" s="29">
        <f t="shared" si="3"/>
        <v>25.46</v>
      </c>
      <c r="T58" s="30">
        <f t="shared" si="3"/>
        <v>6.5893750000000001E-2</v>
      </c>
      <c r="U58" s="39">
        <f t="shared" si="4"/>
        <v>0</v>
      </c>
      <c r="V58" s="31">
        <f t="shared" si="4"/>
        <v>160</v>
      </c>
      <c r="W58" s="33">
        <f t="shared" si="4"/>
        <v>192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0" zoomScaleNormal="100" workbookViewId="0">
      <selection activeCell="B34" sqref="B34:K58"/>
    </sheetView>
  </sheetViews>
  <sheetFormatPr defaultColWidth="9" defaultRowHeight="13.5" outlineLevelCol="1" x14ac:dyDescent="0.15"/>
  <cols>
    <col min="1" max="1" width="4.75" style="1" customWidth="1"/>
    <col min="2" max="2" width="9.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1000</v>
      </c>
      <c r="K34" s="23">
        <f>J34*1.2</f>
        <v>1200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1000</v>
      </c>
      <c r="K35" s="23">
        <f t="shared" ref="K35:K58" si="1">J35*1.2</f>
        <v>1200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100</v>
      </c>
      <c r="S35" s="29">
        <f t="shared" ref="S35:T58" si="3">G35</f>
        <v>0</v>
      </c>
      <c r="T35" s="30">
        <f t="shared" si="3"/>
        <v>0</v>
      </c>
      <c r="U35" s="39">
        <f t="shared" ref="U35:W58" si="4">I35/$W$32</f>
        <v>0</v>
      </c>
      <c r="V35" s="31">
        <f t="shared" si="4"/>
        <v>100</v>
      </c>
      <c r="W35" s="33">
        <f t="shared" si="4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1000</v>
      </c>
      <c r="K36" s="23">
        <f t="shared" si="1"/>
        <v>1200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2"/>
        <v>0</v>
      </c>
      <c r="R36" s="29">
        <f t="shared" si="2"/>
        <v>100</v>
      </c>
      <c r="S36" s="29">
        <f t="shared" si="3"/>
        <v>0</v>
      </c>
      <c r="T36" s="30">
        <f t="shared" si="3"/>
        <v>0</v>
      </c>
      <c r="U36" s="39">
        <f t="shared" si="4"/>
        <v>0</v>
      </c>
      <c r="V36" s="31">
        <f t="shared" si="4"/>
        <v>100</v>
      </c>
      <c r="W36" s="33">
        <f t="shared" si="4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1000</v>
      </c>
      <c r="K37" s="23">
        <f t="shared" si="1"/>
        <v>1200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si="2"/>
        <v>100</v>
      </c>
      <c r="S37" s="29">
        <f t="shared" si="3"/>
        <v>0</v>
      </c>
      <c r="T37" s="30">
        <f t="shared" si="3"/>
        <v>0</v>
      </c>
      <c r="U37" s="39">
        <f t="shared" si="4"/>
        <v>0</v>
      </c>
      <c r="V37" s="31">
        <f t="shared" si="4"/>
        <v>100</v>
      </c>
      <c r="W37" s="33">
        <f t="shared" si="4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1000</v>
      </c>
      <c r="K38" s="23">
        <f t="shared" si="1"/>
        <v>1200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2"/>
        <v>100</v>
      </c>
      <c r="S38" s="29">
        <f t="shared" si="3"/>
        <v>0</v>
      </c>
      <c r="T38" s="30">
        <f t="shared" si="3"/>
        <v>0</v>
      </c>
      <c r="U38" s="39">
        <f t="shared" si="4"/>
        <v>0</v>
      </c>
      <c r="V38" s="31">
        <f t="shared" si="4"/>
        <v>100</v>
      </c>
      <c r="W38" s="33">
        <f t="shared" si="4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1000</v>
      </c>
      <c r="K39" s="23">
        <f t="shared" si="1"/>
        <v>1200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2"/>
        <v>100</v>
      </c>
      <c r="S39" s="29">
        <f t="shared" si="3"/>
        <v>0</v>
      </c>
      <c r="T39" s="30">
        <f t="shared" si="3"/>
        <v>0</v>
      </c>
      <c r="U39" s="39">
        <f t="shared" si="4"/>
        <v>0</v>
      </c>
      <c r="V39" s="31">
        <f t="shared" si="4"/>
        <v>100</v>
      </c>
      <c r="W39" s="33">
        <f t="shared" si="4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1000</v>
      </c>
      <c r="K40" s="23">
        <f t="shared" si="1"/>
        <v>1200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2"/>
        <v>100</v>
      </c>
      <c r="S40" s="29">
        <f t="shared" si="3"/>
        <v>0</v>
      </c>
      <c r="T40" s="30">
        <f t="shared" si="3"/>
        <v>0</v>
      </c>
      <c r="U40" s="39">
        <f t="shared" si="4"/>
        <v>0</v>
      </c>
      <c r="V40" s="31">
        <f t="shared" si="4"/>
        <v>100</v>
      </c>
      <c r="W40" s="33">
        <f t="shared" si="4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1000</v>
      </c>
      <c r="K41" s="23">
        <f t="shared" si="1"/>
        <v>1200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2"/>
        <v>0</v>
      </c>
      <c r="R41" s="29">
        <f t="shared" si="2"/>
        <v>100</v>
      </c>
      <c r="S41" s="29">
        <f t="shared" si="3"/>
        <v>0</v>
      </c>
      <c r="T41" s="30">
        <f t="shared" si="3"/>
        <v>0</v>
      </c>
      <c r="U41" s="39">
        <f t="shared" si="4"/>
        <v>0</v>
      </c>
      <c r="V41" s="31">
        <f t="shared" si="4"/>
        <v>100</v>
      </c>
      <c r="W41" s="33">
        <f t="shared" si="4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1000</v>
      </c>
      <c r="K42" s="23">
        <f t="shared" si="1"/>
        <v>1200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100</v>
      </c>
      <c r="S42" s="29">
        <f t="shared" si="3"/>
        <v>0</v>
      </c>
      <c r="T42" s="30">
        <f t="shared" si="3"/>
        <v>0</v>
      </c>
      <c r="U42" s="39">
        <f t="shared" si="4"/>
        <v>0</v>
      </c>
      <c r="V42" s="31">
        <f t="shared" si="4"/>
        <v>100</v>
      </c>
      <c r="W42" s="33">
        <f t="shared" si="4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1000</v>
      </c>
      <c r="K43" s="23">
        <f t="shared" si="1"/>
        <v>1200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100</v>
      </c>
      <c r="S43" s="29">
        <f t="shared" si="3"/>
        <v>0</v>
      </c>
      <c r="T43" s="30">
        <f t="shared" si="3"/>
        <v>0</v>
      </c>
      <c r="U43" s="39">
        <f t="shared" si="4"/>
        <v>0</v>
      </c>
      <c r="V43" s="31">
        <f t="shared" si="4"/>
        <v>100</v>
      </c>
      <c r="W43" s="33">
        <f t="shared" si="4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1000</v>
      </c>
      <c r="K44" s="23">
        <f t="shared" si="1"/>
        <v>1200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100</v>
      </c>
      <c r="S44" s="29">
        <f t="shared" si="3"/>
        <v>0</v>
      </c>
      <c r="T44" s="30">
        <f t="shared" si="3"/>
        <v>0</v>
      </c>
      <c r="U44" s="39">
        <f t="shared" si="4"/>
        <v>0</v>
      </c>
      <c r="V44" s="31">
        <f t="shared" si="4"/>
        <v>100</v>
      </c>
      <c r="W44" s="33">
        <f t="shared" si="4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1000</v>
      </c>
      <c r="K45" s="23">
        <f t="shared" si="1"/>
        <v>1200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100</v>
      </c>
      <c r="S45" s="29">
        <f t="shared" si="3"/>
        <v>0</v>
      </c>
      <c r="T45" s="30">
        <f t="shared" si="3"/>
        <v>0</v>
      </c>
      <c r="U45" s="39">
        <f t="shared" si="4"/>
        <v>0</v>
      </c>
      <c r="V45" s="31">
        <f t="shared" si="4"/>
        <v>100</v>
      </c>
      <c r="W45" s="33">
        <f t="shared" si="4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1000</v>
      </c>
      <c r="K46" s="23">
        <f t="shared" si="1"/>
        <v>1200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2"/>
        <v>0</v>
      </c>
      <c r="R46" s="29">
        <f t="shared" si="2"/>
        <v>100</v>
      </c>
      <c r="S46" s="29">
        <f t="shared" si="3"/>
        <v>0</v>
      </c>
      <c r="T46" s="30">
        <f t="shared" si="3"/>
        <v>0</v>
      </c>
      <c r="U46" s="39">
        <f t="shared" si="4"/>
        <v>0</v>
      </c>
      <c r="V46" s="31">
        <f t="shared" si="4"/>
        <v>100</v>
      </c>
      <c r="W46" s="33">
        <f t="shared" si="4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1000</v>
      </c>
      <c r="K47" s="23">
        <f t="shared" si="1"/>
        <v>1200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100</v>
      </c>
      <c r="S47" s="29">
        <f t="shared" si="3"/>
        <v>0</v>
      </c>
      <c r="T47" s="30">
        <f t="shared" si="3"/>
        <v>0</v>
      </c>
      <c r="U47" s="39">
        <f t="shared" si="4"/>
        <v>0</v>
      </c>
      <c r="V47" s="31">
        <f t="shared" si="4"/>
        <v>100</v>
      </c>
      <c r="W47" s="33">
        <f t="shared" si="4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1000</v>
      </c>
      <c r="K48" s="23">
        <f t="shared" si="1"/>
        <v>1200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100</v>
      </c>
      <c r="S48" s="29">
        <f t="shared" si="3"/>
        <v>0</v>
      </c>
      <c r="T48" s="30">
        <f t="shared" si="3"/>
        <v>0</v>
      </c>
      <c r="U48" s="39">
        <f t="shared" si="4"/>
        <v>0</v>
      </c>
      <c r="V48" s="31">
        <f t="shared" si="4"/>
        <v>100</v>
      </c>
      <c r="W48" s="33">
        <f t="shared" si="4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1000</v>
      </c>
      <c r="K49" s="23">
        <f t="shared" si="1"/>
        <v>1200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100</v>
      </c>
      <c r="S49" s="29">
        <f t="shared" si="3"/>
        <v>0</v>
      </c>
      <c r="T49" s="30">
        <f t="shared" si="3"/>
        <v>0</v>
      </c>
      <c r="U49" s="39">
        <f t="shared" si="4"/>
        <v>0</v>
      </c>
      <c r="V49" s="31">
        <f t="shared" si="4"/>
        <v>100</v>
      </c>
      <c r="W49" s="33">
        <f t="shared" si="4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1000</v>
      </c>
      <c r="E50" s="20">
        <v>0</v>
      </c>
      <c r="F50" s="27">
        <f t="shared" ref="F50:F58" si="5">G50/J50</f>
        <v>0</v>
      </c>
      <c r="G50" s="18">
        <v>0</v>
      </c>
      <c r="H50" s="27">
        <v>0</v>
      </c>
      <c r="I50" s="21">
        <v>0</v>
      </c>
      <c r="J50" s="22">
        <v>1000</v>
      </c>
      <c r="K50" s="23">
        <f t="shared" si="1"/>
        <v>1200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100</v>
      </c>
      <c r="S50" s="29">
        <f t="shared" si="3"/>
        <v>0</v>
      </c>
      <c r="T50" s="30">
        <f t="shared" si="3"/>
        <v>0</v>
      </c>
      <c r="U50" s="39">
        <f t="shared" si="4"/>
        <v>0</v>
      </c>
      <c r="V50" s="31">
        <f t="shared" si="4"/>
        <v>100</v>
      </c>
      <c r="W50" s="33">
        <f t="shared" si="4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1000</v>
      </c>
      <c r="E51" s="20">
        <v>0</v>
      </c>
      <c r="F51" s="27">
        <f t="shared" si="5"/>
        <v>0</v>
      </c>
      <c r="G51" s="18">
        <v>0</v>
      </c>
      <c r="H51" s="27">
        <v>0</v>
      </c>
      <c r="I51" s="21">
        <v>0</v>
      </c>
      <c r="J51" s="22">
        <v>1000</v>
      </c>
      <c r="K51" s="23">
        <f t="shared" si="1"/>
        <v>1200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2"/>
        <v>0</v>
      </c>
      <c r="R51" s="29">
        <f t="shared" si="2"/>
        <v>100</v>
      </c>
      <c r="S51" s="29">
        <f t="shared" si="3"/>
        <v>0</v>
      </c>
      <c r="T51" s="30">
        <f t="shared" si="3"/>
        <v>0</v>
      </c>
      <c r="U51" s="39">
        <f t="shared" si="4"/>
        <v>0</v>
      </c>
      <c r="V51" s="31">
        <f t="shared" si="4"/>
        <v>100</v>
      </c>
      <c r="W51" s="33">
        <f t="shared" si="4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1000</v>
      </c>
      <c r="E52" s="20">
        <v>0</v>
      </c>
      <c r="F52" s="27">
        <f t="shared" si="5"/>
        <v>0</v>
      </c>
      <c r="G52" s="18">
        <v>0</v>
      </c>
      <c r="H52" s="27">
        <v>0</v>
      </c>
      <c r="I52" s="21">
        <v>0</v>
      </c>
      <c r="J52" s="22">
        <v>1000</v>
      </c>
      <c r="K52" s="23">
        <f t="shared" si="1"/>
        <v>1200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100</v>
      </c>
      <c r="S52" s="29">
        <f t="shared" si="3"/>
        <v>0</v>
      </c>
      <c r="T52" s="30">
        <f t="shared" si="3"/>
        <v>0</v>
      </c>
      <c r="U52" s="39">
        <f t="shared" si="4"/>
        <v>0</v>
      </c>
      <c r="V52" s="31">
        <f t="shared" si="4"/>
        <v>100</v>
      </c>
      <c r="W52" s="33">
        <f t="shared" si="4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1000</v>
      </c>
      <c r="E53" s="20">
        <v>0</v>
      </c>
      <c r="F53" s="27">
        <f t="shared" si="5"/>
        <v>0</v>
      </c>
      <c r="G53" s="18">
        <v>0</v>
      </c>
      <c r="H53" s="27">
        <f>E53/J53</f>
        <v>0</v>
      </c>
      <c r="I53" s="21">
        <v>0</v>
      </c>
      <c r="J53" s="22">
        <v>1000</v>
      </c>
      <c r="K53" s="23">
        <f t="shared" si="1"/>
        <v>1200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100</v>
      </c>
      <c r="S53" s="29">
        <f t="shared" si="3"/>
        <v>0</v>
      </c>
      <c r="T53" s="30">
        <f t="shared" si="3"/>
        <v>0</v>
      </c>
      <c r="U53" s="39">
        <f t="shared" si="4"/>
        <v>0</v>
      </c>
      <c r="V53" s="31">
        <f t="shared" si="4"/>
        <v>100</v>
      </c>
      <c r="W53" s="33">
        <f t="shared" si="4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>J54+E54</f>
        <v>989.89</v>
      </c>
      <c r="E54" s="20">
        <v>-10.11</v>
      </c>
      <c r="F54" s="27">
        <f t="shared" si="5"/>
        <v>-1.0109999999999999E-2</v>
      </c>
      <c r="G54" s="18">
        <v>-10.11</v>
      </c>
      <c r="H54" s="27">
        <f t="shared" ref="H54:H58" si="6">E54/J54</f>
        <v>-1.0109999999999999E-2</v>
      </c>
      <c r="I54" s="21">
        <v>0</v>
      </c>
      <c r="J54" s="22">
        <v>1000</v>
      </c>
      <c r="K54" s="23">
        <f t="shared" si="1"/>
        <v>1200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98.989000000000004</v>
      </c>
      <c r="S54" s="29">
        <f t="shared" si="3"/>
        <v>-10.11</v>
      </c>
      <c r="T54" s="30">
        <f t="shared" si="3"/>
        <v>-1.0109999999999999E-2</v>
      </c>
      <c r="U54" s="39">
        <f t="shared" si="4"/>
        <v>0</v>
      </c>
      <c r="V54" s="31">
        <f t="shared" si="4"/>
        <v>100</v>
      </c>
      <c r="W54" s="33">
        <f t="shared" si="4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7">J55+E55</f>
        <v>1030.53</v>
      </c>
      <c r="E55" s="20">
        <f t="shared" ref="E55:E58" si="8">E54+G55</f>
        <v>30.53</v>
      </c>
      <c r="F55" s="27">
        <f t="shared" si="5"/>
        <v>4.0640000000000003E-2</v>
      </c>
      <c r="G55" s="18">
        <v>40.64</v>
      </c>
      <c r="H55" s="27">
        <f t="shared" si="6"/>
        <v>3.0530000000000002E-2</v>
      </c>
      <c r="I55" s="21">
        <v>0</v>
      </c>
      <c r="J55" s="22">
        <v>1000</v>
      </c>
      <c r="K55" s="23">
        <f t="shared" si="1"/>
        <v>1200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103.053</v>
      </c>
      <c r="S55" s="29">
        <f t="shared" si="3"/>
        <v>40.64</v>
      </c>
      <c r="T55" s="30">
        <f t="shared" si="3"/>
        <v>3.0530000000000002E-2</v>
      </c>
      <c r="U55" s="39">
        <f t="shared" si="4"/>
        <v>0</v>
      </c>
      <c r="V55" s="31">
        <f t="shared" si="4"/>
        <v>100</v>
      </c>
      <c r="W55" s="33">
        <f t="shared" si="4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7"/>
        <v>1039.54</v>
      </c>
      <c r="E56" s="20">
        <f t="shared" si="8"/>
        <v>39.54</v>
      </c>
      <c r="F56" s="27">
        <f t="shared" si="5"/>
        <v>9.0100000000000006E-3</v>
      </c>
      <c r="G56" s="18">
        <v>9.01</v>
      </c>
      <c r="H56" s="27">
        <f t="shared" si="6"/>
        <v>3.9539999999999999E-2</v>
      </c>
      <c r="I56" s="21">
        <v>0</v>
      </c>
      <c r="J56" s="22">
        <v>1000</v>
      </c>
      <c r="K56" s="23">
        <f t="shared" si="1"/>
        <v>1200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2"/>
        <v>0</v>
      </c>
      <c r="R56" s="29">
        <f t="shared" si="2"/>
        <v>103.95399999999999</v>
      </c>
      <c r="S56" s="29">
        <f t="shared" si="3"/>
        <v>9.01</v>
      </c>
      <c r="T56" s="30">
        <f t="shared" si="3"/>
        <v>3.9539999999999999E-2</v>
      </c>
      <c r="U56" s="39">
        <f t="shared" si="4"/>
        <v>0</v>
      </c>
      <c r="V56" s="31">
        <f t="shared" si="4"/>
        <v>100</v>
      </c>
      <c r="W56" s="33">
        <f t="shared" si="4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7"/>
        <v>1077.6099999999999</v>
      </c>
      <c r="E57" s="20">
        <f t="shared" si="8"/>
        <v>77.61</v>
      </c>
      <c r="F57" s="27">
        <f t="shared" si="5"/>
        <v>3.807E-2</v>
      </c>
      <c r="G57" s="18">
        <v>38.07</v>
      </c>
      <c r="H57" s="27">
        <f t="shared" si="6"/>
        <v>7.7609999999999998E-2</v>
      </c>
      <c r="I57" s="21">
        <v>0</v>
      </c>
      <c r="J57" s="22">
        <v>1000</v>
      </c>
      <c r="K57" s="23">
        <f t="shared" si="1"/>
        <v>1200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107.761</v>
      </c>
      <c r="S57" s="29">
        <f t="shared" si="3"/>
        <v>38.07</v>
      </c>
      <c r="T57" s="30">
        <f t="shared" si="3"/>
        <v>7.7609999999999998E-2</v>
      </c>
      <c r="U57" s="39">
        <f t="shared" si="4"/>
        <v>0</v>
      </c>
      <c r="V57" s="31">
        <f t="shared" si="4"/>
        <v>100</v>
      </c>
      <c r="W57" s="33">
        <f t="shared" si="4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7"/>
        <v>1077.75</v>
      </c>
      <c r="E58" s="20">
        <f t="shared" si="8"/>
        <v>77.75</v>
      </c>
      <c r="F58" s="27">
        <f t="shared" si="5"/>
        <v>1.4000000000000001E-4</v>
      </c>
      <c r="G58" s="18">
        <v>0.14000000000000001</v>
      </c>
      <c r="H58" s="27">
        <f t="shared" si="6"/>
        <v>7.775E-2</v>
      </c>
      <c r="I58" s="21">
        <v>0</v>
      </c>
      <c r="J58" s="22">
        <v>1000</v>
      </c>
      <c r="K58" s="23">
        <f t="shared" si="1"/>
        <v>1200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107.77500000000001</v>
      </c>
      <c r="S58" s="29">
        <f t="shared" si="3"/>
        <v>0.14000000000000001</v>
      </c>
      <c r="T58" s="30">
        <f t="shared" si="3"/>
        <v>7.775E-2</v>
      </c>
      <c r="U58" s="39">
        <f t="shared" si="4"/>
        <v>0</v>
      </c>
      <c r="V58" s="31">
        <f t="shared" si="4"/>
        <v>100</v>
      </c>
      <c r="W58" s="33">
        <f t="shared" si="4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G59" sqref="G59"/>
    </sheetView>
  </sheetViews>
  <sheetFormatPr defaultColWidth="9" defaultRowHeight="13.5" outlineLevelCol="1" x14ac:dyDescent="0.15"/>
  <cols>
    <col min="1" max="1" width="4.75" style="1" customWidth="1"/>
    <col min="2" max="2" width="9.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7.62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350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350</v>
      </c>
      <c r="K34" s="23">
        <f>J34*1.2</f>
        <v>420</v>
      </c>
      <c r="L34" s="24">
        <v>0.67400000000000004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35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35</v>
      </c>
      <c r="W34" s="33">
        <f>K34/$W$32</f>
        <v>42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350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350</v>
      </c>
      <c r="K35" s="23">
        <f t="shared" ref="K35:K58" si="1">J35*1.2</f>
        <v>420</v>
      </c>
      <c r="L35" s="24">
        <v>0.67290000000000005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35</v>
      </c>
      <c r="S35" s="29">
        <f t="shared" ref="S35:T58" si="3">G35</f>
        <v>0</v>
      </c>
      <c r="T35" s="30">
        <f t="shared" si="3"/>
        <v>0</v>
      </c>
      <c r="U35" s="39">
        <f t="shared" ref="U35:W58" si="4">I35/$W$32</f>
        <v>0</v>
      </c>
      <c r="V35" s="31">
        <f t="shared" si="4"/>
        <v>35</v>
      </c>
      <c r="W35" s="33">
        <f t="shared" si="4"/>
        <v>42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350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350</v>
      </c>
      <c r="K36" s="23">
        <f t="shared" si="1"/>
        <v>420</v>
      </c>
      <c r="L36" s="24">
        <v>0.84370000000000001</v>
      </c>
      <c r="M36" s="25">
        <v>-0.05</v>
      </c>
      <c r="N36" s="38">
        <v>-0.08</v>
      </c>
      <c r="O36" s="26">
        <v>-0.1</v>
      </c>
      <c r="Q36" s="16">
        <f t="shared" si="2"/>
        <v>0</v>
      </c>
      <c r="R36" s="29">
        <f t="shared" si="2"/>
        <v>35</v>
      </c>
      <c r="S36" s="29">
        <f t="shared" si="3"/>
        <v>0</v>
      </c>
      <c r="T36" s="30">
        <f t="shared" si="3"/>
        <v>0</v>
      </c>
      <c r="U36" s="39">
        <f t="shared" si="4"/>
        <v>0</v>
      </c>
      <c r="V36" s="31">
        <f t="shared" si="4"/>
        <v>35</v>
      </c>
      <c r="W36" s="33">
        <f t="shared" si="4"/>
        <v>42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350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350</v>
      </c>
      <c r="K37" s="23">
        <f t="shared" si="1"/>
        <v>420</v>
      </c>
      <c r="L37" s="24">
        <v>0.84589999999999999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si="2"/>
        <v>35</v>
      </c>
      <c r="S37" s="29">
        <f t="shared" si="3"/>
        <v>0</v>
      </c>
      <c r="T37" s="30">
        <f t="shared" si="3"/>
        <v>0</v>
      </c>
      <c r="U37" s="39">
        <f t="shared" si="4"/>
        <v>0</v>
      </c>
      <c r="V37" s="31">
        <f t="shared" si="4"/>
        <v>35</v>
      </c>
      <c r="W37" s="33">
        <f t="shared" si="4"/>
        <v>42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350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350</v>
      </c>
      <c r="K38" s="23">
        <f t="shared" si="1"/>
        <v>420</v>
      </c>
      <c r="L38" s="24">
        <v>0.84650000000000003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2"/>
        <v>35</v>
      </c>
      <c r="S38" s="29">
        <f t="shared" si="3"/>
        <v>0</v>
      </c>
      <c r="T38" s="30">
        <f t="shared" si="3"/>
        <v>0</v>
      </c>
      <c r="U38" s="39">
        <f t="shared" si="4"/>
        <v>0</v>
      </c>
      <c r="V38" s="31">
        <f t="shared" si="4"/>
        <v>35</v>
      </c>
      <c r="W38" s="33">
        <f t="shared" si="4"/>
        <v>42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350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350</v>
      </c>
      <c r="K39" s="23">
        <f t="shared" si="1"/>
        <v>420</v>
      </c>
      <c r="L39" s="24">
        <v>0.84509999999999996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2"/>
        <v>35</v>
      </c>
      <c r="S39" s="29">
        <f t="shared" si="3"/>
        <v>0</v>
      </c>
      <c r="T39" s="30">
        <f t="shared" si="3"/>
        <v>0</v>
      </c>
      <c r="U39" s="39">
        <f t="shared" si="4"/>
        <v>0</v>
      </c>
      <c r="V39" s="31">
        <f t="shared" si="4"/>
        <v>35</v>
      </c>
      <c r="W39" s="33">
        <f t="shared" si="4"/>
        <v>42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350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350</v>
      </c>
      <c r="K40" s="23">
        <f t="shared" si="1"/>
        <v>420</v>
      </c>
      <c r="L40" s="24">
        <v>1.0146999999999999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2"/>
        <v>35</v>
      </c>
      <c r="S40" s="29">
        <f t="shared" si="3"/>
        <v>0</v>
      </c>
      <c r="T40" s="30">
        <f t="shared" si="3"/>
        <v>0</v>
      </c>
      <c r="U40" s="39">
        <f t="shared" si="4"/>
        <v>0</v>
      </c>
      <c r="V40" s="31">
        <f t="shared" si="4"/>
        <v>35</v>
      </c>
      <c r="W40" s="33">
        <f t="shared" si="4"/>
        <v>42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350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350</v>
      </c>
      <c r="K41" s="23">
        <f t="shared" si="1"/>
        <v>420</v>
      </c>
      <c r="L41" s="24">
        <v>1.0148999999999999</v>
      </c>
      <c r="M41" s="25">
        <v>-0.05</v>
      </c>
      <c r="N41" s="38">
        <v>-0.08</v>
      </c>
      <c r="O41" s="26">
        <v>-0.1</v>
      </c>
      <c r="Q41" s="16">
        <f t="shared" si="2"/>
        <v>0</v>
      </c>
      <c r="R41" s="29">
        <f t="shared" si="2"/>
        <v>35</v>
      </c>
      <c r="S41" s="29">
        <f t="shared" si="3"/>
        <v>0</v>
      </c>
      <c r="T41" s="30">
        <f t="shared" si="3"/>
        <v>0</v>
      </c>
      <c r="U41" s="39">
        <f t="shared" si="4"/>
        <v>0</v>
      </c>
      <c r="V41" s="31">
        <f t="shared" si="4"/>
        <v>35</v>
      </c>
      <c r="W41" s="33">
        <f t="shared" si="4"/>
        <v>42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350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350</v>
      </c>
      <c r="K42" s="23">
        <f t="shared" si="1"/>
        <v>420</v>
      </c>
      <c r="L42" s="24">
        <v>1.0150999999999999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35</v>
      </c>
      <c r="S42" s="29">
        <f t="shared" si="3"/>
        <v>0</v>
      </c>
      <c r="T42" s="30">
        <f t="shared" si="3"/>
        <v>0</v>
      </c>
      <c r="U42" s="39">
        <f t="shared" si="4"/>
        <v>0</v>
      </c>
      <c r="V42" s="31">
        <f t="shared" si="4"/>
        <v>35</v>
      </c>
      <c r="W42" s="33">
        <f t="shared" si="4"/>
        <v>42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350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350</v>
      </c>
      <c r="K43" s="23">
        <f t="shared" si="1"/>
        <v>420</v>
      </c>
      <c r="L43" s="24">
        <v>1.0149999999999999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35</v>
      </c>
      <c r="S43" s="29">
        <f t="shared" si="3"/>
        <v>0</v>
      </c>
      <c r="T43" s="30">
        <f t="shared" si="3"/>
        <v>0</v>
      </c>
      <c r="U43" s="39">
        <f t="shared" si="4"/>
        <v>0</v>
      </c>
      <c r="V43" s="31">
        <f t="shared" si="4"/>
        <v>35</v>
      </c>
      <c r="W43" s="33">
        <f t="shared" si="4"/>
        <v>42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350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350</v>
      </c>
      <c r="K44" s="23">
        <f t="shared" si="1"/>
        <v>420</v>
      </c>
      <c r="L44" s="24">
        <v>1.3696999999999999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35</v>
      </c>
      <c r="S44" s="29">
        <f t="shared" si="3"/>
        <v>0</v>
      </c>
      <c r="T44" s="30">
        <f t="shared" si="3"/>
        <v>0</v>
      </c>
      <c r="U44" s="39">
        <f t="shared" si="4"/>
        <v>0</v>
      </c>
      <c r="V44" s="31">
        <f t="shared" si="4"/>
        <v>35</v>
      </c>
      <c r="W44" s="33">
        <f t="shared" si="4"/>
        <v>42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350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350</v>
      </c>
      <c r="K45" s="23">
        <f t="shared" si="1"/>
        <v>420</v>
      </c>
      <c r="L45" s="24">
        <v>1.3736999999999999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35</v>
      </c>
      <c r="S45" s="29">
        <f t="shared" si="3"/>
        <v>0</v>
      </c>
      <c r="T45" s="30">
        <f t="shared" si="3"/>
        <v>0</v>
      </c>
      <c r="U45" s="39">
        <f t="shared" si="4"/>
        <v>0</v>
      </c>
      <c r="V45" s="31">
        <f t="shared" si="4"/>
        <v>35</v>
      </c>
      <c r="W45" s="33">
        <f t="shared" si="4"/>
        <v>42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350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350</v>
      </c>
      <c r="K46" s="23">
        <f t="shared" si="1"/>
        <v>420</v>
      </c>
      <c r="L46" s="24">
        <v>1.3619000000000001</v>
      </c>
      <c r="M46" s="25">
        <v>-0.05</v>
      </c>
      <c r="N46" s="38">
        <v>-0.08</v>
      </c>
      <c r="O46" s="26">
        <v>-0.1</v>
      </c>
      <c r="Q46" s="16">
        <f t="shared" si="2"/>
        <v>0</v>
      </c>
      <c r="R46" s="29">
        <f t="shared" si="2"/>
        <v>35</v>
      </c>
      <c r="S46" s="29">
        <f t="shared" si="3"/>
        <v>0</v>
      </c>
      <c r="T46" s="30">
        <f t="shared" si="3"/>
        <v>0</v>
      </c>
      <c r="U46" s="39">
        <f t="shared" si="4"/>
        <v>0</v>
      </c>
      <c r="V46" s="31">
        <f t="shared" si="4"/>
        <v>35</v>
      </c>
      <c r="W46" s="33">
        <f t="shared" si="4"/>
        <v>42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350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350</v>
      </c>
      <c r="K47" s="23">
        <f t="shared" si="1"/>
        <v>420</v>
      </c>
      <c r="L47" s="24">
        <v>1.3633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35</v>
      </c>
      <c r="S47" s="29">
        <f t="shared" si="3"/>
        <v>0</v>
      </c>
      <c r="T47" s="30">
        <f t="shared" si="3"/>
        <v>0</v>
      </c>
      <c r="U47" s="39">
        <f t="shared" si="4"/>
        <v>0</v>
      </c>
      <c r="V47" s="31">
        <f t="shared" si="4"/>
        <v>35</v>
      </c>
      <c r="W47" s="33">
        <f t="shared" si="4"/>
        <v>42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350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350</v>
      </c>
      <c r="K48" s="23">
        <f t="shared" si="1"/>
        <v>420</v>
      </c>
      <c r="L48" s="24">
        <v>1.3587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35</v>
      </c>
      <c r="S48" s="29">
        <f t="shared" si="3"/>
        <v>0</v>
      </c>
      <c r="T48" s="30">
        <f t="shared" si="3"/>
        <v>0</v>
      </c>
      <c r="U48" s="39">
        <f t="shared" si="4"/>
        <v>0</v>
      </c>
      <c r="V48" s="31">
        <f t="shared" si="4"/>
        <v>35</v>
      </c>
      <c r="W48" s="33">
        <f t="shared" si="4"/>
        <v>42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350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350</v>
      </c>
      <c r="K49" s="23">
        <f t="shared" si="1"/>
        <v>420</v>
      </c>
      <c r="L49" s="24">
        <v>1.3474999999999999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35</v>
      </c>
      <c r="S49" s="29">
        <f t="shared" si="3"/>
        <v>0</v>
      </c>
      <c r="T49" s="30">
        <f t="shared" si="3"/>
        <v>0</v>
      </c>
      <c r="U49" s="39">
        <f t="shared" si="4"/>
        <v>0</v>
      </c>
      <c r="V49" s="31">
        <f t="shared" si="4"/>
        <v>35</v>
      </c>
      <c r="W49" s="33">
        <f t="shared" si="4"/>
        <v>42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350</v>
      </c>
      <c r="E50" s="20">
        <v>0</v>
      </c>
      <c r="F50" s="27">
        <f t="shared" ref="F50:F58" si="5">G50/J50</f>
        <v>0</v>
      </c>
      <c r="G50" s="18">
        <v>0</v>
      </c>
      <c r="H50" s="27">
        <v>0</v>
      </c>
      <c r="I50" s="21">
        <v>0</v>
      </c>
      <c r="J50" s="22">
        <v>350</v>
      </c>
      <c r="K50" s="23">
        <f t="shared" si="1"/>
        <v>420</v>
      </c>
      <c r="L50" s="24">
        <v>1.3464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35</v>
      </c>
      <c r="S50" s="29">
        <f t="shared" si="3"/>
        <v>0</v>
      </c>
      <c r="T50" s="30">
        <f t="shared" si="3"/>
        <v>0</v>
      </c>
      <c r="U50" s="39">
        <f t="shared" si="4"/>
        <v>0</v>
      </c>
      <c r="V50" s="31">
        <f t="shared" si="4"/>
        <v>35</v>
      </c>
      <c r="W50" s="33">
        <f t="shared" si="4"/>
        <v>42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350</v>
      </c>
      <c r="E51" s="20">
        <v>0</v>
      </c>
      <c r="F51" s="27">
        <f t="shared" si="5"/>
        <v>0</v>
      </c>
      <c r="G51" s="18">
        <v>0</v>
      </c>
      <c r="H51" s="27">
        <v>0</v>
      </c>
      <c r="I51" s="21">
        <v>0</v>
      </c>
      <c r="J51" s="22">
        <v>350</v>
      </c>
      <c r="K51" s="23">
        <f t="shared" si="1"/>
        <v>420</v>
      </c>
      <c r="L51" s="24">
        <v>1.3415999999999999</v>
      </c>
      <c r="M51" s="25">
        <v>-0.05</v>
      </c>
      <c r="N51" s="38">
        <v>-0.08</v>
      </c>
      <c r="O51" s="26">
        <v>-0.1</v>
      </c>
      <c r="Q51" s="16">
        <f t="shared" si="2"/>
        <v>0</v>
      </c>
      <c r="R51" s="29">
        <f t="shared" si="2"/>
        <v>35</v>
      </c>
      <c r="S51" s="29">
        <f t="shared" si="3"/>
        <v>0</v>
      </c>
      <c r="T51" s="30">
        <f t="shared" si="3"/>
        <v>0</v>
      </c>
      <c r="U51" s="39">
        <f t="shared" si="4"/>
        <v>0</v>
      </c>
      <c r="V51" s="31">
        <f t="shared" si="4"/>
        <v>35</v>
      </c>
      <c r="W51" s="33">
        <f t="shared" si="4"/>
        <v>42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350</v>
      </c>
      <c r="E52" s="20">
        <v>0</v>
      </c>
      <c r="F52" s="27">
        <f t="shared" si="5"/>
        <v>0</v>
      </c>
      <c r="G52" s="18">
        <v>0</v>
      </c>
      <c r="H52" s="27">
        <v>0</v>
      </c>
      <c r="I52" s="21">
        <v>0</v>
      </c>
      <c r="J52" s="22">
        <v>350</v>
      </c>
      <c r="K52" s="23">
        <f t="shared" si="1"/>
        <v>420</v>
      </c>
      <c r="L52" s="24">
        <v>1.3354999999999999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35</v>
      </c>
      <c r="S52" s="29">
        <f t="shared" si="3"/>
        <v>0</v>
      </c>
      <c r="T52" s="30">
        <f t="shared" si="3"/>
        <v>0</v>
      </c>
      <c r="U52" s="39">
        <f t="shared" si="4"/>
        <v>0</v>
      </c>
      <c r="V52" s="31">
        <f t="shared" si="4"/>
        <v>35</v>
      </c>
      <c r="W52" s="33">
        <f t="shared" si="4"/>
        <v>42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350</v>
      </c>
      <c r="E53" s="20">
        <v>0</v>
      </c>
      <c r="F53" s="27">
        <f t="shared" si="5"/>
        <v>0</v>
      </c>
      <c r="G53" s="18">
        <v>0</v>
      </c>
      <c r="H53" s="27">
        <f>E53/J53</f>
        <v>0</v>
      </c>
      <c r="I53" s="21">
        <v>0</v>
      </c>
      <c r="J53" s="22">
        <v>350</v>
      </c>
      <c r="K53" s="23">
        <f t="shared" si="1"/>
        <v>420</v>
      </c>
      <c r="L53" s="24">
        <v>1.3260000000000001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35</v>
      </c>
      <c r="S53" s="29">
        <f t="shared" si="3"/>
        <v>0</v>
      </c>
      <c r="T53" s="30">
        <f t="shared" si="3"/>
        <v>0</v>
      </c>
      <c r="U53" s="39">
        <f t="shared" si="4"/>
        <v>0</v>
      </c>
      <c r="V53" s="31">
        <f t="shared" si="4"/>
        <v>35</v>
      </c>
      <c r="W53" s="33">
        <f t="shared" si="4"/>
        <v>42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>J54+E54</f>
        <v>350</v>
      </c>
      <c r="E54" s="20">
        <v>0</v>
      </c>
      <c r="F54" s="27">
        <f t="shared" si="5"/>
        <v>0</v>
      </c>
      <c r="G54" s="18">
        <v>0</v>
      </c>
      <c r="H54" s="27">
        <f t="shared" ref="H54:H58" si="6">E54/J54</f>
        <v>0</v>
      </c>
      <c r="I54" s="21">
        <v>0</v>
      </c>
      <c r="J54" s="22">
        <v>350</v>
      </c>
      <c r="K54" s="23">
        <f t="shared" si="1"/>
        <v>420</v>
      </c>
      <c r="L54" s="24">
        <v>1.3294999999999999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35</v>
      </c>
      <c r="S54" s="29">
        <f t="shared" si="3"/>
        <v>0</v>
      </c>
      <c r="T54" s="30">
        <f t="shared" si="3"/>
        <v>0</v>
      </c>
      <c r="U54" s="39">
        <f t="shared" si="4"/>
        <v>0</v>
      </c>
      <c r="V54" s="31">
        <f t="shared" si="4"/>
        <v>35</v>
      </c>
      <c r="W54" s="33">
        <f t="shared" si="4"/>
        <v>42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7">J55+E55</f>
        <v>350</v>
      </c>
      <c r="E55" s="20">
        <f t="shared" ref="E55:E58" si="8">E54+G55</f>
        <v>0</v>
      </c>
      <c r="F55" s="27">
        <f t="shared" si="5"/>
        <v>0</v>
      </c>
      <c r="G55" s="18">
        <v>0</v>
      </c>
      <c r="H55" s="27">
        <f t="shared" si="6"/>
        <v>0</v>
      </c>
      <c r="I55" s="21">
        <v>0</v>
      </c>
      <c r="J55" s="22">
        <v>350</v>
      </c>
      <c r="K55" s="23">
        <f t="shared" si="1"/>
        <v>420</v>
      </c>
      <c r="L55" s="24">
        <v>1.3190999999999999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35</v>
      </c>
      <c r="S55" s="29">
        <f t="shared" si="3"/>
        <v>0</v>
      </c>
      <c r="T55" s="30">
        <f t="shared" si="3"/>
        <v>0</v>
      </c>
      <c r="U55" s="39">
        <f t="shared" si="4"/>
        <v>0</v>
      </c>
      <c r="V55" s="31">
        <f t="shared" si="4"/>
        <v>35</v>
      </c>
      <c r="W55" s="33">
        <f t="shared" si="4"/>
        <v>42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7"/>
        <v>350.45</v>
      </c>
      <c r="E56" s="20">
        <f t="shared" si="8"/>
        <v>0.45</v>
      </c>
      <c r="F56" s="27">
        <f t="shared" si="5"/>
        <v>1.2857142857142856E-3</v>
      </c>
      <c r="G56" s="18">
        <v>0.45</v>
      </c>
      <c r="H56" s="27">
        <f t="shared" si="6"/>
        <v>1.2857142857142856E-3</v>
      </c>
      <c r="I56" s="21">
        <v>0</v>
      </c>
      <c r="J56" s="22">
        <v>350</v>
      </c>
      <c r="K56" s="23">
        <f t="shared" si="1"/>
        <v>420</v>
      </c>
      <c r="L56" s="24">
        <v>1.3190999999999999</v>
      </c>
      <c r="M56" s="25">
        <v>-0.05</v>
      </c>
      <c r="N56" s="38">
        <v>-0.08</v>
      </c>
      <c r="O56" s="26">
        <v>-0.1</v>
      </c>
      <c r="Q56" s="16">
        <f t="shared" si="2"/>
        <v>0</v>
      </c>
      <c r="R56" s="29">
        <f t="shared" si="2"/>
        <v>35.045000000000002</v>
      </c>
      <c r="S56" s="29">
        <f t="shared" si="3"/>
        <v>0.45</v>
      </c>
      <c r="T56" s="30">
        <f t="shared" si="3"/>
        <v>1.2857142857142856E-3</v>
      </c>
      <c r="U56" s="39">
        <f t="shared" si="4"/>
        <v>0</v>
      </c>
      <c r="V56" s="31">
        <f t="shared" si="4"/>
        <v>35</v>
      </c>
      <c r="W56" s="33">
        <f t="shared" si="4"/>
        <v>42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7"/>
        <v>352.36</v>
      </c>
      <c r="E57" s="20">
        <f t="shared" si="8"/>
        <v>2.36</v>
      </c>
      <c r="F57" s="27">
        <f t="shared" si="5"/>
        <v>5.4571428571428566E-3</v>
      </c>
      <c r="G57" s="18">
        <v>1.91</v>
      </c>
      <c r="H57" s="27">
        <f t="shared" si="6"/>
        <v>6.7428571428571425E-3</v>
      </c>
      <c r="I57" s="21">
        <v>0</v>
      </c>
      <c r="J57" s="22">
        <v>350</v>
      </c>
      <c r="K57" s="23">
        <f t="shared" si="1"/>
        <v>420</v>
      </c>
      <c r="L57" s="24">
        <v>1.3190999999999999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35.236000000000004</v>
      </c>
      <c r="S57" s="29">
        <f t="shared" si="3"/>
        <v>1.91</v>
      </c>
      <c r="T57" s="30">
        <f t="shared" si="3"/>
        <v>6.7428571428571425E-3</v>
      </c>
      <c r="U57" s="39">
        <f t="shared" si="4"/>
        <v>0</v>
      </c>
      <c r="V57" s="31">
        <f t="shared" si="4"/>
        <v>35</v>
      </c>
      <c r="W57" s="33">
        <f t="shared" si="4"/>
        <v>42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7"/>
        <v>377.68</v>
      </c>
      <c r="E58" s="20">
        <f t="shared" si="8"/>
        <v>27.68</v>
      </c>
      <c r="F58" s="27">
        <f t="shared" si="5"/>
        <v>7.2342857142857139E-2</v>
      </c>
      <c r="G58" s="18">
        <v>25.32</v>
      </c>
      <c r="H58" s="27">
        <f t="shared" si="6"/>
        <v>7.9085714285714287E-2</v>
      </c>
      <c r="I58" s="21">
        <v>0</v>
      </c>
      <c r="J58" s="22">
        <v>350</v>
      </c>
      <c r="K58" s="23">
        <f t="shared" si="1"/>
        <v>420</v>
      </c>
      <c r="L58" s="24">
        <v>1.3156000000000001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37.768000000000001</v>
      </c>
      <c r="S58" s="29">
        <f t="shared" si="3"/>
        <v>25.32</v>
      </c>
      <c r="T58" s="30">
        <f t="shared" si="3"/>
        <v>7.9085714285714287E-2</v>
      </c>
      <c r="U58" s="39">
        <f t="shared" si="4"/>
        <v>0</v>
      </c>
      <c r="V58" s="31">
        <f t="shared" si="4"/>
        <v>35</v>
      </c>
      <c r="W58" s="33">
        <f t="shared" si="4"/>
        <v>42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AB43" sqref="AB4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42485</v>
      </c>
      <c r="C34" s="16">
        <v>0</v>
      </c>
      <c r="D34" s="34">
        <v>2271.4699999999998</v>
      </c>
      <c r="E34" s="20">
        <v>-928.53</v>
      </c>
      <c r="F34" s="27">
        <v>0</v>
      </c>
      <c r="G34" s="18">
        <v>0.04</v>
      </c>
      <c r="H34" s="27">
        <v>-0.29020000000000001</v>
      </c>
      <c r="I34" s="21">
        <v>0</v>
      </c>
      <c r="J34" s="22">
        <v>3200</v>
      </c>
      <c r="K34" s="23">
        <v>3840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227.14699999999999</v>
      </c>
      <c r="S34" s="29">
        <f>G34</f>
        <v>0.04</v>
      </c>
      <c r="T34" s="30">
        <f>H34</f>
        <v>-0.29020000000000001</v>
      </c>
      <c r="U34" s="39">
        <f>I34/$W$32</f>
        <v>0</v>
      </c>
      <c r="V34" s="31">
        <f>J34/$W$32</f>
        <v>320</v>
      </c>
      <c r="W34" s="33">
        <f>K34/$W$32</f>
        <v>384</v>
      </c>
      <c r="X34" s="32">
        <v>0</v>
      </c>
    </row>
    <row r="35" spans="1:24" ht="17.100000000000001" customHeight="1" x14ac:dyDescent="0.15">
      <c r="A35" s="16">
        <v>2</v>
      </c>
      <c r="B35" s="17">
        <v>42486</v>
      </c>
      <c r="C35" s="16">
        <v>0</v>
      </c>
      <c r="D35" s="34">
        <v>2271.66</v>
      </c>
      <c r="E35" s="20">
        <v>-928.34</v>
      </c>
      <c r="F35" s="27">
        <v>1E-4</v>
      </c>
      <c r="G35" s="18">
        <v>0.19</v>
      </c>
      <c r="H35" s="27">
        <v>-0.29010000000000002</v>
      </c>
      <c r="I35" s="21">
        <v>7.67</v>
      </c>
      <c r="J35" s="22">
        <v>3200</v>
      </c>
      <c r="K35" s="23">
        <v>3840</v>
      </c>
      <c r="L35" s="24">
        <v>3.3999999999999998E-3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227.166</v>
      </c>
      <c r="S35" s="29">
        <f t="shared" ref="S35:T58" si="1">G35</f>
        <v>0.19</v>
      </c>
      <c r="T35" s="30">
        <f t="shared" si="1"/>
        <v>-0.29010000000000002</v>
      </c>
      <c r="U35" s="39">
        <f t="shared" ref="U35:W58" si="2">I35/$W$32</f>
        <v>0.76700000000000002</v>
      </c>
      <c r="V35" s="31">
        <f t="shared" si="2"/>
        <v>320</v>
      </c>
      <c r="W35" s="33">
        <f t="shared" si="2"/>
        <v>384</v>
      </c>
      <c r="X35" s="32">
        <v>0</v>
      </c>
    </row>
    <row r="36" spans="1:24" ht="17.100000000000001" customHeight="1" x14ac:dyDescent="0.15">
      <c r="A36" s="16">
        <v>3</v>
      </c>
      <c r="B36" s="17">
        <v>42487</v>
      </c>
      <c r="C36" s="16">
        <v>0</v>
      </c>
      <c r="D36" s="34">
        <v>2271.7399999999998</v>
      </c>
      <c r="E36" s="20">
        <v>-928.26</v>
      </c>
      <c r="F36" s="27">
        <v>0</v>
      </c>
      <c r="G36" s="18">
        <v>0.08</v>
      </c>
      <c r="H36" s="27">
        <v>-0.29010000000000002</v>
      </c>
      <c r="I36" s="21">
        <v>0</v>
      </c>
      <c r="J36" s="22">
        <v>3200</v>
      </c>
      <c r="K36" s="23">
        <v>3840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227.17399999999998</v>
      </c>
      <c r="S36" s="29">
        <f t="shared" si="1"/>
        <v>0.08</v>
      </c>
      <c r="T36" s="30">
        <f t="shared" si="1"/>
        <v>-0.29010000000000002</v>
      </c>
      <c r="U36" s="39">
        <f t="shared" si="2"/>
        <v>0</v>
      </c>
      <c r="V36" s="31">
        <f t="shared" si="2"/>
        <v>320</v>
      </c>
      <c r="W36" s="33">
        <f t="shared" si="2"/>
        <v>384</v>
      </c>
      <c r="X36" s="32">
        <v>0</v>
      </c>
    </row>
    <row r="37" spans="1:24" ht="17.100000000000001" customHeight="1" x14ac:dyDescent="0.15">
      <c r="A37" s="16">
        <v>4</v>
      </c>
      <c r="B37" s="17">
        <v>42488</v>
      </c>
      <c r="C37" s="16">
        <v>0</v>
      </c>
      <c r="D37" s="34">
        <v>2271.83</v>
      </c>
      <c r="E37" s="20">
        <v>-928.17</v>
      </c>
      <c r="F37" s="27">
        <v>0</v>
      </c>
      <c r="G37" s="18">
        <v>0.09</v>
      </c>
      <c r="H37" s="27">
        <v>-0.29010000000000002</v>
      </c>
      <c r="I37" s="21">
        <v>0</v>
      </c>
      <c r="J37" s="22">
        <v>3200</v>
      </c>
      <c r="K37" s="23">
        <v>3840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227.18299999999999</v>
      </c>
      <c r="S37" s="29">
        <f t="shared" si="1"/>
        <v>0.09</v>
      </c>
      <c r="T37" s="30">
        <f t="shared" si="1"/>
        <v>-0.29010000000000002</v>
      </c>
      <c r="U37" s="39">
        <f t="shared" si="2"/>
        <v>0</v>
      </c>
      <c r="V37" s="31">
        <f t="shared" si="2"/>
        <v>320</v>
      </c>
      <c r="W37" s="33">
        <f t="shared" si="2"/>
        <v>384</v>
      </c>
      <c r="X37" s="32">
        <v>0</v>
      </c>
    </row>
    <row r="38" spans="1:24" ht="17.100000000000001" customHeight="1" x14ac:dyDescent="0.15">
      <c r="A38" s="16">
        <v>5</v>
      </c>
      <c r="B38" s="17">
        <v>42489</v>
      </c>
      <c r="C38" s="16">
        <v>0</v>
      </c>
      <c r="D38" s="34">
        <v>2271.83</v>
      </c>
      <c r="E38" s="20">
        <v>-928.17</v>
      </c>
      <c r="F38" s="27">
        <v>0</v>
      </c>
      <c r="G38" s="18">
        <v>0</v>
      </c>
      <c r="H38" s="27">
        <v>-0.29010000000000002</v>
      </c>
      <c r="I38" s="21">
        <v>0</v>
      </c>
      <c r="J38" s="22">
        <v>3200</v>
      </c>
      <c r="K38" s="23">
        <v>3840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227.18299999999999</v>
      </c>
      <c r="S38" s="29">
        <f t="shared" si="1"/>
        <v>0</v>
      </c>
      <c r="T38" s="30">
        <f t="shared" si="1"/>
        <v>-0.29010000000000002</v>
      </c>
      <c r="U38" s="39">
        <f t="shared" si="2"/>
        <v>0</v>
      </c>
      <c r="V38" s="31">
        <f t="shared" si="2"/>
        <v>320</v>
      </c>
      <c r="W38" s="33">
        <f t="shared" si="2"/>
        <v>384</v>
      </c>
      <c r="X38" s="32">
        <v>0</v>
      </c>
    </row>
    <row r="39" spans="1:24" ht="17.100000000000001" customHeight="1" x14ac:dyDescent="0.15">
      <c r="A39" s="16">
        <v>6</v>
      </c>
      <c r="B39" s="17">
        <v>42492</v>
      </c>
      <c r="C39" s="16">
        <v>0</v>
      </c>
      <c r="D39" s="34">
        <v>2271.83</v>
      </c>
      <c r="E39" s="20">
        <v>-928.17</v>
      </c>
      <c r="F39" s="27">
        <v>0</v>
      </c>
      <c r="G39" s="18">
        <v>0</v>
      </c>
      <c r="H39" s="27">
        <v>-0.29010000000000002</v>
      </c>
      <c r="I39" s="21">
        <v>0</v>
      </c>
      <c r="J39" s="22">
        <v>3200</v>
      </c>
      <c r="K39" s="23">
        <v>3840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227.18299999999999</v>
      </c>
      <c r="S39" s="29">
        <f t="shared" si="1"/>
        <v>0</v>
      </c>
      <c r="T39" s="30">
        <f t="shared" si="1"/>
        <v>-0.29010000000000002</v>
      </c>
      <c r="U39" s="39">
        <f t="shared" si="2"/>
        <v>0</v>
      </c>
      <c r="V39" s="31">
        <f t="shared" si="2"/>
        <v>320</v>
      </c>
      <c r="W39" s="33">
        <f t="shared" si="2"/>
        <v>384</v>
      </c>
      <c r="X39" s="32">
        <v>0</v>
      </c>
    </row>
    <row r="40" spans="1:24" ht="17.100000000000001" customHeight="1" x14ac:dyDescent="0.15">
      <c r="A40" s="16">
        <v>7</v>
      </c>
      <c r="B40" s="17">
        <v>42493</v>
      </c>
      <c r="C40" s="16">
        <v>0</v>
      </c>
      <c r="D40" s="34">
        <v>2271.83</v>
      </c>
      <c r="E40" s="20">
        <v>-928.17</v>
      </c>
      <c r="F40" s="27">
        <v>0</v>
      </c>
      <c r="G40" s="18">
        <v>0</v>
      </c>
      <c r="H40" s="27">
        <v>-0.29010000000000002</v>
      </c>
      <c r="I40" s="21">
        <v>0</v>
      </c>
      <c r="J40" s="22">
        <v>3200</v>
      </c>
      <c r="K40" s="23">
        <v>3840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227.18299999999999</v>
      </c>
      <c r="S40" s="29">
        <f t="shared" si="1"/>
        <v>0</v>
      </c>
      <c r="T40" s="30">
        <f t="shared" si="1"/>
        <v>-0.29010000000000002</v>
      </c>
      <c r="U40" s="39">
        <f t="shared" si="2"/>
        <v>0</v>
      </c>
      <c r="V40" s="31">
        <f t="shared" si="2"/>
        <v>320</v>
      </c>
      <c r="W40" s="33">
        <f t="shared" si="2"/>
        <v>384</v>
      </c>
      <c r="X40" s="32">
        <v>0</v>
      </c>
    </row>
    <row r="41" spans="1:24" ht="17.100000000000001" customHeight="1" x14ac:dyDescent="0.15">
      <c r="A41" s="16">
        <v>8</v>
      </c>
      <c r="B41" s="17">
        <v>42494</v>
      </c>
      <c r="C41" s="16">
        <v>0</v>
      </c>
      <c r="D41" s="34">
        <v>2271.83</v>
      </c>
      <c r="E41" s="20">
        <v>-928.17</v>
      </c>
      <c r="F41" s="27">
        <v>0</v>
      </c>
      <c r="G41" s="18">
        <v>0</v>
      </c>
      <c r="H41" s="27">
        <v>-0.29010000000000002</v>
      </c>
      <c r="I41" s="21">
        <v>0</v>
      </c>
      <c r="J41" s="22">
        <v>3200</v>
      </c>
      <c r="K41" s="23">
        <v>3840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227.18299999999999</v>
      </c>
      <c r="S41" s="29">
        <f t="shared" si="1"/>
        <v>0</v>
      </c>
      <c r="T41" s="30">
        <f t="shared" si="1"/>
        <v>-0.29010000000000002</v>
      </c>
      <c r="U41" s="39">
        <f t="shared" si="2"/>
        <v>0</v>
      </c>
      <c r="V41" s="31">
        <f t="shared" si="2"/>
        <v>320</v>
      </c>
      <c r="W41" s="33">
        <f t="shared" si="2"/>
        <v>384</v>
      </c>
      <c r="X41" s="32">
        <v>0</v>
      </c>
    </row>
    <row r="42" spans="1:24" ht="17.100000000000001" customHeight="1" x14ac:dyDescent="0.15">
      <c r="A42" s="16">
        <v>9</v>
      </c>
      <c r="B42" s="17">
        <v>42495</v>
      </c>
      <c r="C42" s="16">
        <v>0</v>
      </c>
      <c r="D42" s="34">
        <v>2271.83</v>
      </c>
      <c r="E42" s="20">
        <v>-928.17</v>
      </c>
      <c r="F42" s="27">
        <v>0</v>
      </c>
      <c r="G42" s="18">
        <v>0</v>
      </c>
      <c r="H42" s="27">
        <v>-0.29010000000000002</v>
      </c>
      <c r="I42" s="21">
        <v>0</v>
      </c>
      <c r="J42" s="22">
        <v>3200</v>
      </c>
      <c r="K42" s="23">
        <v>3840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227.18299999999999</v>
      </c>
      <c r="S42" s="29">
        <f t="shared" si="1"/>
        <v>0</v>
      </c>
      <c r="T42" s="30">
        <f t="shared" si="1"/>
        <v>-0.29010000000000002</v>
      </c>
      <c r="U42" s="39">
        <f t="shared" si="2"/>
        <v>0</v>
      </c>
      <c r="V42" s="31">
        <f t="shared" si="2"/>
        <v>320</v>
      </c>
      <c r="W42" s="33">
        <f t="shared" si="2"/>
        <v>384</v>
      </c>
      <c r="X42" s="32">
        <v>0</v>
      </c>
    </row>
    <row r="43" spans="1:24" ht="17.100000000000001" customHeight="1" x14ac:dyDescent="0.15">
      <c r="A43" s="16">
        <v>10</v>
      </c>
      <c r="B43" s="17">
        <v>42496</v>
      </c>
      <c r="C43" s="16">
        <v>0</v>
      </c>
      <c r="D43" s="34">
        <v>2271.83</v>
      </c>
      <c r="E43" s="20">
        <v>-928.17</v>
      </c>
      <c r="F43" s="27">
        <v>0</v>
      </c>
      <c r="G43" s="18">
        <v>0</v>
      </c>
      <c r="H43" s="27">
        <v>-0.29010000000000002</v>
      </c>
      <c r="I43" s="21">
        <v>0</v>
      </c>
      <c r="J43" s="22">
        <v>3200</v>
      </c>
      <c r="K43" s="23">
        <v>3840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227.18299999999999</v>
      </c>
      <c r="S43" s="29">
        <f t="shared" si="1"/>
        <v>0</v>
      </c>
      <c r="T43" s="30">
        <f t="shared" si="1"/>
        <v>-0.29010000000000002</v>
      </c>
      <c r="U43" s="39">
        <f t="shared" si="2"/>
        <v>0</v>
      </c>
      <c r="V43" s="31">
        <f t="shared" si="2"/>
        <v>320</v>
      </c>
      <c r="W43" s="33">
        <f t="shared" si="2"/>
        <v>384</v>
      </c>
      <c r="X43" s="32">
        <v>0</v>
      </c>
    </row>
    <row r="44" spans="1:24" ht="17.100000000000001" customHeight="1" x14ac:dyDescent="0.15">
      <c r="A44" s="16">
        <v>11</v>
      </c>
      <c r="B44" s="17">
        <v>42499</v>
      </c>
      <c r="C44" s="16">
        <v>0</v>
      </c>
      <c r="D44" s="34">
        <v>2271.83</v>
      </c>
      <c r="E44" s="20">
        <v>-928.17</v>
      </c>
      <c r="F44" s="27">
        <v>0</v>
      </c>
      <c r="G44" s="18">
        <v>0</v>
      </c>
      <c r="H44" s="27">
        <v>-0.29010000000000002</v>
      </c>
      <c r="I44" s="21">
        <v>0</v>
      </c>
      <c r="J44" s="22">
        <v>3200</v>
      </c>
      <c r="K44" s="23">
        <v>3840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227.18299999999999</v>
      </c>
      <c r="S44" s="29">
        <f t="shared" si="1"/>
        <v>0</v>
      </c>
      <c r="T44" s="30">
        <f t="shared" si="1"/>
        <v>-0.29010000000000002</v>
      </c>
      <c r="U44" s="39">
        <f t="shared" si="2"/>
        <v>0</v>
      </c>
      <c r="V44" s="31">
        <f t="shared" si="2"/>
        <v>320</v>
      </c>
      <c r="W44" s="33">
        <f t="shared" si="2"/>
        <v>384</v>
      </c>
      <c r="X44" s="32">
        <v>0</v>
      </c>
    </row>
    <row r="45" spans="1:24" ht="17.100000000000001" customHeight="1" x14ac:dyDescent="0.15">
      <c r="A45" s="16">
        <v>12</v>
      </c>
      <c r="B45" s="17">
        <v>42500</v>
      </c>
      <c r="C45" s="16">
        <v>0</v>
      </c>
      <c r="D45" s="34">
        <v>2271.83</v>
      </c>
      <c r="E45" s="20">
        <v>-928.17</v>
      </c>
      <c r="F45" s="27">
        <v>0</v>
      </c>
      <c r="G45" s="18">
        <v>0</v>
      </c>
      <c r="H45" s="27">
        <v>-0.29010000000000002</v>
      </c>
      <c r="I45" s="21">
        <v>0</v>
      </c>
      <c r="J45" s="22">
        <v>3200</v>
      </c>
      <c r="K45" s="23">
        <v>3840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227.18299999999999</v>
      </c>
      <c r="S45" s="29">
        <f t="shared" si="1"/>
        <v>0</v>
      </c>
      <c r="T45" s="30">
        <f t="shared" si="1"/>
        <v>-0.29010000000000002</v>
      </c>
      <c r="U45" s="39">
        <f t="shared" si="2"/>
        <v>0</v>
      </c>
      <c r="V45" s="31">
        <f t="shared" si="2"/>
        <v>320</v>
      </c>
      <c r="W45" s="33">
        <f t="shared" si="2"/>
        <v>384</v>
      </c>
      <c r="X45" s="32">
        <v>0</v>
      </c>
    </row>
    <row r="46" spans="1:24" ht="17.100000000000001" customHeight="1" x14ac:dyDescent="0.15">
      <c r="A46" s="16">
        <v>13</v>
      </c>
      <c r="B46" s="17">
        <v>42501</v>
      </c>
      <c r="C46" s="16">
        <v>0</v>
      </c>
      <c r="D46" s="34">
        <v>2271.83</v>
      </c>
      <c r="E46" s="20">
        <v>-928.17</v>
      </c>
      <c r="F46" s="27">
        <v>0</v>
      </c>
      <c r="G46" s="18">
        <v>0</v>
      </c>
      <c r="H46" s="27">
        <v>-0.29010000000000002</v>
      </c>
      <c r="I46" s="21">
        <v>0</v>
      </c>
      <c r="J46" s="22">
        <v>3200</v>
      </c>
      <c r="K46" s="23">
        <v>3840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227.18299999999999</v>
      </c>
      <c r="S46" s="29">
        <f t="shared" si="1"/>
        <v>0</v>
      </c>
      <c r="T46" s="30">
        <f t="shared" si="1"/>
        <v>-0.29010000000000002</v>
      </c>
      <c r="U46" s="39">
        <f t="shared" si="2"/>
        <v>0</v>
      </c>
      <c r="V46" s="31">
        <f t="shared" si="2"/>
        <v>320</v>
      </c>
      <c r="W46" s="33">
        <f t="shared" si="2"/>
        <v>384</v>
      </c>
      <c r="X46" s="32">
        <v>0</v>
      </c>
    </row>
    <row r="47" spans="1:24" ht="17.100000000000001" customHeight="1" x14ac:dyDescent="0.15">
      <c r="A47" s="16">
        <v>14</v>
      </c>
      <c r="B47" s="17">
        <v>42502</v>
      </c>
      <c r="C47" s="16">
        <v>0</v>
      </c>
      <c r="D47" s="34">
        <v>2271.83</v>
      </c>
      <c r="E47" s="20">
        <v>-928.17</v>
      </c>
      <c r="F47" s="27">
        <v>0</v>
      </c>
      <c r="G47" s="18">
        <v>0</v>
      </c>
      <c r="H47" s="27">
        <v>-0.29010000000000002</v>
      </c>
      <c r="I47" s="21">
        <v>0</v>
      </c>
      <c r="J47" s="22">
        <v>3200</v>
      </c>
      <c r="K47" s="23">
        <v>3840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227.18299999999999</v>
      </c>
      <c r="S47" s="29">
        <f t="shared" si="1"/>
        <v>0</v>
      </c>
      <c r="T47" s="30">
        <f t="shared" si="1"/>
        <v>-0.29010000000000002</v>
      </c>
      <c r="U47" s="39">
        <f t="shared" si="2"/>
        <v>0</v>
      </c>
      <c r="V47" s="31">
        <f t="shared" si="2"/>
        <v>320</v>
      </c>
      <c r="W47" s="33">
        <f t="shared" si="2"/>
        <v>384</v>
      </c>
      <c r="X47" s="32">
        <v>0</v>
      </c>
    </row>
    <row r="48" spans="1:24" ht="17.100000000000001" customHeight="1" x14ac:dyDescent="0.15">
      <c r="A48" s="16">
        <v>15</v>
      </c>
      <c r="B48" s="17">
        <v>42503</v>
      </c>
      <c r="C48" s="16">
        <v>0</v>
      </c>
      <c r="D48" s="34">
        <v>2271.83</v>
      </c>
      <c r="E48" s="20">
        <v>-928.17</v>
      </c>
      <c r="F48" s="27">
        <v>0</v>
      </c>
      <c r="G48" s="18">
        <v>0</v>
      </c>
      <c r="H48" s="27">
        <v>-0.29010000000000002</v>
      </c>
      <c r="I48" s="21">
        <v>0</v>
      </c>
      <c r="J48" s="22">
        <v>3200</v>
      </c>
      <c r="K48" s="23">
        <v>3840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227.18299999999999</v>
      </c>
      <c r="S48" s="29">
        <f t="shared" si="1"/>
        <v>0</v>
      </c>
      <c r="T48" s="30">
        <f t="shared" si="1"/>
        <v>-0.29010000000000002</v>
      </c>
      <c r="U48" s="39">
        <f t="shared" si="2"/>
        <v>0</v>
      </c>
      <c r="V48" s="31">
        <f t="shared" si="2"/>
        <v>320</v>
      </c>
      <c r="W48" s="33">
        <f t="shared" si="2"/>
        <v>384</v>
      </c>
      <c r="X48" s="32">
        <v>0</v>
      </c>
    </row>
    <row r="49" spans="1:24" ht="17.100000000000001" customHeight="1" x14ac:dyDescent="0.15">
      <c r="A49" s="16">
        <v>16</v>
      </c>
      <c r="B49" s="17">
        <v>42506</v>
      </c>
      <c r="C49" s="16">
        <v>0</v>
      </c>
      <c r="D49" s="34">
        <v>2271.83</v>
      </c>
      <c r="E49" s="20">
        <v>-928.17</v>
      </c>
      <c r="F49" s="27">
        <v>0</v>
      </c>
      <c r="G49" s="18">
        <v>0</v>
      </c>
      <c r="H49" s="27">
        <v>-0.29010000000000002</v>
      </c>
      <c r="I49" s="21">
        <v>0</v>
      </c>
      <c r="J49" s="22">
        <v>3200</v>
      </c>
      <c r="K49" s="23">
        <v>3840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227.18299999999999</v>
      </c>
      <c r="S49" s="29">
        <f t="shared" si="1"/>
        <v>0</v>
      </c>
      <c r="T49" s="30">
        <f t="shared" si="1"/>
        <v>-0.29010000000000002</v>
      </c>
      <c r="U49" s="39">
        <f t="shared" si="2"/>
        <v>0</v>
      </c>
      <c r="V49" s="31">
        <f t="shared" si="2"/>
        <v>320</v>
      </c>
      <c r="W49" s="33">
        <f t="shared" si="2"/>
        <v>384</v>
      </c>
      <c r="X49" s="32">
        <v>0</v>
      </c>
    </row>
    <row r="50" spans="1:24" ht="17.100000000000001" customHeight="1" x14ac:dyDescent="0.15">
      <c r="A50" s="16">
        <v>17</v>
      </c>
      <c r="B50" s="17">
        <v>42507</v>
      </c>
      <c r="C50" s="16">
        <v>0</v>
      </c>
      <c r="D50" s="34">
        <v>2271.83</v>
      </c>
      <c r="E50" s="20">
        <v>-928.17</v>
      </c>
      <c r="F50" s="27">
        <v>0</v>
      </c>
      <c r="G50" s="18">
        <v>0</v>
      </c>
      <c r="H50" s="27">
        <v>-0.29010000000000002</v>
      </c>
      <c r="I50" s="21">
        <v>0</v>
      </c>
      <c r="J50" s="22">
        <v>3200</v>
      </c>
      <c r="K50" s="23">
        <v>3840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227.18299999999999</v>
      </c>
      <c r="S50" s="29">
        <f t="shared" si="1"/>
        <v>0</v>
      </c>
      <c r="T50" s="30">
        <f t="shared" si="1"/>
        <v>-0.29010000000000002</v>
      </c>
      <c r="U50" s="39">
        <f t="shared" si="2"/>
        <v>0</v>
      </c>
      <c r="V50" s="31">
        <f t="shared" si="2"/>
        <v>320</v>
      </c>
      <c r="W50" s="33">
        <f t="shared" si="2"/>
        <v>384</v>
      </c>
      <c r="X50" s="32">
        <v>0</v>
      </c>
    </row>
    <row r="51" spans="1:24" ht="17.100000000000001" customHeight="1" x14ac:dyDescent="0.15">
      <c r="A51" s="16">
        <v>18</v>
      </c>
      <c r="B51" s="17">
        <v>42508</v>
      </c>
      <c r="C51" s="16">
        <v>0</v>
      </c>
      <c r="D51" s="34">
        <v>2271.83</v>
      </c>
      <c r="E51" s="20">
        <v>-928.17</v>
      </c>
      <c r="F51" s="27">
        <v>0</v>
      </c>
      <c r="G51" s="18">
        <v>0</v>
      </c>
      <c r="H51" s="27">
        <v>-0.29010000000000002</v>
      </c>
      <c r="I51" s="21">
        <v>0</v>
      </c>
      <c r="J51" s="22">
        <v>3200</v>
      </c>
      <c r="K51" s="23">
        <v>3840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227.18299999999999</v>
      </c>
      <c r="S51" s="29">
        <f t="shared" si="1"/>
        <v>0</v>
      </c>
      <c r="T51" s="30">
        <f t="shared" si="1"/>
        <v>-0.29010000000000002</v>
      </c>
      <c r="U51" s="39">
        <f t="shared" si="2"/>
        <v>0</v>
      </c>
      <c r="V51" s="31">
        <f t="shared" si="2"/>
        <v>320</v>
      </c>
      <c r="W51" s="33">
        <f t="shared" si="2"/>
        <v>384</v>
      </c>
      <c r="X51" s="32">
        <v>0</v>
      </c>
    </row>
    <row r="52" spans="1:24" ht="17.100000000000001" customHeight="1" x14ac:dyDescent="0.15">
      <c r="A52" s="16">
        <v>19</v>
      </c>
      <c r="B52" s="17">
        <v>42509</v>
      </c>
      <c r="C52" s="16">
        <v>0</v>
      </c>
      <c r="D52" s="34">
        <v>2271.83</v>
      </c>
      <c r="E52" s="20">
        <v>-928.17</v>
      </c>
      <c r="F52" s="27">
        <v>0</v>
      </c>
      <c r="G52" s="18">
        <v>0</v>
      </c>
      <c r="H52" s="27">
        <v>-0.29010000000000002</v>
      </c>
      <c r="I52" s="21">
        <v>0</v>
      </c>
      <c r="J52" s="22">
        <v>3200</v>
      </c>
      <c r="K52" s="23">
        <v>3840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227.18299999999999</v>
      </c>
      <c r="S52" s="29">
        <f t="shared" si="1"/>
        <v>0</v>
      </c>
      <c r="T52" s="30">
        <f t="shared" si="1"/>
        <v>-0.29010000000000002</v>
      </c>
      <c r="U52" s="39">
        <f t="shared" si="2"/>
        <v>0</v>
      </c>
      <c r="V52" s="31">
        <f t="shared" si="2"/>
        <v>320</v>
      </c>
      <c r="W52" s="33">
        <f t="shared" si="2"/>
        <v>384</v>
      </c>
      <c r="X52" s="32">
        <v>0</v>
      </c>
    </row>
    <row r="53" spans="1:24" ht="17.100000000000001" customHeight="1" x14ac:dyDescent="0.15">
      <c r="A53" s="16">
        <v>20</v>
      </c>
      <c r="B53" s="17">
        <v>42510</v>
      </c>
      <c r="C53" s="16">
        <v>0</v>
      </c>
      <c r="D53" s="34">
        <v>2271.83</v>
      </c>
      <c r="E53" s="20">
        <v>-928.17</v>
      </c>
      <c r="F53" s="27">
        <v>0</v>
      </c>
      <c r="G53" s="18">
        <v>0</v>
      </c>
      <c r="H53" s="27">
        <v>-0.29010000000000002</v>
      </c>
      <c r="I53" s="21">
        <v>0</v>
      </c>
      <c r="J53" s="22">
        <v>3200</v>
      </c>
      <c r="K53" s="23">
        <v>3840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227.18299999999999</v>
      </c>
      <c r="S53" s="29">
        <f t="shared" si="1"/>
        <v>0</v>
      </c>
      <c r="T53" s="30">
        <f t="shared" si="1"/>
        <v>-0.29010000000000002</v>
      </c>
      <c r="U53" s="39">
        <f t="shared" si="2"/>
        <v>0</v>
      </c>
      <c r="V53" s="31">
        <f t="shared" si="2"/>
        <v>320</v>
      </c>
      <c r="W53" s="33">
        <f t="shared" si="2"/>
        <v>384</v>
      </c>
      <c r="X53" s="32">
        <v>0</v>
      </c>
    </row>
    <row r="54" spans="1:24" ht="17.100000000000001" customHeight="1" x14ac:dyDescent="0.15">
      <c r="A54" s="16">
        <v>21</v>
      </c>
      <c r="B54" s="17">
        <v>42513</v>
      </c>
      <c r="C54" s="16">
        <v>0</v>
      </c>
      <c r="D54" s="34">
        <v>2271.83</v>
      </c>
      <c r="E54" s="20">
        <v>-928.17</v>
      </c>
      <c r="F54" s="27">
        <v>0</v>
      </c>
      <c r="G54" s="18">
        <v>0</v>
      </c>
      <c r="H54" s="27">
        <v>-0.29010000000000002</v>
      </c>
      <c r="I54" s="21">
        <v>0</v>
      </c>
      <c r="J54" s="22">
        <v>3200</v>
      </c>
      <c r="K54" s="23">
        <v>3840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227.18299999999999</v>
      </c>
      <c r="S54" s="29">
        <f t="shared" si="1"/>
        <v>0</v>
      </c>
      <c r="T54" s="30">
        <f t="shared" si="1"/>
        <v>-0.29010000000000002</v>
      </c>
      <c r="U54" s="39">
        <f t="shared" si="2"/>
        <v>0</v>
      </c>
      <c r="V54" s="31">
        <f t="shared" si="2"/>
        <v>320</v>
      </c>
      <c r="W54" s="33">
        <f t="shared" si="2"/>
        <v>384</v>
      </c>
      <c r="X54" s="32">
        <v>0</v>
      </c>
    </row>
    <row r="55" spans="1:24" ht="17.100000000000001" customHeight="1" x14ac:dyDescent="0.15">
      <c r="A55" s="16">
        <v>22</v>
      </c>
      <c r="B55" s="17">
        <v>42514</v>
      </c>
      <c r="C55" s="16">
        <v>0</v>
      </c>
      <c r="D55" s="34">
        <v>2271.83</v>
      </c>
      <c r="E55" s="20">
        <v>-928.17</v>
      </c>
      <c r="F55" s="27">
        <v>0</v>
      </c>
      <c r="G55" s="18">
        <v>0</v>
      </c>
      <c r="H55" s="27">
        <v>-0.29010000000000002</v>
      </c>
      <c r="I55" s="21">
        <v>0</v>
      </c>
      <c r="J55" s="22">
        <v>3200</v>
      </c>
      <c r="K55" s="23">
        <v>3840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227.18299999999999</v>
      </c>
      <c r="S55" s="29">
        <f t="shared" si="1"/>
        <v>0</v>
      </c>
      <c r="T55" s="30">
        <f t="shared" si="1"/>
        <v>-0.29010000000000002</v>
      </c>
      <c r="U55" s="39">
        <f t="shared" si="2"/>
        <v>0</v>
      </c>
      <c r="V55" s="31">
        <f t="shared" si="2"/>
        <v>320</v>
      </c>
      <c r="W55" s="33">
        <f t="shared" si="2"/>
        <v>384</v>
      </c>
      <c r="X55" s="32">
        <v>0</v>
      </c>
    </row>
    <row r="56" spans="1:24" ht="17.100000000000001" customHeight="1" x14ac:dyDescent="0.15">
      <c r="A56" s="16">
        <v>23</v>
      </c>
      <c r="B56" s="17">
        <v>42515</v>
      </c>
      <c r="C56" s="16">
        <v>0</v>
      </c>
      <c r="D56" s="34">
        <v>2271.83</v>
      </c>
      <c r="E56" s="20">
        <v>-928.17</v>
      </c>
      <c r="F56" s="27">
        <v>0</v>
      </c>
      <c r="G56" s="18">
        <v>0</v>
      </c>
      <c r="H56" s="27">
        <v>-0.29010000000000002</v>
      </c>
      <c r="I56" s="21">
        <v>0</v>
      </c>
      <c r="J56" s="22">
        <v>3200</v>
      </c>
      <c r="K56" s="23">
        <v>3840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227.18299999999999</v>
      </c>
      <c r="S56" s="29">
        <f t="shared" si="1"/>
        <v>0</v>
      </c>
      <c r="T56" s="30">
        <f t="shared" si="1"/>
        <v>-0.29010000000000002</v>
      </c>
      <c r="U56" s="39">
        <f t="shared" si="2"/>
        <v>0</v>
      </c>
      <c r="V56" s="31">
        <f t="shared" si="2"/>
        <v>320</v>
      </c>
      <c r="W56" s="33">
        <f t="shared" si="2"/>
        <v>384</v>
      </c>
      <c r="X56" s="32">
        <v>0</v>
      </c>
    </row>
    <row r="57" spans="1:24" ht="17.100000000000001" customHeight="1" x14ac:dyDescent="0.15">
      <c r="A57" s="16">
        <v>24</v>
      </c>
      <c r="B57" s="17">
        <v>42516</v>
      </c>
      <c r="C57" s="16">
        <v>0</v>
      </c>
      <c r="D57" s="34">
        <v>2271.83</v>
      </c>
      <c r="E57" s="20">
        <v>-928.17</v>
      </c>
      <c r="F57" s="27">
        <v>0</v>
      </c>
      <c r="G57" s="18">
        <v>0</v>
      </c>
      <c r="H57" s="27">
        <v>-0.29010000000000002</v>
      </c>
      <c r="I57" s="21">
        <v>0</v>
      </c>
      <c r="J57" s="22">
        <v>3200</v>
      </c>
      <c r="K57" s="23">
        <v>3840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227.18299999999999</v>
      </c>
      <c r="S57" s="29">
        <f t="shared" si="1"/>
        <v>0</v>
      </c>
      <c r="T57" s="30">
        <f t="shared" si="1"/>
        <v>-0.29010000000000002</v>
      </c>
      <c r="U57" s="39">
        <f t="shared" si="2"/>
        <v>0</v>
      </c>
      <c r="V57" s="31">
        <f t="shared" si="2"/>
        <v>320</v>
      </c>
      <c r="W57" s="33">
        <f t="shared" si="2"/>
        <v>384</v>
      </c>
      <c r="X57" s="32">
        <v>0</v>
      </c>
    </row>
    <row r="58" spans="1:24" ht="17.100000000000001" customHeight="1" x14ac:dyDescent="0.15">
      <c r="A58" s="16">
        <v>25</v>
      </c>
      <c r="B58" s="17">
        <v>42517</v>
      </c>
      <c r="C58" s="16">
        <v>0</v>
      </c>
      <c r="D58" s="34">
        <v>2271.83</v>
      </c>
      <c r="E58" s="20">
        <v>-928.17</v>
      </c>
      <c r="F58" s="27">
        <v>0</v>
      </c>
      <c r="G58" s="18">
        <v>0</v>
      </c>
      <c r="H58" s="27">
        <v>-0.29010000000000002</v>
      </c>
      <c r="I58" s="21">
        <v>0</v>
      </c>
      <c r="J58" s="22">
        <v>3200</v>
      </c>
      <c r="K58" s="23">
        <v>3840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227.18299999999999</v>
      </c>
      <c r="S58" s="29">
        <f t="shared" si="1"/>
        <v>0</v>
      </c>
      <c r="T58" s="30">
        <f t="shared" si="1"/>
        <v>-0.29010000000000002</v>
      </c>
      <c r="U58" s="39">
        <f t="shared" si="2"/>
        <v>0</v>
      </c>
      <c r="V58" s="31">
        <f t="shared" si="2"/>
        <v>320</v>
      </c>
      <c r="W58" s="33">
        <f t="shared" si="2"/>
        <v>384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Y22" sqref="Y2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-189.27</v>
      </c>
      <c r="E34" s="20">
        <v>-689.27</v>
      </c>
      <c r="F34" s="27">
        <v>-1E-3</v>
      </c>
      <c r="G34" s="18">
        <v>0.19</v>
      </c>
      <c r="H34" s="27">
        <v>-1.3785000000000001</v>
      </c>
      <c r="I34" s="21">
        <v>7.67</v>
      </c>
      <c r="J34" s="22">
        <v>500</v>
      </c>
      <c r="K34" s="23">
        <v>600</v>
      </c>
      <c r="L34" s="24">
        <v>-4.0500000000000001E-2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-18.927</v>
      </c>
      <c r="S34" s="29">
        <f>G34</f>
        <v>0.19</v>
      </c>
      <c r="T34" s="30">
        <f>H34</f>
        <v>-1.3785000000000001</v>
      </c>
      <c r="U34" s="39">
        <f>I34/$W$32</f>
        <v>0.76700000000000002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-189.19</v>
      </c>
      <c r="E35" s="20">
        <v>-689.19</v>
      </c>
      <c r="F35" s="27">
        <v>-4.0000000000000002E-4</v>
      </c>
      <c r="G35" s="18">
        <v>0.08</v>
      </c>
      <c r="H35" s="27">
        <v>-1.3784000000000001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-18.919</v>
      </c>
      <c r="S35" s="29">
        <f t="shared" ref="S35:T58" si="1">G35</f>
        <v>0.08</v>
      </c>
      <c r="T35" s="30">
        <f t="shared" si="1"/>
        <v>-1.3784000000000001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-189.1</v>
      </c>
      <c r="E36" s="20">
        <v>-689.1</v>
      </c>
      <c r="F36" s="27">
        <v>-5.0000000000000001E-4</v>
      </c>
      <c r="G36" s="18">
        <v>0.09</v>
      </c>
      <c r="H36" s="27">
        <v>-1.3782000000000001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-18.91</v>
      </c>
      <c r="S36" s="29">
        <f t="shared" si="1"/>
        <v>0.09</v>
      </c>
      <c r="T36" s="30">
        <f t="shared" si="1"/>
        <v>-1.3782000000000001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-189.1</v>
      </c>
      <c r="E37" s="20">
        <v>-689.1</v>
      </c>
      <c r="F37" s="27">
        <v>0</v>
      </c>
      <c r="G37" s="18">
        <v>0</v>
      </c>
      <c r="H37" s="27">
        <v>-1.3782000000000001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-18.91</v>
      </c>
      <c r="S37" s="29">
        <f t="shared" si="1"/>
        <v>0</v>
      </c>
      <c r="T37" s="30">
        <f t="shared" si="1"/>
        <v>-1.3782000000000001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-189.1</v>
      </c>
      <c r="E38" s="20">
        <v>-689.1</v>
      </c>
      <c r="F38" s="27">
        <v>0</v>
      </c>
      <c r="G38" s="18">
        <v>0</v>
      </c>
      <c r="H38" s="27">
        <v>-1.3782000000000001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-18.91</v>
      </c>
      <c r="S38" s="29">
        <f t="shared" si="1"/>
        <v>0</v>
      </c>
      <c r="T38" s="30">
        <f t="shared" si="1"/>
        <v>-1.3782000000000001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-189.1</v>
      </c>
      <c r="E39" s="20">
        <v>-689.1</v>
      </c>
      <c r="F39" s="27">
        <v>0</v>
      </c>
      <c r="G39" s="18">
        <v>0</v>
      </c>
      <c r="H39" s="27">
        <v>-1.3782000000000001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-18.91</v>
      </c>
      <c r="S39" s="29">
        <f t="shared" si="1"/>
        <v>0</v>
      </c>
      <c r="T39" s="30">
        <f t="shared" si="1"/>
        <v>-1.3782000000000001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-189.1</v>
      </c>
      <c r="E40" s="20">
        <v>-689.1</v>
      </c>
      <c r="F40" s="27">
        <v>0</v>
      </c>
      <c r="G40" s="18">
        <v>0</v>
      </c>
      <c r="H40" s="27">
        <v>-1.3782000000000001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-18.91</v>
      </c>
      <c r="S40" s="29">
        <f t="shared" si="1"/>
        <v>0</v>
      </c>
      <c r="T40" s="30">
        <f t="shared" si="1"/>
        <v>-1.3782000000000001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-189.1</v>
      </c>
      <c r="E41" s="20">
        <v>-689.1</v>
      </c>
      <c r="F41" s="27">
        <v>0</v>
      </c>
      <c r="G41" s="18">
        <v>0</v>
      </c>
      <c r="H41" s="27">
        <v>-1.3782000000000001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-18.91</v>
      </c>
      <c r="S41" s="29">
        <f t="shared" si="1"/>
        <v>0</v>
      </c>
      <c r="T41" s="30">
        <f t="shared" si="1"/>
        <v>-1.3782000000000001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-189.1</v>
      </c>
      <c r="E42" s="20">
        <v>-689.1</v>
      </c>
      <c r="F42" s="27">
        <v>0</v>
      </c>
      <c r="G42" s="18">
        <v>0</v>
      </c>
      <c r="H42" s="27">
        <v>-1.3782000000000001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-18.91</v>
      </c>
      <c r="S42" s="29">
        <f t="shared" si="1"/>
        <v>0</v>
      </c>
      <c r="T42" s="30">
        <f t="shared" si="1"/>
        <v>-1.3782000000000001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-189.1</v>
      </c>
      <c r="E43" s="20">
        <v>-689.1</v>
      </c>
      <c r="F43" s="27">
        <v>0</v>
      </c>
      <c r="G43" s="18">
        <v>0</v>
      </c>
      <c r="H43" s="27">
        <v>-1.3782000000000001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-18.91</v>
      </c>
      <c r="S43" s="29">
        <f t="shared" si="1"/>
        <v>0</v>
      </c>
      <c r="T43" s="30">
        <f t="shared" si="1"/>
        <v>-1.3782000000000001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-189.1</v>
      </c>
      <c r="E44" s="20">
        <v>-689.1</v>
      </c>
      <c r="F44" s="27">
        <v>0</v>
      </c>
      <c r="G44" s="18">
        <v>0</v>
      </c>
      <c r="H44" s="27">
        <v>-1.3782000000000001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-18.91</v>
      </c>
      <c r="S44" s="29">
        <f t="shared" si="1"/>
        <v>0</v>
      </c>
      <c r="T44" s="30">
        <f t="shared" si="1"/>
        <v>-1.3782000000000001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-189.1</v>
      </c>
      <c r="E45" s="20">
        <v>-689.1</v>
      </c>
      <c r="F45" s="27">
        <v>0</v>
      </c>
      <c r="G45" s="18">
        <v>0</v>
      </c>
      <c r="H45" s="27">
        <v>-1.3782000000000001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-18.91</v>
      </c>
      <c r="S45" s="29">
        <f t="shared" si="1"/>
        <v>0</v>
      </c>
      <c r="T45" s="30">
        <f t="shared" si="1"/>
        <v>-1.3782000000000001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-189.1</v>
      </c>
      <c r="E46" s="20">
        <v>-689.1</v>
      </c>
      <c r="F46" s="27">
        <v>0</v>
      </c>
      <c r="G46" s="18">
        <v>0</v>
      </c>
      <c r="H46" s="27">
        <v>-1.3782000000000001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-18.91</v>
      </c>
      <c r="S46" s="29">
        <f t="shared" si="1"/>
        <v>0</v>
      </c>
      <c r="T46" s="30">
        <f t="shared" si="1"/>
        <v>-1.3782000000000001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-189.1</v>
      </c>
      <c r="E47" s="20">
        <v>-689.1</v>
      </c>
      <c r="F47" s="27">
        <v>0</v>
      </c>
      <c r="G47" s="18">
        <v>0</v>
      </c>
      <c r="H47" s="27">
        <v>-1.3782000000000001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-18.91</v>
      </c>
      <c r="S47" s="29">
        <f t="shared" si="1"/>
        <v>0</v>
      </c>
      <c r="T47" s="30">
        <f t="shared" si="1"/>
        <v>-1.3782000000000001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-189.1</v>
      </c>
      <c r="E48" s="20">
        <v>-689.1</v>
      </c>
      <c r="F48" s="27">
        <v>0</v>
      </c>
      <c r="G48" s="18">
        <v>0</v>
      </c>
      <c r="H48" s="27">
        <v>-1.3782000000000001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-18.91</v>
      </c>
      <c r="S48" s="29">
        <f t="shared" si="1"/>
        <v>0</v>
      </c>
      <c r="T48" s="30">
        <f t="shared" si="1"/>
        <v>-1.3782000000000001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-189.1</v>
      </c>
      <c r="E49" s="20">
        <v>-689.1</v>
      </c>
      <c r="F49" s="27">
        <v>0</v>
      </c>
      <c r="G49" s="18">
        <v>0</v>
      </c>
      <c r="H49" s="27">
        <v>-1.3782000000000001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-18.91</v>
      </c>
      <c r="S49" s="29">
        <f t="shared" si="1"/>
        <v>0</v>
      </c>
      <c r="T49" s="30">
        <f t="shared" si="1"/>
        <v>-1.3782000000000001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-189.1</v>
      </c>
      <c r="E50" s="20">
        <v>-689.1</v>
      </c>
      <c r="F50" s="27">
        <v>0</v>
      </c>
      <c r="G50" s="18">
        <v>0</v>
      </c>
      <c r="H50" s="27">
        <v>-1.3782000000000001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-18.91</v>
      </c>
      <c r="S50" s="29">
        <f t="shared" si="1"/>
        <v>0</v>
      </c>
      <c r="T50" s="30">
        <f t="shared" si="1"/>
        <v>-1.3782000000000001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-189.1</v>
      </c>
      <c r="E51" s="20">
        <v>-689.1</v>
      </c>
      <c r="F51" s="27">
        <v>0</v>
      </c>
      <c r="G51" s="18">
        <v>0</v>
      </c>
      <c r="H51" s="27">
        <v>-1.3782000000000001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-18.91</v>
      </c>
      <c r="S51" s="29">
        <f t="shared" si="1"/>
        <v>0</v>
      </c>
      <c r="T51" s="30">
        <f t="shared" si="1"/>
        <v>-1.3782000000000001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-189.1</v>
      </c>
      <c r="E52" s="20">
        <v>-689.1</v>
      </c>
      <c r="F52" s="27">
        <v>0</v>
      </c>
      <c r="G52" s="18">
        <v>0</v>
      </c>
      <c r="H52" s="27">
        <v>-1.3782000000000001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-18.91</v>
      </c>
      <c r="S52" s="29">
        <f t="shared" si="1"/>
        <v>0</v>
      </c>
      <c r="T52" s="30">
        <f t="shared" si="1"/>
        <v>-1.3782000000000001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-189.1</v>
      </c>
      <c r="E53" s="20">
        <v>-689.1</v>
      </c>
      <c r="F53" s="27">
        <v>0</v>
      </c>
      <c r="G53" s="18">
        <v>0</v>
      </c>
      <c r="H53" s="27">
        <v>-1.3782000000000001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-18.91</v>
      </c>
      <c r="S53" s="29">
        <f t="shared" si="1"/>
        <v>0</v>
      </c>
      <c r="T53" s="30">
        <f t="shared" si="1"/>
        <v>-1.3782000000000001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-189.1</v>
      </c>
      <c r="E54" s="20">
        <v>-689.1</v>
      </c>
      <c r="F54" s="27">
        <v>0</v>
      </c>
      <c r="G54" s="18">
        <v>0</v>
      </c>
      <c r="H54" s="27">
        <v>-1.3782000000000001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-18.91</v>
      </c>
      <c r="S54" s="29">
        <f t="shared" si="1"/>
        <v>0</v>
      </c>
      <c r="T54" s="30">
        <f t="shared" si="1"/>
        <v>-1.3782000000000001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-189.1</v>
      </c>
      <c r="E55" s="20">
        <v>-689.1</v>
      </c>
      <c r="F55" s="27">
        <v>0</v>
      </c>
      <c r="G55" s="18">
        <v>0</v>
      </c>
      <c r="H55" s="27">
        <v>-1.3782000000000001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-18.91</v>
      </c>
      <c r="S55" s="29">
        <f t="shared" si="1"/>
        <v>0</v>
      </c>
      <c r="T55" s="30">
        <f t="shared" si="1"/>
        <v>-1.3782000000000001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-189.1</v>
      </c>
      <c r="E56" s="20">
        <v>-689.1</v>
      </c>
      <c r="F56" s="27">
        <v>0</v>
      </c>
      <c r="G56" s="18">
        <v>0</v>
      </c>
      <c r="H56" s="27">
        <v>-1.3782000000000001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-18.91</v>
      </c>
      <c r="S56" s="29">
        <f t="shared" si="1"/>
        <v>0</v>
      </c>
      <c r="T56" s="30">
        <f t="shared" si="1"/>
        <v>-1.3782000000000001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-189.1</v>
      </c>
      <c r="E57" s="20">
        <v>-689.1</v>
      </c>
      <c r="F57" s="27">
        <v>0</v>
      </c>
      <c r="G57" s="18">
        <v>0</v>
      </c>
      <c r="H57" s="27">
        <v>-1.3782000000000001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-18.91</v>
      </c>
      <c r="S57" s="29">
        <f t="shared" si="1"/>
        <v>0</v>
      </c>
      <c r="T57" s="30">
        <f t="shared" si="1"/>
        <v>-1.3782000000000001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-189.1</v>
      </c>
      <c r="E58" s="20">
        <v>-689.1</v>
      </c>
      <c r="F58" s="27">
        <v>0</v>
      </c>
      <c r="G58" s="18">
        <v>0</v>
      </c>
      <c r="H58" s="27">
        <v>-1.3782000000000001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-18.91</v>
      </c>
      <c r="S58" s="29">
        <f t="shared" si="1"/>
        <v>0</v>
      </c>
      <c r="T58" s="30">
        <f t="shared" si="1"/>
        <v>-1.3782000000000001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U9" sqref="U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512.19000000000005</v>
      </c>
      <c r="E34" s="20">
        <v>12.19</v>
      </c>
      <c r="F34" s="27">
        <v>0</v>
      </c>
      <c r="G34" s="18">
        <v>0</v>
      </c>
      <c r="H34" s="27">
        <v>2.4400000000000002E-2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51.219000000000008</v>
      </c>
      <c r="S34" s="29">
        <f>G34</f>
        <v>0</v>
      </c>
      <c r="T34" s="30">
        <f>H34</f>
        <v>2.4400000000000002E-2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512.19000000000005</v>
      </c>
      <c r="E35" s="20">
        <v>12.19</v>
      </c>
      <c r="F35" s="27">
        <v>0</v>
      </c>
      <c r="G35" s="18">
        <v>0</v>
      </c>
      <c r="H35" s="27">
        <v>2.4400000000000002E-2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51.219000000000008</v>
      </c>
      <c r="S35" s="29">
        <f t="shared" ref="S35:T58" si="1">G35</f>
        <v>0</v>
      </c>
      <c r="T35" s="30">
        <f t="shared" si="1"/>
        <v>2.4400000000000002E-2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512.19000000000005</v>
      </c>
      <c r="E36" s="20">
        <v>12.19</v>
      </c>
      <c r="F36" s="27">
        <v>0</v>
      </c>
      <c r="G36" s="18">
        <v>0</v>
      </c>
      <c r="H36" s="27">
        <v>2.4400000000000002E-2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51.219000000000008</v>
      </c>
      <c r="S36" s="29">
        <f t="shared" si="1"/>
        <v>0</v>
      </c>
      <c r="T36" s="30">
        <f t="shared" si="1"/>
        <v>2.4400000000000002E-2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512.19000000000005</v>
      </c>
      <c r="E37" s="20">
        <v>12.19</v>
      </c>
      <c r="F37" s="27">
        <v>0</v>
      </c>
      <c r="G37" s="18">
        <v>0</v>
      </c>
      <c r="H37" s="27">
        <v>2.4400000000000002E-2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51.219000000000008</v>
      </c>
      <c r="S37" s="29">
        <f t="shared" si="1"/>
        <v>0</v>
      </c>
      <c r="T37" s="30">
        <f t="shared" si="1"/>
        <v>2.4400000000000002E-2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512.19000000000005</v>
      </c>
      <c r="E38" s="20">
        <v>12.19</v>
      </c>
      <c r="F38" s="27">
        <v>0</v>
      </c>
      <c r="G38" s="18">
        <v>0</v>
      </c>
      <c r="H38" s="27">
        <v>2.4400000000000002E-2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51.219000000000008</v>
      </c>
      <c r="S38" s="29">
        <f t="shared" si="1"/>
        <v>0</v>
      </c>
      <c r="T38" s="30">
        <f t="shared" si="1"/>
        <v>2.4400000000000002E-2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512.19000000000005</v>
      </c>
      <c r="E39" s="20">
        <v>12.19</v>
      </c>
      <c r="F39" s="27">
        <v>0</v>
      </c>
      <c r="G39" s="18">
        <v>0</v>
      </c>
      <c r="H39" s="27">
        <v>2.4400000000000002E-2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51.219000000000008</v>
      </c>
      <c r="S39" s="29">
        <f t="shared" si="1"/>
        <v>0</v>
      </c>
      <c r="T39" s="30">
        <f t="shared" si="1"/>
        <v>2.4400000000000002E-2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512.19000000000005</v>
      </c>
      <c r="E40" s="20">
        <v>12.19</v>
      </c>
      <c r="F40" s="27">
        <v>0</v>
      </c>
      <c r="G40" s="18">
        <v>0</v>
      </c>
      <c r="H40" s="27">
        <v>2.4400000000000002E-2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51.219000000000008</v>
      </c>
      <c r="S40" s="29">
        <f t="shared" si="1"/>
        <v>0</v>
      </c>
      <c r="T40" s="30">
        <f t="shared" si="1"/>
        <v>2.4400000000000002E-2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512.19000000000005</v>
      </c>
      <c r="E41" s="20">
        <v>12.19</v>
      </c>
      <c r="F41" s="27">
        <v>0</v>
      </c>
      <c r="G41" s="18">
        <v>0</v>
      </c>
      <c r="H41" s="27">
        <v>2.4400000000000002E-2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51.219000000000008</v>
      </c>
      <c r="S41" s="29">
        <f t="shared" si="1"/>
        <v>0</v>
      </c>
      <c r="T41" s="30">
        <f t="shared" si="1"/>
        <v>2.4400000000000002E-2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512.19000000000005</v>
      </c>
      <c r="E42" s="20">
        <v>12.19</v>
      </c>
      <c r="F42" s="27">
        <v>0</v>
      </c>
      <c r="G42" s="18">
        <v>0</v>
      </c>
      <c r="H42" s="27">
        <v>2.4400000000000002E-2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51.219000000000008</v>
      </c>
      <c r="S42" s="29">
        <f t="shared" si="1"/>
        <v>0</v>
      </c>
      <c r="T42" s="30">
        <f t="shared" si="1"/>
        <v>2.4400000000000002E-2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512.19000000000005</v>
      </c>
      <c r="E43" s="20">
        <v>12.19</v>
      </c>
      <c r="F43" s="27">
        <v>0</v>
      </c>
      <c r="G43" s="18">
        <v>0</v>
      </c>
      <c r="H43" s="27">
        <v>2.4400000000000002E-2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51.219000000000008</v>
      </c>
      <c r="S43" s="29">
        <f t="shared" si="1"/>
        <v>0</v>
      </c>
      <c r="T43" s="30">
        <f t="shared" si="1"/>
        <v>2.4400000000000002E-2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512.19000000000005</v>
      </c>
      <c r="E44" s="20">
        <v>12.19</v>
      </c>
      <c r="F44" s="27">
        <v>0</v>
      </c>
      <c r="G44" s="18">
        <v>0</v>
      </c>
      <c r="H44" s="27">
        <v>2.4400000000000002E-2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51.219000000000008</v>
      </c>
      <c r="S44" s="29">
        <f t="shared" si="1"/>
        <v>0</v>
      </c>
      <c r="T44" s="30">
        <f t="shared" si="1"/>
        <v>2.4400000000000002E-2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512.19000000000005</v>
      </c>
      <c r="E45" s="20">
        <v>12.19</v>
      </c>
      <c r="F45" s="27">
        <v>0</v>
      </c>
      <c r="G45" s="18">
        <v>0</v>
      </c>
      <c r="H45" s="27">
        <v>2.4400000000000002E-2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51.219000000000008</v>
      </c>
      <c r="S45" s="29">
        <f t="shared" si="1"/>
        <v>0</v>
      </c>
      <c r="T45" s="30">
        <f t="shared" si="1"/>
        <v>2.4400000000000002E-2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512.19000000000005</v>
      </c>
      <c r="E46" s="20">
        <v>12.19</v>
      </c>
      <c r="F46" s="27">
        <v>0</v>
      </c>
      <c r="G46" s="18">
        <v>0</v>
      </c>
      <c r="H46" s="27">
        <v>2.4400000000000002E-2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51.219000000000008</v>
      </c>
      <c r="S46" s="29">
        <f t="shared" si="1"/>
        <v>0</v>
      </c>
      <c r="T46" s="30">
        <f t="shared" si="1"/>
        <v>2.4400000000000002E-2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512.19000000000005</v>
      </c>
      <c r="E47" s="20">
        <v>12.19</v>
      </c>
      <c r="F47" s="27">
        <v>0</v>
      </c>
      <c r="G47" s="18">
        <v>0</v>
      </c>
      <c r="H47" s="27">
        <v>2.4400000000000002E-2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51.219000000000008</v>
      </c>
      <c r="S47" s="29">
        <f t="shared" si="1"/>
        <v>0</v>
      </c>
      <c r="T47" s="30">
        <f t="shared" si="1"/>
        <v>2.4400000000000002E-2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512.19000000000005</v>
      </c>
      <c r="E48" s="20">
        <v>12.19</v>
      </c>
      <c r="F48" s="27">
        <v>0</v>
      </c>
      <c r="G48" s="18">
        <v>0</v>
      </c>
      <c r="H48" s="27">
        <v>2.4400000000000002E-2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51.219000000000008</v>
      </c>
      <c r="S48" s="29">
        <f t="shared" si="1"/>
        <v>0</v>
      </c>
      <c r="T48" s="30">
        <f t="shared" si="1"/>
        <v>2.4400000000000002E-2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512.19000000000005</v>
      </c>
      <c r="E49" s="20">
        <v>12.19</v>
      </c>
      <c r="F49" s="27">
        <v>0</v>
      </c>
      <c r="G49" s="18">
        <v>0</v>
      </c>
      <c r="H49" s="27">
        <v>2.4400000000000002E-2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51.219000000000008</v>
      </c>
      <c r="S49" s="29">
        <f t="shared" si="1"/>
        <v>0</v>
      </c>
      <c r="T49" s="30">
        <f t="shared" si="1"/>
        <v>2.4400000000000002E-2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512.19000000000005</v>
      </c>
      <c r="E50" s="20">
        <v>12.19</v>
      </c>
      <c r="F50" s="27">
        <v>0</v>
      </c>
      <c r="G50" s="18">
        <v>0</v>
      </c>
      <c r="H50" s="27">
        <v>2.4400000000000002E-2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51.219000000000008</v>
      </c>
      <c r="S50" s="29">
        <f t="shared" si="1"/>
        <v>0</v>
      </c>
      <c r="T50" s="30">
        <f t="shared" si="1"/>
        <v>2.4400000000000002E-2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512.19000000000005</v>
      </c>
      <c r="E51" s="20">
        <v>12.19</v>
      </c>
      <c r="F51" s="27">
        <v>0</v>
      </c>
      <c r="G51" s="18">
        <v>0</v>
      </c>
      <c r="H51" s="27">
        <v>2.4400000000000002E-2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51.219000000000008</v>
      </c>
      <c r="S51" s="29">
        <f t="shared" si="1"/>
        <v>0</v>
      </c>
      <c r="T51" s="30">
        <f t="shared" si="1"/>
        <v>2.4400000000000002E-2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512.19000000000005</v>
      </c>
      <c r="E52" s="20">
        <v>12.19</v>
      </c>
      <c r="F52" s="27">
        <v>0</v>
      </c>
      <c r="G52" s="18">
        <v>0</v>
      </c>
      <c r="H52" s="27">
        <v>2.4400000000000002E-2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51.219000000000008</v>
      </c>
      <c r="S52" s="29">
        <f t="shared" si="1"/>
        <v>0</v>
      </c>
      <c r="T52" s="30">
        <f t="shared" si="1"/>
        <v>2.4400000000000002E-2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512.19000000000005</v>
      </c>
      <c r="E53" s="20">
        <v>12.19</v>
      </c>
      <c r="F53" s="27">
        <v>0</v>
      </c>
      <c r="G53" s="18">
        <v>0</v>
      </c>
      <c r="H53" s="27">
        <v>2.4400000000000002E-2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51.219000000000008</v>
      </c>
      <c r="S53" s="29">
        <f t="shared" si="1"/>
        <v>0</v>
      </c>
      <c r="T53" s="30">
        <f t="shared" si="1"/>
        <v>2.4400000000000002E-2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512.19000000000005</v>
      </c>
      <c r="E54" s="20">
        <v>12.19</v>
      </c>
      <c r="F54" s="27">
        <v>0</v>
      </c>
      <c r="G54" s="18">
        <v>0</v>
      </c>
      <c r="H54" s="27">
        <v>2.4400000000000002E-2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51.219000000000008</v>
      </c>
      <c r="S54" s="29">
        <f t="shared" si="1"/>
        <v>0</v>
      </c>
      <c r="T54" s="30">
        <f t="shared" si="1"/>
        <v>2.4400000000000002E-2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512.19000000000005</v>
      </c>
      <c r="E55" s="20">
        <v>12.19</v>
      </c>
      <c r="F55" s="27">
        <v>0</v>
      </c>
      <c r="G55" s="18">
        <v>0</v>
      </c>
      <c r="H55" s="27">
        <v>2.4400000000000002E-2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51.219000000000008</v>
      </c>
      <c r="S55" s="29">
        <f t="shared" si="1"/>
        <v>0</v>
      </c>
      <c r="T55" s="30">
        <f t="shared" si="1"/>
        <v>2.4400000000000002E-2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512.19000000000005</v>
      </c>
      <c r="E56" s="20">
        <v>12.19</v>
      </c>
      <c r="F56" s="27">
        <v>0</v>
      </c>
      <c r="G56" s="18">
        <v>0</v>
      </c>
      <c r="H56" s="27">
        <v>2.4400000000000002E-2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51.219000000000008</v>
      </c>
      <c r="S56" s="29">
        <f t="shared" si="1"/>
        <v>0</v>
      </c>
      <c r="T56" s="30">
        <f t="shared" si="1"/>
        <v>2.4400000000000002E-2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512.19000000000005</v>
      </c>
      <c r="E57" s="20">
        <v>12.19</v>
      </c>
      <c r="F57" s="27">
        <v>0</v>
      </c>
      <c r="G57" s="18">
        <v>0</v>
      </c>
      <c r="H57" s="27">
        <v>2.4400000000000002E-2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51.219000000000008</v>
      </c>
      <c r="S57" s="29">
        <f t="shared" si="1"/>
        <v>0</v>
      </c>
      <c r="T57" s="30">
        <f t="shared" si="1"/>
        <v>2.4400000000000002E-2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512.19000000000005</v>
      </c>
      <c r="E58" s="20">
        <v>12.19</v>
      </c>
      <c r="F58" s="27">
        <v>0</v>
      </c>
      <c r="G58" s="18">
        <v>0</v>
      </c>
      <c r="H58" s="27">
        <v>2.4400000000000002E-2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51.219000000000008</v>
      </c>
      <c r="S58" s="29">
        <f t="shared" si="1"/>
        <v>0</v>
      </c>
      <c r="T58" s="30">
        <f t="shared" si="1"/>
        <v>2.4400000000000002E-2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3" zoomScaleNormal="100" workbookViewId="0">
      <selection activeCell="AB34" sqref="AB34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299.64999999999998</v>
      </c>
      <c r="E34" s="20">
        <v>-0.35</v>
      </c>
      <c r="F34" s="27">
        <v>0</v>
      </c>
      <c r="G34" s="18">
        <v>0</v>
      </c>
      <c r="H34" s="27">
        <v>-1.1999999999999999E-3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29.964999999999996</v>
      </c>
      <c r="S34" s="29">
        <f>G34</f>
        <v>0</v>
      </c>
      <c r="T34" s="30">
        <f>H34</f>
        <v>-1.1999999999999999E-3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299.64999999999998</v>
      </c>
      <c r="E35" s="20">
        <v>-0.35</v>
      </c>
      <c r="F35" s="27">
        <v>0</v>
      </c>
      <c r="G35" s="18">
        <v>0</v>
      </c>
      <c r="H35" s="27">
        <v>-1.1999999999999999E-3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29.964999999999996</v>
      </c>
      <c r="S35" s="29">
        <f t="shared" ref="S35:T58" si="1">G35</f>
        <v>0</v>
      </c>
      <c r="T35" s="30">
        <f t="shared" si="1"/>
        <v>-1.1999999999999999E-3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299.64999999999998</v>
      </c>
      <c r="E36" s="20">
        <v>-0.35</v>
      </c>
      <c r="F36" s="27">
        <v>0</v>
      </c>
      <c r="G36" s="18">
        <v>0</v>
      </c>
      <c r="H36" s="27">
        <v>-1.1999999999999999E-3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29.964999999999996</v>
      </c>
      <c r="S36" s="29">
        <f t="shared" si="1"/>
        <v>0</v>
      </c>
      <c r="T36" s="30">
        <f t="shared" si="1"/>
        <v>-1.1999999999999999E-3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299.64999999999998</v>
      </c>
      <c r="E37" s="20">
        <v>-0.35</v>
      </c>
      <c r="F37" s="27">
        <v>0</v>
      </c>
      <c r="G37" s="18">
        <v>0</v>
      </c>
      <c r="H37" s="27">
        <v>-1.1999999999999999E-3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29.964999999999996</v>
      </c>
      <c r="S37" s="29">
        <f t="shared" si="1"/>
        <v>0</v>
      </c>
      <c r="T37" s="30">
        <f t="shared" si="1"/>
        <v>-1.1999999999999999E-3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299.64999999999998</v>
      </c>
      <c r="E38" s="20">
        <v>-0.35</v>
      </c>
      <c r="F38" s="27">
        <v>0</v>
      </c>
      <c r="G38" s="18">
        <v>0</v>
      </c>
      <c r="H38" s="27">
        <v>-1.1999999999999999E-3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29.964999999999996</v>
      </c>
      <c r="S38" s="29">
        <f t="shared" si="1"/>
        <v>0</v>
      </c>
      <c r="T38" s="30">
        <f t="shared" si="1"/>
        <v>-1.1999999999999999E-3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299.64999999999998</v>
      </c>
      <c r="E39" s="20">
        <v>-0.35</v>
      </c>
      <c r="F39" s="27">
        <v>0</v>
      </c>
      <c r="G39" s="18">
        <v>0</v>
      </c>
      <c r="H39" s="27">
        <v>-1.1999999999999999E-3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29.964999999999996</v>
      </c>
      <c r="S39" s="29">
        <f t="shared" si="1"/>
        <v>0</v>
      </c>
      <c r="T39" s="30">
        <f t="shared" si="1"/>
        <v>-1.1999999999999999E-3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299.64999999999998</v>
      </c>
      <c r="E40" s="20">
        <v>-0.35</v>
      </c>
      <c r="F40" s="27">
        <v>0</v>
      </c>
      <c r="G40" s="18">
        <v>0</v>
      </c>
      <c r="H40" s="27">
        <v>-1.1999999999999999E-3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29.964999999999996</v>
      </c>
      <c r="S40" s="29">
        <f t="shared" si="1"/>
        <v>0</v>
      </c>
      <c r="T40" s="30">
        <f t="shared" si="1"/>
        <v>-1.1999999999999999E-3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299.64999999999998</v>
      </c>
      <c r="E41" s="20">
        <v>-0.35</v>
      </c>
      <c r="F41" s="27">
        <v>0</v>
      </c>
      <c r="G41" s="18">
        <v>0</v>
      </c>
      <c r="H41" s="27">
        <v>-1.1999999999999999E-3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29.964999999999996</v>
      </c>
      <c r="S41" s="29">
        <f t="shared" si="1"/>
        <v>0</v>
      </c>
      <c r="T41" s="30">
        <f t="shared" si="1"/>
        <v>-1.1999999999999999E-3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299.64999999999998</v>
      </c>
      <c r="E42" s="20">
        <v>-0.35</v>
      </c>
      <c r="F42" s="27">
        <v>0</v>
      </c>
      <c r="G42" s="18">
        <v>0</v>
      </c>
      <c r="H42" s="27">
        <v>-1.1999999999999999E-3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29.964999999999996</v>
      </c>
      <c r="S42" s="29">
        <f t="shared" si="1"/>
        <v>0</v>
      </c>
      <c r="T42" s="30">
        <f t="shared" si="1"/>
        <v>-1.1999999999999999E-3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299.64999999999998</v>
      </c>
      <c r="E43" s="20">
        <v>-0.35</v>
      </c>
      <c r="F43" s="27">
        <v>0</v>
      </c>
      <c r="G43" s="18">
        <v>0</v>
      </c>
      <c r="H43" s="27">
        <v>-1.1999999999999999E-3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29.964999999999996</v>
      </c>
      <c r="S43" s="29">
        <f t="shared" si="1"/>
        <v>0</v>
      </c>
      <c r="T43" s="30">
        <f t="shared" si="1"/>
        <v>-1.1999999999999999E-3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299.64999999999998</v>
      </c>
      <c r="E44" s="20">
        <v>-0.35</v>
      </c>
      <c r="F44" s="27">
        <v>0</v>
      </c>
      <c r="G44" s="18">
        <v>0</v>
      </c>
      <c r="H44" s="27">
        <v>-1.1999999999999999E-3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29.964999999999996</v>
      </c>
      <c r="S44" s="29">
        <f t="shared" si="1"/>
        <v>0</v>
      </c>
      <c r="T44" s="30">
        <f t="shared" si="1"/>
        <v>-1.1999999999999999E-3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299.64999999999998</v>
      </c>
      <c r="E45" s="20">
        <v>-0.35</v>
      </c>
      <c r="F45" s="27">
        <v>0</v>
      </c>
      <c r="G45" s="18">
        <v>0</v>
      </c>
      <c r="H45" s="27">
        <v>-1.1999999999999999E-3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29.964999999999996</v>
      </c>
      <c r="S45" s="29">
        <f t="shared" si="1"/>
        <v>0</v>
      </c>
      <c r="T45" s="30">
        <f t="shared" si="1"/>
        <v>-1.1999999999999999E-3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299.64999999999998</v>
      </c>
      <c r="E46" s="20">
        <v>-0.35</v>
      </c>
      <c r="F46" s="27">
        <v>0</v>
      </c>
      <c r="G46" s="18">
        <v>0</v>
      </c>
      <c r="H46" s="27">
        <v>-1.1999999999999999E-3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29.964999999999996</v>
      </c>
      <c r="S46" s="29">
        <f t="shared" si="1"/>
        <v>0</v>
      </c>
      <c r="T46" s="30">
        <f t="shared" si="1"/>
        <v>-1.1999999999999999E-3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299.64999999999998</v>
      </c>
      <c r="E47" s="20">
        <v>-0.35</v>
      </c>
      <c r="F47" s="27">
        <v>0</v>
      </c>
      <c r="G47" s="18">
        <v>0</v>
      </c>
      <c r="H47" s="27">
        <v>-1.1999999999999999E-3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29.964999999999996</v>
      </c>
      <c r="S47" s="29">
        <f t="shared" si="1"/>
        <v>0</v>
      </c>
      <c r="T47" s="30">
        <f t="shared" si="1"/>
        <v>-1.1999999999999999E-3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299.64999999999998</v>
      </c>
      <c r="E48" s="20">
        <v>-0.35</v>
      </c>
      <c r="F48" s="27">
        <v>0</v>
      </c>
      <c r="G48" s="18">
        <v>0</v>
      </c>
      <c r="H48" s="27">
        <v>-1.1999999999999999E-3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29.964999999999996</v>
      </c>
      <c r="S48" s="29">
        <f t="shared" si="1"/>
        <v>0</v>
      </c>
      <c r="T48" s="30">
        <f t="shared" si="1"/>
        <v>-1.1999999999999999E-3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299.64999999999998</v>
      </c>
      <c r="E49" s="20">
        <v>-0.35</v>
      </c>
      <c r="F49" s="27">
        <v>0</v>
      </c>
      <c r="G49" s="18">
        <v>0</v>
      </c>
      <c r="H49" s="27">
        <v>-1.1999999999999999E-3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29.964999999999996</v>
      </c>
      <c r="S49" s="29">
        <f t="shared" si="1"/>
        <v>0</v>
      </c>
      <c r="T49" s="30">
        <f t="shared" si="1"/>
        <v>-1.1999999999999999E-3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299.64999999999998</v>
      </c>
      <c r="E50" s="20">
        <v>-0.35</v>
      </c>
      <c r="F50" s="27">
        <v>0</v>
      </c>
      <c r="G50" s="18">
        <v>0</v>
      </c>
      <c r="H50" s="27">
        <v>-1.1999999999999999E-3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29.964999999999996</v>
      </c>
      <c r="S50" s="29">
        <f t="shared" si="1"/>
        <v>0</v>
      </c>
      <c r="T50" s="30">
        <f t="shared" si="1"/>
        <v>-1.1999999999999999E-3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299.64999999999998</v>
      </c>
      <c r="E51" s="20">
        <v>-0.35</v>
      </c>
      <c r="F51" s="27">
        <v>0</v>
      </c>
      <c r="G51" s="18">
        <v>0</v>
      </c>
      <c r="H51" s="27">
        <v>-1.1999999999999999E-3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29.964999999999996</v>
      </c>
      <c r="S51" s="29">
        <f t="shared" si="1"/>
        <v>0</v>
      </c>
      <c r="T51" s="30">
        <f t="shared" si="1"/>
        <v>-1.1999999999999999E-3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299.64999999999998</v>
      </c>
      <c r="E52" s="20">
        <v>-0.35</v>
      </c>
      <c r="F52" s="27">
        <v>0</v>
      </c>
      <c r="G52" s="18">
        <v>0</v>
      </c>
      <c r="H52" s="27">
        <v>-1.1999999999999999E-3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29.964999999999996</v>
      </c>
      <c r="S52" s="29">
        <f t="shared" si="1"/>
        <v>0</v>
      </c>
      <c r="T52" s="30">
        <f t="shared" si="1"/>
        <v>-1.1999999999999999E-3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299.64999999999998</v>
      </c>
      <c r="E53" s="20">
        <v>-0.35</v>
      </c>
      <c r="F53" s="27">
        <v>0</v>
      </c>
      <c r="G53" s="18">
        <v>0</v>
      </c>
      <c r="H53" s="27">
        <v>-1.1999999999999999E-3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29.964999999999996</v>
      </c>
      <c r="S53" s="29">
        <f t="shared" si="1"/>
        <v>0</v>
      </c>
      <c r="T53" s="30">
        <f t="shared" si="1"/>
        <v>-1.1999999999999999E-3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299.64999999999998</v>
      </c>
      <c r="E54" s="20">
        <v>-0.35</v>
      </c>
      <c r="F54" s="27">
        <v>0</v>
      </c>
      <c r="G54" s="18">
        <v>0</v>
      </c>
      <c r="H54" s="27">
        <v>-1.1999999999999999E-3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29.964999999999996</v>
      </c>
      <c r="S54" s="29">
        <f t="shared" si="1"/>
        <v>0</v>
      </c>
      <c r="T54" s="30">
        <f t="shared" si="1"/>
        <v>-1.1999999999999999E-3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299.64999999999998</v>
      </c>
      <c r="E55" s="20">
        <v>-0.35</v>
      </c>
      <c r="F55" s="27">
        <v>0</v>
      </c>
      <c r="G55" s="18">
        <v>0</v>
      </c>
      <c r="H55" s="27">
        <v>-1.1999999999999999E-3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29.964999999999996</v>
      </c>
      <c r="S55" s="29">
        <f t="shared" si="1"/>
        <v>0</v>
      </c>
      <c r="T55" s="30">
        <f t="shared" si="1"/>
        <v>-1.1999999999999999E-3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299.64999999999998</v>
      </c>
      <c r="E56" s="20">
        <v>-0.35</v>
      </c>
      <c r="F56" s="27">
        <v>0</v>
      </c>
      <c r="G56" s="18">
        <v>0</v>
      </c>
      <c r="H56" s="27">
        <v>-1.1999999999999999E-3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29.964999999999996</v>
      </c>
      <c r="S56" s="29">
        <f t="shared" si="1"/>
        <v>0</v>
      </c>
      <c r="T56" s="30">
        <f t="shared" si="1"/>
        <v>-1.1999999999999999E-3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299.64999999999998</v>
      </c>
      <c r="E57" s="20">
        <v>-0.35</v>
      </c>
      <c r="F57" s="27">
        <v>0</v>
      </c>
      <c r="G57" s="18">
        <v>0</v>
      </c>
      <c r="H57" s="27">
        <v>-1.1999999999999999E-3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29.964999999999996</v>
      </c>
      <c r="S57" s="29">
        <f t="shared" si="1"/>
        <v>0</v>
      </c>
      <c r="T57" s="30">
        <f t="shared" si="1"/>
        <v>-1.1999999999999999E-3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299.64999999999998</v>
      </c>
      <c r="E58" s="20">
        <v>-0.35</v>
      </c>
      <c r="F58" s="27">
        <v>0</v>
      </c>
      <c r="G58" s="18">
        <v>0</v>
      </c>
      <c r="H58" s="27">
        <v>-1.1999999999999999E-3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29.964999999999996</v>
      </c>
      <c r="S58" s="29">
        <f t="shared" si="1"/>
        <v>0</v>
      </c>
      <c r="T58" s="30">
        <f t="shared" si="1"/>
        <v>-1.1999999999999999E-3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tabSelected="1" view="pageBreakPreview" topLeftCell="A46" zoomScale="70" zoomScaleNormal="85" zoomScaleSheetLayoutView="70" workbookViewId="0">
      <selection activeCell="Z32" sqref="Z32"/>
    </sheetView>
  </sheetViews>
  <sheetFormatPr defaultRowHeight="13.5" x14ac:dyDescent="0.15"/>
  <sheetData>
    <row r="13" s="43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333.72</v>
      </c>
      <c r="E34" s="20">
        <v>-166.28</v>
      </c>
      <c r="F34" s="27">
        <v>0</v>
      </c>
      <c r="G34" s="18">
        <v>0</v>
      </c>
      <c r="H34" s="27">
        <v>-0.33260000000000001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33.372</v>
      </c>
      <c r="S34" s="29">
        <f>G34</f>
        <v>0</v>
      </c>
      <c r="T34" s="30">
        <f>H34</f>
        <v>-0.33260000000000001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333.72</v>
      </c>
      <c r="E35" s="20">
        <v>-166.28</v>
      </c>
      <c r="F35" s="27">
        <v>0</v>
      </c>
      <c r="G35" s="18">
        <v>0</v>
      </c>
      <c r="H35" s="27">
        <v>-0.33260000000000001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33.372</v>
      </c>
      <c r="S35" s="29">
        <f t="shared" ref="S35:T58" si="1">G35</f>
        <v>0</v>
      </c>
      <c r="T35" s="30">
        <f t="shared" si="1"/>
        <v>-0.33260000000000001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333.72</v>
      </c>
      <c r="E36" s="20">
        <v>-166.28</v>
      </c>
      <c r="F36" s="27">
        <v>0</v>
      </c>
      <c r="G36" s="18">
        <v>0</v>
      </c>
      <c r="H36" s="27">
        <v>-0.33260000000000001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33.372</v>
      </c>
      <c r="S36" s="29">
        <f t="shared" si="1"/>
        <v>0</v>
      </c>
      <c r="T36" s="30">
        <f t="shared" si="1"/>
        <v>-0.33260000000000001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333.72</v>
      </c>
      <c r="E37" s="20">
        <v>-166.28</v>
      </c>
      <c r="F37" s="27">
        <v>0</v>
      </c>
      <c r="G37" s="18">
        <v>0</v>
      </c>
      <c r="H37" s="27">
        <v>-0.33260000000000001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33.372</v>
      </c>
      <c r="S37" s="29">
        <f t="shared" si="1"/>
        <v>0</v>
      </c>
      <c r="T37" s="30">
        <f t="shared" si="1"/>
        <v>-0.33260000000000001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333.72</v>
      </c>
      <c r="E38" s="20">
        <v>-166.28</v>
      </c>
      <c r="F38" s="27">
        <v>0</v>
      </c>
      <c r="G38" s="18">
        <v>0</v>
      </c>
      <c r="H38" s="27">
        <v>-0.33260000000000001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33.372</v>
      </c>
      <c r="S38" s="29">
        <f t="shared" si="1"/>
        <v>0</v>
      </c>
      <c r="T38" s="30">
        <f t="shared" si="1"/>
        <v>-0.33260000000000001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333.72</v>
      </c>
      <c r="E39" s="20">
        <v>-166.28</v>
      </c>
      <c r="F39" s="27">
        <v>0</v>
      </c>
      <c r="G39" s="18">
        <v>0</v>
      </c>
      <c r="H39" s="27">
        <v>-0.33260000000000001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33.372</v>
      </c>
      <c r="S39" s="29">
        <f t="shared" si="1"/>
        <v>0</v>
      </c>
      <c r="T39" s="30">
        <f t="shared" si="1"/>
        <v>-0.33260000000000001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333.72</v>
      </c>
      <c r="E40" s="20">
        <v>-166.28</v>
      </c>
      <c r="F40" s="27">
        <v>0</v>
      </c>
      <c r="G40" s="18">
        <v>0</v>
      </c>
      <c r="H40" s="27">
        <v>-0.33260000000000001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33.372</v>
      </c>
      <c r="S40" s="29">
        <f t="shared" si="1"/>
        <v>0</v>
      </c>
      <c r="T40" s="30">
        <f t="shared" si="1"/>
        <v>-0.33260000000000001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333.72</v>
      </c>
      <c r="E41" s="20">
        <v>-166.28</v>
      </c>
      <c r="F41" s="27">
        <v>0</v>
      </c>
      <c r="G41" s="18">
        <v>0</v>
      </c>
      <c r="H41" s="27">
        <v>-0.33260000000000001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33.372</v>
      </c>
      <c r="S41" s="29">
        <f t="shared" si="1"/>
        <v>0</v>
      </c>
      <c r="T41" s="30">
        <f t="shared" si="1"/>
        <v>-0.33260000000000001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333.72</v>
      </c>
      <c r="E42" s="20">
        <v>-166.28</v>
      </c>
      <c r="F42" s="27">
        <v>0</v>
      </c>
      <c r="G42" s="18">
        <v>0</v>
      </c>
      <c r="H42" s="27">
        <v>-0.33260000000000001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33.372</v>
      </c>
      <c r="S42" s="29">
        <f t="shared" si="1"/>
        <v>0</v>
      </c>
      <c r="T42" s="30">
        <f t="shared" si="1"/>
        <v>-0.33260000000000001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333.72</v>
      </c>
      <c r="E43" s="20">
        <v>-166.28</v>
      </c>
      <c r="F43" s="27">
        <v>0</v>
      </c>
      <c r="G43" s="18">
        <v>0</v>
      </c>
      <c r="H43" s="27">
        <v>-0.33260000000000001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33.372</v>
      </c>
      <c r="S43" s="29">
        <f t="shared" si="1"/>
        <v>0</v>
      </c>
      <c r="T43" s="30">
        <f t="shared" si="1"/>
        <v>-0.33260000000000001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333.72</v>
      </c>
      <c r="E44" s="20">
        <v>-166.28</v>
      </c>
      <c r="F44" s="27">
        <v>0</v>
      </c>
      <c r="G44" s="18">
        <v>0</v>
      </c>
      <c r="H44" s="27">
        <v>-0.33260000000000001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33.372</v>
      </c>
      <c r="S44" s="29">
        <f t="shared" si="1"/>
        <v>0</v>
      </c>
      <c r="T44" s="30">
        <f t="shared" si="1"/>
        <v>-0.33260000000000001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333.72</v>
      </c>
      <c r="E45" s="20">
        <v>-166.28</v>
      </c>
      <c r="F45" s="27">
        <v>0</v>
      </c>
      <c r="G45" s="18">
        <v>0</v>
      </c>
      <c r="H45" s="27">
        <v>-0.33260000000000001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33.372</v>
      </c>
      <c r="S45" s="29">
        <f t="shared" si="1"/>
        <v>0</v>
      </c>
      <c r="T45" s="30">
        <f t="shared" si="1"/>
        <v>-0.33260000000000001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333.72</v>
      </c>
      <c r="E46" s="20">
        <v>-166.28</v>
      </c>
      <c r="F46" s="27">
        <v>0</v>
      </c>
      <c r="G46" s="18">
        <v>0</v>
      </c>
      <c r="H46" s="27">
        <v>-0.33260000000000001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33.372</v>
      </c>
      <c r="S46" s="29">
        <f t="shared" si="1"/>
        <v>0</v>
      </c>
      <c r="T46" s="30">
        <f t="shared" si="1"/>
        <v>-0.33260000000000001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333.72</v>
      </c>
      <c r="E47" s="20">
        <v>-166.28</v>
      </c>
      <c r="F47" s="27">
        <v>0</v>
      </c>
      <c r="G47" s="18">
        <v>0</v>
      </c>
      <c r="H47" s="27">
        <v>-0.33260000000000001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33.372</v>
      </c>
      <c r="S47" s="29">
        <f t="shared" si="1"/>
        <v>0</v>
      </c>
      <c r="T47" s="30">
        <f t="shared" si="1"/>
        <v>-0.33260000000000001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333.72</v>
      </c>
      <c r="E48" s="20">
        <v>-166.28</v>
      </c>
      <c r="F48" s="27">
        <v>0</v>
      </c>
      <c r="G48" s="18">
        <v>0</v>
      </c>
      <c r="H48" s="27">
        <v>-0.33260000000000001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33.372</v>
      </c>
      <c r="S48" s="29">
        <f t="shared" si="1"/>
        <v>0</v>
      </c>
      <c r="T48" s="30">
        <f t="shared" si="1"/>
        <v>-0.33260000000000001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333.72</v>
      </c>
      <c r="E49" s="20">
        <v>-166.28</v>
      </c>
      <c r="F49" s="27">
        <v>0</v>
      </c>
      <c r="G49" s="18">
        <v>0</v>
      </c>
      <c r="H49" s="27">
        <v>-0.33260000000000001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33.372</v>
      </c>
      <c r="S49" s="29">
        <f t="shared" si="1"/>
        <v>0</v>
      </c>
      <c r="T49" s="30">
        <f t="shared" si="1"/>
        <v>-0.33260000000000001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333.72</v>
      </c>
      <c r="E50" s="20">
        <v>-166.28</v>
      </c>
      <c r="F50" s="27">
        <v>0</v>
      </c>
      <c r="G50" s="18">
        <v>0</v>
      </c>
      <c r="H50" s="27">
        <v>-0.33260000000000001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33.372</v>
      </c>
      <c r="S50" s="29">
        <f t="shared" si="1"/>
        <v>0</v>
      </c>
      <c r="T50" s="30">
        <f t="shared" si="1"/>
        <v>-0.33260000000000001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333.72</v>
      </c>
      <c r="E51" s="20">
        <v>-166.28</v>
      </c>
      <c r="F51" s="27">
        <v>0</v>
      </c>
      <c r="G51" s="18">
        <v>0</v>
      </c>
      <c r="H51" s="27">
        <v>-0.33260000000000001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33.372</v>
      </c>
      <c r="S51" s="29">
        <f t="shared" si="1"/>
        <v>0</v>
      </c>
      <c r="T51" s="30">
        <f t="shared" si="1"/>
        <v>-0.33260000000000001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333.72</v>
      </c>
      <c r="E52" s="20">
        <v>-166.28</v>
      </c>
      <c r="F52" s="27">
        <v>0</v>
      </c>
      <c r="G52" s="18">
        <v>0</v>
      </c>
      <c r="H52" s="27">
        <v>-0.33260000000000001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33.372</v>
      </c>
      <c r="S52" s="29">
        <f t="shared" si="1"/>
        <v>0</v>
      </c>
      <c r="T52" s="30">
        <f t="shared" si="1"/>
        <v>-0.33260000000000001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333.72</v>
      </c>
      <c r="E53" s="20">
        <v>-166.28</v>
      </c>
      <c r="F53" s="27">
        <v>0</v>
      </c>
      <c r="G53" s="18">
        <v>0</v>
      </c>
      <c r="H53" s="27">
        <v>-0.33260000000000001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33.372</v>
      </c>
      <c r="S53" s="29">
        <f t="shared" si="1"/>
        <v>0</v>
      </c>
      <c r="T53" s="30">
        <f t="shared" si="1"/>
        <v>-0.33260000000000001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333.72</v>
      </c>
      <c r="E54" s="20">
        <v>-166.28</v>
      </c>
      <c r="F54" s="27">
        <v>0</v>
      </c>
      <c r="G54" s="18">
        <v>0</v>
      </c>
      <c r="H54" s="27">
        <v>-0.33260000000000001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33.372</v>
      </c>
      <c r="S54" s="29">
        <f t="shared" si="1"/>
        <v>0</v>
      </c>
      <c r="T54" s="30">
        <f t="shared" si="1"/>
        <v>-0.33260000000000001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333.72</v>
      </c>
      <c r="E55" s="20">
        <v>-166.28</v>
      </c>
      <c r="F55" s="27">
        <v>0</v>
      </c>
      <c r="G55" s="18">
        <v>0</v>
      </c>
      <c r="H55" s="27">
        <v>-0.33260000000000001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33.372</v>
      </c>
      <c r="S55" s="29">
        <f t="shared" si="1"/>
        <v>0</v>
      </c>
      <c r="T55" s="30">
        <f t="shared" si="1"/>
        <v>-0.33260000000000001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333.72</v>
      </c>
      <c r="E56" s="20">
        <v>-166.28</v>
      </c>
      <c r="F56" s="27">
        <v>0</v>
      </c>
      <c r="G56" s="18">
        <v>0</v>
      </c>
      <c r="H56" s="27">
        <v>-0.33260000000000001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33.372</v>
      </c>
      <c r="S56" s="29">
        <f t="shared" si="1"/>
        <v>0</v>
      </c>
      <c r="T56" s="30">
        <f t="shared" si="1"/>
        <v>-0.33260000000000001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333.72</v>
      </c>
      <c r="E57" s="20">
        <v>-166.28</v>
      </c>
      <c r="F57" s="27">
        <v>0</v>
      </c>
      <c r="G57" s="18">
        <v>0</v>
      </c>
      <c r="H57" s="27">
        <v>-0.33260000000000001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33.372</v>
      </c>
      <c r="S57" s="29">
        <f t="shared" si="1"/>
        <v>0</v>
      </c>
      <c r="T57" s="30">
        <f t="shared" si="1"/>
        <v>-0.33260000000000001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333.72</v>
      </c>
      <c r="E58" s="20">
        <v>-166.28</v>
      </c>
      <c r="F58" s="27">
        <v>0</v>
      </c>
      <c r="G58" s="18">
        <v>0</v>
      </c>
      <c r="H58" s="27">
        <v>-0.33260000000000001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33.372</v>
      </c>
      <c r="S58" s="29">
        <f t="shared" si="1"/>
        <v>0</v>
      </c>
      <c r="T58" s="30">
        <f t="shared" si="1"/>
        <v>-0.33260000000000001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442.88</v>
      </c>
      <c r="E34" s="20">
        <v>-57.12</v>
      </c>
      <c r="F34" s="27">
        <v>0</v>
      </c>
      <c r="G34" s="18">
        <v>0</v>
      </c>
      <c r="H34" s="27">
        <v>-0.1142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44.287999999999997</v>
      </c>
      <c r="S34" s="29">
        <f>G34</f>
        <v>0</v>
      </c>
      <c r="T34" s="30">
        <f>H34</f>
        <v>-0.1142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442.88</v>
      </c>
      <c r="E35" s="20">
        <v>-57.12</v>
      </c>
      <c r="F35" s="27">
        <v>0</v>
      </c>
      <c r="G35" s="18">
        <v>0</v>
      </c>
      <c r="H35" s="27">
        <v>-0.1142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44.287999999999997</v>
      </c>
      <c r="S35" s="29">
        <f t="shared" ref="S35:T58" si="1">G35</f>
        <v>0</v>
      </c>
      <c r="T35" s="30">
        <f t="shared" si="1"/>
        <v>-0.1142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442.88</v>
      </c>
      <c r="E36" s="20">
        <v>-57.12</v>
      </c>
      <c r="F36" s="27">
        <v>0</v>
      </c>
      <c r="G36" s="18">
        <v>0</v>
      </c>
      <c r="H36" s="27">
        <v>-0.1142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44.287999999999997</v>
      </c>
      <c r="S36" s="29">
        <f t="shared" si="1"/>
        <v>0</v>
      </c>
      <c r="T36" s="30">
        <f t="shared" si="1"/>
        <v>-0.1142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442.88</v>
      </c>
      <c r="E37" s="20">
        <v>-57.12</v>
      </c>
      <c r="F37" s="27">
        <v>0</v>
      </c>
      <c r="G37" s="18">
        <v>0</v>
      </c>
      <c r="H37" s="27">
        <v>-0.1142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44.287999999999997</v>
      </c>
      <c r="S37" s="29">
        <f t="shared" si="1"/>
        <v>0</v>
      </c>
      <c r="T37" s="30">
        <f t="shared" si="1"/>
        <v>-0.1142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442.88</v>
      </c>
      <c r="E38" s="20">
        <v>-57.12</v>
      </c>
      <c r="F38" s="27">
        <v>0</v>
      </c>
      <c r="G38" s="18">
        <v>0</v>
      </c>
      <c r="H38" s="27">
        <v>-0.1142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44.287999999999997</v>
      </c>
      <c r="S38" s="29">
        <f t="shared" si="1"/>
        <v>0</v>
      </c>
      <c r="T38" s="30">
        <f t="shared" si="1"/>
        <v>-0.1142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442.88</v>
      </c>
      <c r="E39" s="20">
        <v>-57.12</v>
      </c>
      <c r="F39" s="27">
        <v>0</v>
      </c>
      <c r="G39" s="18">
        <v>0</v>
      </c>
      <c r="H39" s="27">
        <v>-0.1142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44.287999999999997</v>
      </c>
      <c r="S39" s="29">
        <f t="shared" si="1"/>
        <v>0</v>
      </c>
      <c r="T39" s="30">
        <f t="shared" si="1"/>
        <v>-0.1142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442.88</v>
      </c>
      <c r="E40" s="20">
        <v>-57.12</v>
      </c>
      <c r="F40" s="27">
        <v>0</v>
      </c>
      <c r="G40" s="18">
        <v>0</v>
      </c>
      <c r="H40" s="27">
        <v>-0.1142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44.287999999999997</v>
      </c>
      <c r="S40" s="29">
        <f t="shared" si="1"/>
        <v>0</v>
      </c>
      <c r="T40" s="30">
        <f t="shared" si="1"/>
        <v>-0.1142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442.88</v>
      </c>
      <c r="E41" s="20">
        <v>-57.12</v>
      </c>
      <c r="F41" s="27">
        <v>0</v>
      </c>
      <c r="G41" s="18">
        <v>0</v>
      </c>
      <c r="H41" s="27">
        <v>-0.1142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44.287999999999997</v>
      </c>
      <c r="S41" s="29">
        <f t="shared" si="1"/>
        <v>0</v>
      </c>
      <c r="T41" s="30">
        <f t="shared" si="1"/>
        <v>-0.1142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442.88</v>
      </c>
      <c r="E42" s="20">
        <v>-57.12</v>
      </c>
      <c r="F42" s="27">
        <v>0</v>
      </c>
      <c r="G42" s="18">
        <v>0</v>
      </c>
      <c r="H42" s="27">
        <v>-0.1142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44.287999999999997</v>
      </c>
      <c r="S42" s="29">
        <f t="shared" si="1"/>
        <v>0</v>
      </c>
      <c r="T42" s="30">
        <f t="shared" si="1"/>
        <v>-0.1142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442.88</v>
      </c>
      <c r="E43" s="20">
        <v>-57.12</v>
      </c>
      <c r="F43" s="27">
        <v>0</v>
      </c>
      <c r="G43" s="18">
        <v>0</v>
      </c>
      <c r="H43" s="27">
        <v>-0.1142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44.287999999999997</v>
      </c>
      <c r="S43" s="29">
        <f t="shared" si="1"/>
        <v>0</v>
      </c>
      <c r="T43" s="30">
        <f t="shared" si="1"/>
        <v>-0.1142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442.88</v>
      </c>
      <c r="E44" s="20">
        <v>-57.12</v>
      </c>
      <c r="F44" s="27">
        <v>0</v>
      </c>
      <c r="G44" s="18">
        <v>0</v>
      </c>
      <c r="H44" s="27">
        <v>-0.1142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44.287999999999997</v>
      </c>
      <c r="S44" s="29">
        <f t="shared" si="1"/>
        <v>0</v>
      </c>
      <c r="T44" s="30">
        <f t="shared" si="1"/>
        <v>-0.1142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442.88</v>
      </c>
      <c r="E45" s="20">
        <v>-57.12</v>
      </c>
      <c r="F45" s="27">
        <v>0</v>
      </c>
      <c r="G45" s="18">
        <v>0</v>
      </c>
      <c r="H45" s="27">
        <v>-0.1142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44.287999999999997</v>
      </c>
      <c r="S45" s="29">
        <f t="shared" si="1"/>
        <v>0</v>
      </c>
      <c r="T45" s="30">
        <f t="shared" si="1"/>
        <v>-0.1142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442.88</v>
      </c>
      <c r="E46" s="20">
        <v>-57.12</v>
      </c>
      <c r="F46" s="27">
        <v>0</v>
      </c>
      <c r="G46" s="18">
        <v>0</v>
      </c>
      <c r="H46" s="27">
        <v>-0.1142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44.287999999999997</v>
      </c>
      <c r="S46" s="29">
        <f t="shared" si="1"/>
        <v>0</v>
      </c>
      <c r="T46" s="30">
        <f t="shared" si="1"/>
        <v>-0.1142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442.88</v>
      </c>
      <c r="E47" s="20">
        <v>-57.12</v>
      </c>
      <c r="F47" s="27">
        <v>0</v>
      </c>
      <c r="G47" s="18">
        <v>0</v>
      </c>
      <c r="H47" s="27">
        <v>-0.1142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44.287999999999997</v>
      </c>
      <c r="S47" s="29">
        <f t="shared" si="1"/>
        <v>0</v>
      </c>
      <c r="T47" s="30">
        <f t="shared" si="1"/>
        <v>-0.1142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442.88</v>
      </c>
      <c r="E48" s="20">
        <v>-57.12</v>
      </c>
      <c r="F48" s="27">
        <v>0</v>
      </c>
      <c r="G48" s="18">
        <v>0</v>
      </c>
      <c r="H48" s="27">
        <v>-0.1142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44.287999999999997</v>
      </c>
      <c r="S48" s="29">
        <f t="shared" si="1"/>
        <v>0</v>
      </c>
      <c r="T48" s="30">
        <f t="shared" si="1"/>
        <v>-0.1142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442.88</v>
      </c>
      <c r="E49" s="20">
        <v>-57.12</v>
      </c>
      <c r="F49" s="27">
        <v>0</v>
      </c>
      <c r="G49" s="18">
        <v>0</v>
      </c>
      <c r="H49" s="27">
        <v>-0.1142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44.287999999999997</v>
      </c>
      <c r="S49" s="29">
        <f t="shared" si="1"/>
        <v>0</v>
      </c>
      <c r="T49" s="30">
        <f t="shared" si="1"/>
        <v>-0.1142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442.88</v>
      </c>
      <c r="E50" s="20">
        <v>-57.12</v>
      </c>
      <c r="F50" s="27">
        <v>0</v>
      </c>
      <c r="G50" s="18">
        <v>0</v>
      </c>
      <c r="H50" s="27">
        <v>-0.1142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44.287999999999997</v>
      </c>
      <c r="S50" s="29">
        <f t="shared" si="1"/>
        <v>0</v>
      </c>
      <c r="T50" s="30">
        <f t="shared" si="1"/>
        <v>-0.1142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442.88</v>
      </c>
      <c r="E51" s="20">
        <v>-57.12</v>
      </c>
      <c r="F51" s="27">
        <v>0</v>
      </c>
      <c r="G51" s="18">
        <v>0</v>
      </c>
      <c r="H51" s="27">
        <v>-0.1142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44.287999999999997</v>
      </c>
      <c r="S51" s="29">
        <f t="shared" si="1"/>
        <v>0</v>
      </c>
      <c r="T51" s="30">
        <f t="shared" si="1"/>
        <v>-0.1142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442.88</v>
      </c>
      <c r="E52" s="20">
        <v>-57.12</v>
      </c>
      <c r="F52" s="27">
        <v>0</v>
      </c>
      <c r="G52" s="18">
        <v>0</v>
      </c>
      <c r="H52" s="27">
        <v>-0.1142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44.287999999999997</v>
      </c>
      <c r="S52" s="29">
        <f t="shared" si="1"/>
        <v>0</v>
      </c>
      <c r="T52" s="30">
        <f t="shared" si="1"/>
        <v>-0.1142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442.88</v>
      </c>
      <c r="E53" s="20">
        <v>-57.12</v>
      </c>
      <c r="F53" s="27">
        <v>0</v>
      </c>
      <c r="G53" s="18">
        <v>0</v>
      </c>
      <c r="H53" s="27">
        <v>-0.1142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44.287999999999997</v>
      </c>
      <c r="S53" s="29">
        <f t="shared" si="1"/>
        <v>0</v>
      </c>
      <c r="T53" s="30">
        <f t="shared" si="1"/>
        <v>-0.1142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442.88</v>
      </c>
      <c r="E54" s="20">
        <v>-57.12</v>
      </c>
      <c r="F54" s="27">
        <v>0</v>
      </c>
      <c r="G54" s="18">
        <v>0</v>
      </c>
      <c r="H54" s="27">
        <v>-0.1142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44.287999999999997</v>
      </c>
      <c r="S54" s="29">
        <f t="shared" si="1"/>
        <v>0</v>
      </c>
      <c r="T54" s="30">
        <f t="shared" si="1"/>
        <v>-0.1142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442.88</v>
      </c>
      <c r="E55" s="20">
        <v>-57.12</v>
      </c>
      <c r="F55" s="27">
        <v>0</v>
      </c>
      <c r="G55" s="18">
        <v>0</v>
      </c>
      <c r="H55" s="27">
        <v>-0.1142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44.287999999999997</v>
      </c>
      <c r="S55" s="29">
        <f t="shared" si="1"/>
        <v>0</v>
      </c>
      <c r="T55" s="30">
        <f t="shared" si="1"/>
        <v>-0.1142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442.88</v>
      </c>
      <c r="E56" s="20">
        <v>-57.12</v>
      </c>
      <c r="F56" s="27">
        <v>0</v>
      </c>
      <c r="G56" s="18">
        <v>0</v>
      </c>
      <c r="H56" s="27">
        <v>-0.1142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44.287999999999997</v>
      </c>
      <c r="S56" s="29">
        <f t="shared" si="1"/>
        <v>0</v>
      </c>
      <c r="T56" s="30">
        <f t="shared" si="1"/>
        <v>-0.1142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442.88</v>
      </c>
      <c r="E57" s="20">
        <v>-57.12</v>
      </c>
      <c r="F57" s="27">
        <v>0</v>
      </c>
      <c r="G57" s="18">
        <v>0</v>
      </c>
      <c r="H57" s="27">
        <v>-0.1142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44.287999999999997</v>
      </c>
      <c r="S57" s="29">
        <f t="shared" si="1"/>
        <v>0</v>
      </c>
      <c r="T57" s="30">
        <f t="shared" si="1"/>
        <v>-0.1142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442.88</v>
      </c>
      <c r="E58" s="20">
        <v>-57.12</v>
      </c>
      <c r="F58" s="27">
        <v>0</v>
      </c>
      <c r="G58" s="18">
        <v>0</v>
      </c>
      <c r="H58" s="27">
        <v>-0.1142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44.287999999999997</v>
      </c>
      <c r="S58" s="29">
        <f t="shared" si="1"/>
        <v>0</v>
      </c>
      <c r="T58" s="30">
        <f t="shared" si="1"/>
        <v>-0.1142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Y55" sqref="Y5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296.94</v>
      </c>
      <c r="E34" s="20">
        <v>-3.06</v>
      </c>
      <c r="F34" s="27">
        <v>0</v>
      </c>
      <c r="G34" s="18">
        <v>0</v>
      </c>
      <c r="H34" s="27">
        <v>-1.0200000000000001E-2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29.693999999999999</v>
      </c>
      <c r="S34" s="29">
        <f>G34</f>
        <v>0</v>
      </c>
      <c r="T34" s="30">
        <f>H34</f>
        <v>-1.0200000000000001E-2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296.94</v>
      </c>
      <c r="E35" s="20">
        <v>-3.06</v>
      </c>
      <c r="F35" s="27">
        <v>0</v>
      </c>
      <c r="G35" s="18">
        <v>0</v>
      </c>
      <c r="H35" s="27">
        <v>-1.0200000000000001E-2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29.693999999999999</v>
      </c>
      <c r="S35" s="29">
        <f t="shared" ref="S35:T58" si="1">G35</f>
        <v>0</v>
      </c>
      <c r="T35" s="30">
        <f t="shared" si="1"/>
        <v>-1.0200000000000001E-2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296.94</v>
      </c>
      <c r="E36" s="20">
        <v>-3.06</v>
      </c>
      <c r="F36" s="27">
        <v>0</v>
      </c>
      <c r="G36" s="18">
        <v>0</v>
      </c>
      <c r="H36" s="27">
        <v>-1.0200000000000001E-2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29.693999999999999</v>
      </c>
      <c r="S36" s="29">
        <f t="shared" si="1"/>
        <v>0</v>
      </c>
      <c r="T36" s="30">
        <f t="shared" si="1"/>
        <v>-1.0200000000000001E-2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296.94</v>
      </c>
      <c r="E37" s="20">
        <v>-3.06</v>
      </c>
      <c r="F37" s="27">
        <v>0</v>
      </c>
      <c r="G37" s="18">
        <v>0</v>
      </c>
      <c r="H37" s="27">
        <v>-1.0200000000000001E-2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29.693999999999999</v>
      </c>
      <c r="S37" s="29">
        <f t="shared" si="1"/>
        <v>0</v>
      </c>
      <c r="T37" s="30">
        <f t="shared" si="1"/>
        <v>-1.0200000000000001E-2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296.94</v>
      </c>
      <c r="E38" s="20">
        <v>-3.06</v>
      </c>
      <c r="F38" s="27">
        <v>0</v>
      </c>
      <c r="G38" s="18">
        <v>0</v>
      </c>
      <c r="H38" s="27">
        <v>-1.0200000000000001E-2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29.693999999999999</v>
      </c>
      <c r="S38" s="29">
        <f t="shared" si="1"/>
        <v>0</v>
      </c>
      <c r="T38" s="30">
        <f t="shared" si="1"/>
        <v>-1.0200000000000001E-2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296.94</v>
      </c>
      <c r="E39" s="20">
        <v>-3.06</v>
      </c>
      <c r="F39" s="27">
        <v>0</v>
      </c>
      <c r="G39" s="18">
        <v>0</v>
      </c>
      <c r="H39" s="27">
        <v>-1.0200000000000001E-2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29.693999999999999</v>
      </c>
      <c r="S39" s="29">
        <f t="shared" si="1"/>
        <v>0</v>
      </c>
      <c r="T39" s="30">
        <f t="shared" si="1"/>
        <v>-1.0200000000000001E-2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296.94</v>
      </c>
      <c r="E40" s="20">
        <v>-3.06</v>
      </c>
      <c r="F40" s="27">
        <v>0</v>
      </c>
      <c r="G40" s="18">
        <v>0</v>
      </c>
      <c r="H40" s="27">
        <v>-1.0200000000000001E-2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29.693999999999999</v>
      </c>
      <c r="S40" s="29">
        <f t="shared" si="1"/>
        <v>0</v>
      </c>
      <c r="T40" s="30">
        <f t="shared" si="1"/>
        <v>-1.0200000000000001E-2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296.94</v>
      </c>
      <c r="E41" s="20">
        <v>-3.06</v>
      </c>
      <c r="F41" s="27">
        <v>0</v>
      </c>
      <c r="G41" s="18">
        <v>0</v>
      </c>
      <c r="H41" s="27">
        <v>-1.0200000000000001E-2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29.693999999999999</v>
      </c>
      <c r="S41" s="29">
        <f t="shared" si="1"/>
        <v>0</v>
      </c>
      <c r="T41" s="30">
        <f t="shared" si="1"/>
        <v>-1.0200000000000001E-2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296.94</v>
      </c>
      <c r="E42" s="20">
        <v>-3.06</v>
      </c>
      <c r="F42" s="27">
        <v>0</v>
      </c>
      <c r="G42" s="18">
        <v>0</v>
      </c>
      <c r="H42" s="27">
        <v>-1.0200000000000001E-2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29.693999999999999</v>
      </c>
      <c r="S42" s="29">
        <f t="shared" si="1"/>
        <v>0</v>
      </c>
      <c r="T42" s="30">
        <f t="shared" si="1"/>
        <v>-1.0200000000000001E-2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296.94</v>
      </c>
      <c r="E43" s="20">
        <v>-3.06</v>
      </c>
      <c r="F43" s="27">
        <v>0</v>
      </c>
      <c r="G43" s="18">
        <v>0</v>
      </c>
      <c r="H43" s="27">
        <v>-1.0200000000000001E-2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29.693999999999999</v>
      </c>
      <c r="S43" s="29">
        <f t="shared" si="1"/>
        <v>0</v>
      </c>
      <c r="T43" s="30">
        <f t="shared" si="1"/>
        <v>-1.0200000000000001E-2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296.94</v>
      </c>
      <c r="E44" s="20">
        <v>-3.06</v>
      </c>
      <c r="F44" s="27">
        <v>0</v>
      </c>
      <c r="G44" s="18">
        <v>0</v>
      </c>
      <c r="H44" s="27">
        <v>-1.0200000000000001E-2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29.693999999999999</v>
      </c>
      <c r="S44" s="29">
        <f t="shared" si="1"/>
        <v>0</v>
      </c>
      <c r="T44" s="30">
        <f t="shared" si="1"/>
        <v>-1.0200000000000001E-2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296.94</v>
      </c>
      <c r="E45" s="20">
        <v>-3.06</v>
      </c>
      <c r="F45" s="27">
        <v>0</v>
      </c>
      <c r="G45" s="18">
        <v>0</v>
      </c>
      <c r="H45" s="27">
        <v>-1.0200000000000001E-2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29.693999999999999</v>
      </c>
      <c r="S45" s="29">
        <f t="shared" si="1"/>
        <v>0</v>
      </c>
      <c r="T45" s="30">
        <f t="shared" si="1"/>
        <v>-1.0200000000000001E-2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296.94</v>
      </c>
      <c r="E46" s="20">
        <v>-3.06</v>
      </c>
      <c r="F46" s="27">
        <v>0</v>
      </c>
      <c r="G46" s="18">
        <v>0</v>
      </c>
      <c r="H46" s="27">
        <v>-1.0200000000000001E-2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29.693999999999999</v>
      </c>
      <c r="S46" s="29">
        <f t="shared" si="1"/>
        <v>0</v>
      </c>
      <c r="T46" s="30">
        <f t="shared" si="1"/>
        <v>-1.0200000000000001E-2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296.94</v>
      </c>
      <c r="E47" s="20">
        <v>-3.06</v>
      </c>
      <c r="F47" s="27">
        <v>0</v>
      </c>
      <c r="G47" s="18">
        <v>0</v>
      </c>
      <c r="H47" s="27">
        <v>-1.0200000000000001E-2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29.693999999999999</v>
      </c>
      <c r="S47" s="29">
        <f t="shared" si="1"/>
        <v>0</v>
      </c>
      <c r="T47" s="30">
        <f t="shared" si="1"/>
        <v>-1.0200000000000001E-2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296.94</v>
      </c>
      <c r="E48" s="20">
        <v>-3.06</v>
      </c>
      <c r="F48" s="27">
        <v>0</v>
      </c>
      <c r="G48" s="18">
        <v>0</v>
      </c>
      <c r="H48" s="27">
        <v>-1.0200000000000001E-2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29.693999999999999</v>
      </c>
      <c r="S48" s="29">
        <f t="shared" si="1"/>
        <v>0</v>
      </c>
      <c r="T48" s="30">
        <f t="shared" si="1"/>
        <v>-1.0200000000000001E-2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296.94</v>
      </c>
      <c r="E49" s="20">
        <v>-3.06</v>
      </c>
      <c r="F49" s="27">
        <v>0</v>
      </c>
      <c r="G49" s="18">
        <v>0</v>
      </c>
      <c r="H49" s="27">
        <v>-1.0200000000000001E-2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29.693999999999999</v>
      </c>
      <c r="S49" s="29">
        <f t="shared" si="1"/>
        <v>0</v>
      </c>
      <c r="T49" s="30">
        <f t="shared" si="1"/>
        <v>-1.0200000000000001E-2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296.94</v>
      </c>
      <c r="E50" s="20">
        <v>-3.06</v>
      </c>
      <c r="F50" s="27">
        <v>0</v>
      </c>
      <c r="G50" s="18">
        <v>0</v>
      </c>
      <c r="H50" s="27">
        <v>-1.0200000000000001E-2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29.693999999999999</v>
      </c>
      <c r="S50" s="29">
        <f t="shared" si="1"/>
        <v>0</v>
      </c>
      <c r="T50" s="30">
        <f t="shared" si="1"/>
        <v>-1.0200000000000001E-2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296.94</v>
      </c>
      <c r="E51" s="20">
        <v>-3.06</v>
      </c>
      <c r="F51" s="27">
        <v>0</v>
      </c>
      <c r="G51" s="18">
        <v>0</v>
      </c>
      <c r="H51" s="27">
        <v>-1.0200000000000001E-2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29.693999999999999</v>
      </c>
      <c r="S51" s="29">
        <f t="shared" si="1"/>
        <v>0</v>
      </c>
      <c r="T51" s="30">
        <f t="shared" si="1"/>
        <v>-1.0200000000000001E-2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296.94</v>
      </c>
      <c r="E52" s="20">
        <v>-3.06</v>
      </c>
      <c r="F52" s="27">
        <v>0</v>
      </c>
      <c r="G52" s="18">
        <v>0</v>
      </c>
      <c r="H52" s="27">
        <v>-1.0200000000000001E-2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29.693999999999999</v>
      </c>
      <c r="S52" s="29">
        <f t="shared" si="1"/>
        <v>0</v>
      </c>
      <c r="T52" s="30">
        <f t="shared" si="1"/>
        <v>-1.0200000000000001E-2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296.94</v>
      </c>
      <c r="E53" s="20">
        <v>-3.06</v>
      </c>
      <c r="F53" s="27">
        <v>0</v>
      </c>
      <c r="G53" s="18">
        <v>0</v>
      </c>
      <c r="H53" s="27">
        <v>-1.0200000000000001E-2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29.693999999999999</v>
      </c>
      <c r="S53" s="29">
        <f t="shared" si="1"/>
        <v>0</v>
      </c>
      <c r="T53" s="30">
        <f t="shared" si="1"/>
        <v>-1.0200000000000001E-2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296.94</v>
      </c>
      <c r="E54" s="20">
        <v>-3.06</v>
      </c>
      <c r="F54" s="27">
        <v>0</v>
      </c>
      <c r="G54" s="18">
        <v>0</v>
      </c>
      <c r="H54" s="27">
        <v>-1.0200000000000001E-2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29.693999999999999</v>
      </c>
      <c r="S54" s="29">
        <f t="shared" si="1"/>
        <v>0</v>
      </c>
      <c r="T54" s="30">
        <f t="shared" si="1"/>
        <v>-1.0200000000000001E-2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296.94</v>
      </c>
      <c r="E55" s="20">
        <v>-3.06</v>
      </c>
      <c r="F55" s="27">
        <v>0</v>
      </c>
      <c r="G55" s="18">
        <v>0</v>
      </c>
      <c r="H55" s="27">
        <v>-1.0200000000000001E-2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29.693999999999999</v>
      </c>
      <c r="S55" s="29">
        <f t="shared" si="1"/>
        <v>0</v>
      </c>
      <c r="T55" s="30">
        <f t="shared" si="1"/>
        <v>-1.0200000000000001E-2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296.94</v>
      </c>
      <c r="E56" s="20">
        <v>-3.06</v>
      </c>
      <c r="F56" s="27">
        <v>0</v>
      </c>
      <c r="G56" s="18">
        <v>0</v>
      </c>
      <c r="H56" s="27">
        <v>-1.0200000000000001E-2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29.693999999999999</v>
      </c>
      <c r="S56" s="29">
        <f t="shared" si="1"/>
        <v>0</v>
      </c>
      <c r="T56" s="30">
        <f t="shared" si="1"/>
        <v>-1.0200000000000001E-2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296.94</v>
      </c>
      <c r="E57" s="20">
        <v>-3.06</v>
      </c>
      <c r="F57" s="27">
        <v>0</v>
      </c>
      <c r="G57" s="18">
        <v>0</v>
      </c>
      <c r="H57" s="27">
        <v>-1.0200000000000001E-2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29.693999999999999</v>
      </c>
      <c r="S57" s="29">
        <f t="shared" si="1"/>
        <v>0</v>
      </c>
      <c r="T57" s="30">
        <f t="shared" si="1"/>
        <v>-1.0200000000000001E-2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296.94</v>
      </c>
      <c r="E58" s="20">
        <v>-3.06</v>
      </c>
      <c r="F58" s="27">
        <v>0</v>
      </c>
      <c r="G58" s="18">
        <v>0</v>
      </c>
      <c r="H58" s="27">
        <v>-1.0200000000000001E-2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29.693999999999999</v>
      </c>
      <c r="S58" s="29">
        <f t="shared" si="1"/>
        <v>0</v>
      </c>
      <c r="T58" s="30">
        <f t="shared" si="1"/>
        <v>-1.0200000000000001E-2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20" sqref="V2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295.95</v>
      </c>
      <c r="E34" s="20">
        <v>-4.05</v>
      </c>
      <c r="F34" s="27">
        <v>0</v>
      </c>
      <c r="G34" s="18">
        <v>0</v>
      </c>
      <c r="H34" s="27">
        <v>-1.35E-2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29.594999999999999</v>
      </c>
      <c r="S34" s="29">
        <f>G34</f>
        <v>0</v>
      </c>
      <c r="T34" s="30">
        <f>H34</f>
        <v>-1.35E-2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295.95</v>
      </c>
      <c r="E35" s="20">
        <v>-4.05</v>
      </c>
      <c r="F35" s="27">
        <v>0</v>
      </c>
      <c r="G35" s="18">
        <v>0</v>
      </c>
      <c r="H35" s="27">
        <v>-1.35E-2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29.594999999999999</v>
      </c>
      <c r="S35" s="29">
        <f t="shared" ref="S35:T58" si="1">G35</f>
        <v>0</v>
      </c>
      <c r="T35" s="30">
        <f t="shared" si="1"/>
        <v>-1.35E-2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295.95</v>
      </c>
      <c r="E36" s="20">
        <v>-4.05</v>
      </c>
      <c r="F36" s="27">
        <v>0</v>
      </c>
      <c r="G36" s="18">
        <v>0</v>
      </c>
      <c r="H36" s="27">
        <v>-1.35E-2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29.594999999999999</v>
      </c>
      <c r="S36" s="29">
        <f t="shared" si="1"/>
        <v>0</v>
      </c>
      <c r="T36" s="30">
        <f t="shared" si="1"/>
        <v>-1.35E-2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295.95</v>
      </c>
      <c r="E37" s="20">
        <v>-4.05</v>
      </c>
      <c r="F37" s="27">
        <v>0</v>
      </c>
      <c r="G37" s="18">
        <v>0</v>
      </c>
      <c r="H37" s="27">
        <v>-1.35E-2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29.594999999999999</v>
      </c>
      <c r="S37" s="29">
        <f t="shared" si="1"/>
        <v>0</v>
      </c>
      <c r="T37" s="30">
        <f t="shared" si="1"/>
        <v>-1.35E-2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295.95</v>
      </c>
      <c r="E38" s="20">
        <v>-4.05</v>
      </c>
      <c r="F38" s="27">
        <v>0</v>
      </c>
      <c r="G38" s="18">
        <v>0</v>
      </c>
      <c r="H38" s="27">
        <v>-1.35E-2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29.594999999999999</v>
      </c>
      <c r="S38" s="29">
        <f t="shared" si="1"/>
        <v>0</v>
      </c>
      <c r="T38" s="30">
        <f t="shared" si="1"/>
        <v>-1.35E-2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295.95</v>
      </c>
      <c r="E39" s="20">
        <v>-4.05</v>
      </c>
      <c r="F39" s="27">
        <v>0</v>
      </c>
      <c r="G39" s="18">
        <v>0</v>
      </c>
      <c r="H39" s="27">
        <v>-1.35E-2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29.594999999999999</v>
      </c>
      <c r="S39" s="29">
        <f t="shared" si="1"/>
        <v>0</v>
      </c>
      <c r="T39" s="30">
        <f t="shared" si="1"/>
        <v>-1.35E-2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295.95</v>
      </c>
      <c r="E40" s="20">
        <v>-4.05</v>
      </c>
      <c r="F40" s="27">
        <v>0</v>
      </c>
      <c r="G40" s="18">
        <v>0</v>
      </c>
      <c r="H40" s="27">
        <v>-1.35E-2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29.594999999999999</v>
      </c>
      <c r="S40" s="29">
        <f t="shared" si="1"/>
        <v>0</v>
      </c>
      <c r="T40" s="30">
        <f t="shared" si="1"/>
        <v>-1.35E-2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295.95</v>
      </c>
      <c r="E41" s="20">
        <v>-4.05</v>
      </c>
      <c r="F41" s="27">
        <v>0</v>
      </c>
      <c r="G41" s="18">
        <v>0</v>
      </c>
      <c r="H41" s="27">
        <v>-1.35E-2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29.594999999999999</v>
      </c>
      <c r="S41" s="29">
        <f t="shared" si="1"/>
        <v>0</v>
      </c>
      <c r="T41" s="30">
        <f t="shared" si="1"/>
        <v>-1.35E-2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295.95</v>
      </c>
      <c r="E42" s="20">
        <v>-4.05</v>
      </c>
      <c r="F42" s="27">
        <v>0</v>
      </c>
      <c r="G42" s="18">
        <v>0</v>
      </c>
      <c r="H42" s="27">
        <v>-1.35E-2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29.594999999999999</v>
      </c>
      <c r="S42" s="29">
        <f t="shared" si="1"/>
        <v>0</v>
      </c>
      <c r="T42" s="30">
        <f t="shared" si="1"/>
        <v>-1.35E-2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295.95</v>
      </c>
      <c r="E43" s="20">
        <v>-4.05</v>
      </c>
      <c r="F43" s="27">
        <v>0</v>
      </c>
      <c r="G43" s="18">
        <v>0</v>
      </c>
      <c r="H43" s="27">
        <v>-1.35E-2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29.594999999999999</v>
      </c>
      <c r="S43" s="29">
        <f t="shared" si="1"/>
        <v>0</v>
      </c>
      <c r="T43" s="30">
        <f t="shared" si="1"/>
        <v>-1.35E-2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295.95</v>
      </c>
      <c r="E44" s="20">
        <v>-4.05</v>
      </c>
      <c r="F44" s="27">
        <v>0</v>
      </c>
      <c r="G44" s="18">
        <v>0</v>
      </c>
      <c r="H44" s="27">
        <v>-1.35E-2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29.594999999999999</v>
      </c>
      <c r="S44" s="29">
        <f t="shared" si="1"/>
        <v>0</v>
      </c>
      <c r="T44" s="30">
        <f t="shared" si="1"/>
        <v>-1.35E-2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295.95</v>
      </c>
      <c r="E45" s="20">
        <v>-4.05</v>
      </c>
      <c r="F45" s="27">
        <v>0</v>
      </c>
      <c r="G45" s="18">
        <v>0</v>
      </c>
      <c r="H45" s="27">
        <v>-1.35E-2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29.594999999999999</v>
      </c>
      <c r="S45" s="29">
        <f t="shared" si="1"/>
        <v>0</v>
      </c>
      <c r="T45" s="30">
        <f t="shared" si="1"/>
        <v>-1.35E-2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295.95</v>
      </c>
      <c r="E46" s="20">
        <v>-4.05</v>
      </c>
      <c r="F46" s="27">
        <v>0</v>
      </c>
      <c r="G46" s="18">
        <v>0</v>
      </c>
      <c r="H46" s="27">
        <v>-1.35E-2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29.594999999999999</v>
      </c>
      <c r="S46" s="29">
        <f t="shared" si="1"/>
        <v>0</v>
      </c>
      <c r="T46" s="30">
        <f t="shared" si="1"/>
        <v>-1.35E-2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295.95</v>
      </c>
      <c r="E47" s="20">
        <v>-4.05</v>
      </c>
      <c r="F47" s="27">
        <v>0</v>
      </c>
      <c r="G47" s="18">
        <v>0</v>
      </c>
      <c r="H47" s="27">
        <v>-1.35E-2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29.594999999999999</v>
      </c>
      <c r="S47" s="29">
        <f t="shared" si="1"/>
        <v>0</v>
      </c>
      <c r="T47" s="30">
        <f t="shared" si="1"/>
        <v>-1.35E-2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295.95</v>
      </c>
      <c r="E48" s="20">
        <v>-4.05</v>
      </c>
      <c r="F48" s="27">
        <v>0</v>
      </c>
      <c r="G48" s="18">
        <v>0</v>
      </c>
      <c r="H48" s="27">
        <v>-1.35E-2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29.594999999999999</v>
      </c>
      <c r="S48" s="29">
        <f t="shared" si="1"/>
        <v>0</v>
      </c>
      <c r="T48" s="30">
        <f t="shared" si="1"/>
        <v>-1.35E-2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295.95</v>
      </c>
      <c r="E49" s="20">
        <v>-4.05</v>
      </c>
      <c r="F49" s="27">
        <v>0</v>
      </c>
      <c r="G49" s="18">
        <v>0</v>
      </c>
      <c r="H49" s="27">
        <v>-1.35E-2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29.594999999999999</v>
      </c>
      <c r="S49" s="29">
        <f t="shared" si="1"/>
        <v>0</v>
      </c>
      <c r="T49" s="30">
        <f t="shared" si="1"/>
        <v>-1.35E-2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295.95</v>
      </c>
      <c r="E50" s="20">
        <v>-4.05</v>
      </c>
      <c r="F50" s="27">
        <v>0</v>
      </c>
      <c r="G50" s="18">
        <v>0</v>
      </c>
      <c r="H50" s="27">
        <v>-1.35E-2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29.594999999999999</v>
      </c>
      <c r="S50" s="29">
        <f t="shared" si="1"/>
        <v>0</v>
      </c>
      <c r="T50" s="30">
        <f t="shared" si="1"/>
        <v>-1.35E-2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295.95</v>
      </c>
      <c r="E51" s="20">
        <v>-4.05</v>
      </c>
      <c r="F51" s="27">
        <v>0</v>
      </c>
      <c r="G51" s="18">
        <v>0</v>
      </c>
      <c r="H51" s="27">
        <v>-1.35E-2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29.594999999999999</v>
      </c>
      <c r="S51" s="29">
        <f t="shared" si="1"/>
        <v>0</v>
      </c>
      <c r="T51" s="30">
        <f t="shared" si="1"/>
        <v>-1.35E-2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295.95</v>
      </c>
      <c r="E52" s="20">
        <v>-4.05</v>
      </c>
      <c r="F52" s="27">
        <v>0</v>
      </c>
      <c r="G52" s="18">
        <v>0</v>
      </c>
      <c r="H52" s="27">
        <v>-1.35E-2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29.594999999999999</v>
      </c>
      <c r="S52" s="29">
        <f t="shared" si="1"/>
        <v>0</v>
      </c>
      <c r="T52" s="30">
        <f t="shared" si="1"/>
        <v>-1.35E-2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295.95</v>
      </c>
      <c r="E53" s="20">
        <v>-4.05</v>
      </c>
      <c r="F53" s="27">
        <v>0</v>
      </c>
      <c r="G53" s="18">
        <v>0</v>
      </c>
      <c r="H53" s="27">
        <v>-1.35E-2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29.594999999999999</v>
      </c>
      <c r="S53" s="29">
        <f t="shared" si="1"/>
        <v>0</v>
      </c>
      <c r="T53" s="30">
        <f t="shared" si="1"/>
        <v>-1.35E-2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295.95</v>
      </c>
      <c r="E54" s="20">
        <v>-4.05</v>
      </c>
      <c r="F54" s="27">
        <v>0</v>
      </c>
      <c r="G54" s="18">
        <v>0</v>
      </c>
      <c r="H54" s="27">
        <v>-1.35E-2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29.594999999999999</v>
      </c>
      <c r="S54" s="29">
        <f t="shared" si="1"/>
        <v>0</v>
      </c>
      <c r="T54" s="30">
        <f t="shared" si="1"/>
        <v>-1.35E-2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295.95</v>
      </c>
      <c r="E55" s="20">
        <v>-4.05</v>
      </c>
      <c r="F55" s="27">
        <v>0</v>
      </c>
      <c r="G55" s="18">
        <v>0</v>
      </c>
      <c r="H55" s="27">
        <v>-1.35E-2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29.594999999999999</v>
      </c>
      <c r="S55" s="29">
        <f t="shared" si="1"/>
        <v>0</v>
      </c>
      <c r="T55" s="30">
        <f t="shared" si="1"/>
        <v>-1.35E-2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295.95</v>
      </c>
      <c r="E56" s="20">
        <v>-4.05</v>
      </c>
      <c r="F56" s="27">
        <v>0</v>
      </c>
      <c r="G56" s="18">
        <v>0</v>
      </c>
      <c r="H56" s="27">
        <v>-1.35E-2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29.594999999999999</v>
      </c>
      <c r="S56" s="29">
        <f t="shared" si="1"/>
        <v>0</v>
      </c>
      <c r="T56" s="30">
        <f t="shared" si="1"/>
        <v>-1.35E-2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295.95</v>
      </c>
      <c r="E57" s="20">
        <v>-4.05</v>
      </c>
      <c r="F57" s="27">
        <v>0</v>
      </c>
      <c r="G57" s="18">
        <v>0</v>
      </c>
      <c r="H57" s="27">
        <v>-1.35E-2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29.594999999999999</v>
      </c>
      <c r="S57" s="29">
        <f t="shared" si="1"/>
        <v>0</v>
      </c>
      <c r="T57" s="30">
        <f t="shared" si="1"/>
        <v>-1.35E-2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295.95</v>
      </c>
      <c r="E58" s="20">
        <v>-4.05</v>
      </c>
      <c r="F58" s="27">
        <v>0</v>
      </c>
      <c r="G58" s="18">
        <v>0</v>
      </c>
      <c r="H58" s="27">
        <v>-1.35E-2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29.594999999999999</v>
      </c>
      <c r="S58" s="29">
        <f t="shared" si="1"/>
        <v>0</v>
      </c>
      <c r="T58" s="30">
        <f t="shared" si="1"/>
        <v>-1.35E-2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11.37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11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3900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3900</v>
      </c>
      <c r="K34" s="23">
        <v>4680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390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390</v>
      </c>
      <c r="W34" s="33">
        <f>K34/$W$32</f>
        <v>468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3900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3900</v>
      </c>
      <c r="K35" s="23">
        <v>4680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1">C35/$W$32</f>
        <v>0</v>
      </c>
      <c r="R35" s="29">
        <f t="shared" si="1"/>
        <v>390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390</v>
      </c>
      <c r="W35" s="33">
        <f t="shared" si="3"/>
        <v>468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3900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3900</v>
      </c>
      <c r="K36" s="23">
        <v>4680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1"/>
        <v>0</v>
      </c>
      <c r="R36" s="29">
        <f t="shared" si="1"/>
        <v>390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390</v>
      </c>
      <c r="W36" s="33">
        <f t="shared" si="3"/>
        <v>468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3900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3900</v>
      </c>
      <c r="K37" s="23">
        <v>4680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1"/>
        <v>0</v>
      </c>
      <c r="R37" s="29">
        <f t="shared" ref="R37:R41" si="4">D37/$W$32</f>
        <v>390</v>
      </c>
      <c r="S37" s="29">
        <f t="shared" ref="S37:S41" si="5">G37</f>
        <v>0</v>
      </c>
      <c r="T37" s="30">
        <f t="shared" ref="T37:T41" si="6">H37</f>
        <v>0</v>
      </c>
      <c r="U37" s="39">
        <f t="shared" ref="U37:U41" si="7">I37/$W$32</f>
        <v>0</v>
      </c>
      <c r="V37" s="31">
        <f t="shared" ref="V37:V41" si="8">J37/$W$32</f>
        <v>390</v>
      </c>
      <c r="W37" s="33">
        <f t="shared" ref="W37:W41" si="9">K37/$W$32</f>
        <v>468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3900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3900</v>
      </c>
      <c r="K38" s="23">
        <v>4680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1"/>
        <v>0</v>
      </c>
      <c r="R38" s="29">
        <f t="shared" si="4"/>
        <v>390</v>
      </c>
      <c r="S38" s="29">
        <f t="shared" si="5"/>
        <v>0</v>
      </c>
      <c r="T38" s="30">
        <f t="shared" si="6"/>
        <v>0</v>
      </c>
      <c r="U38" s="39">
        <f t="shared" si="7"/>
        <v>0</v>
      </c>
      <c r="V38" s="31">
        <f t="shared" si="8"/>
        <v>390</v>
      </c>
      <c r="W38" s="33">
        <f t="shared" si="9"/>
        <v>468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3900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3900</v>
      </c>
      <c r="K39" s="23">
        <v>4680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1"/>
        <v>0</v>
      </c>
      <c r="R39" s="29">
        <f t="shared" si="4"/>
        <v>390</v>
      </c>
      <c r="S39" s="29">
        <f t="shared" si="5"/>
        <v>0</v>
      </c>
      <c r="T39" s="30">
        <f t="shared" si="6"/>
        <v>0</v>
      </c>
      <c r="U39" s="39">
        <f t="shared" si="7"/>
        <v>0</v>
      </c>
      <c r="V39" s="31">
        <f t="shared" si="8"/>
        <v>390</v>
      </c>
      <c r="W39" s="33">
        <f t="shared" si="9"/>
        <v>468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3900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3900</v>
      </c>
      <c r="K40" s="23">
        <v>4680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1"/>
        <v>0</v>
      </c>
      <c r="R40" s="29">
        <f t="shared" si="4"/>
        <v>390</v>
      </c>
      <c r="S40" s="29">
        <f t="shared" si="5"/>
        <v>0</v>
      </c>
      <c r="T40" s="30">
        <f t="shared" si="6"/>
        <v>0</v>
      </c>
      <c r="U40" s="39">
        <f t="shared" si="7"/>
        <v>0</v>
      </c>
      <c r="V40" s="31">
        <f t="shared" si="8"/>
        <v>390</v>
      </c>
      <c r="W40" s="33">
        <f t="shared" si="9"/>
        <v>468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3900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3900</v>
      </c>
      <c r="K41" s="23">
        <v>4680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1"/>
        <v>0</v>
      </c>
      <c r="R41" s="29">
        <f t="shared" si="4"/>
        <v>390</v>
      </c>
      <c r="S41" s="29">
        <f t="shared" si="5"/>
        <v>0</v>
      </c>
      <c r="T41" s="30">
        <f t="shared" si="6"/>
        <v>0</v>
      </c>
      <c r="U41" s="39">
        <f t="shared" si="7"/>
        <v>0</v>
      </c>
      <c r="V41" s="31">
        <f t="shared" si="8"/>
        <v>390</v>
      </c>
      <c r="W41" s="33">
        <f t="shared" si="9"/>
        <v>468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3900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3900</v>
      </c>
      <c r="K42" s="23">
        <v>4680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1"/>
        <v>0</v>
      </c>
      <c r="R42" s="29">
        <f t="shared" si="1"/>
        <v>390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390</v>
      </c>
      <c r="W42" s="33">
        <f t="shared" si="3"/>
        <v>468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3900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3900</v>
      </c>
      <c r="K43" s="23">
        <v>4680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1"/>
        <v>0</v>
      </c>
      <c r="R43" s="29">
        <f t="shared" si="1"/>
        <v>390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390</v>
      </c>
      <c r="W43" s="33">
        <f t="shared" si="3"/>
        <v>468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3900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3900</v>
      </c>
      <c r="K44" s="23">
        <v>4680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1"/>
        <v>0</v>
      </c>
      <c r="R44" s="29">
        <f t="shared" si="1"/>
        <v>390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390</v>
      </c>
      <c r="W44" s="33">
        <f t="shared" si="3"/>
        <v>468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3900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3900</v>
      </c>
      <c r="K45" s="23">
        <v>4680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1"/>
        <v>0</v>
      </c>
      <c r="R45" s="29">
        <f t="shared" si="1"/>
        <v>390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390</v>
      </c>
      <c r="W45" s="33">
        <f t="shared" si="3"/>
        <v>468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3900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3900</v>
      </c>
      <c r="K46" s="23">
        <v>4680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1"/>
        <v>0</v>
      </c>
      <c r="R46" s="29">
        <f t="shared" si="1"/>
        <v>390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390</v>
      </c>
      <c r="W46" s="33">
        <f t="shared" si="3"/>
        <v>468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3900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3900</v>
      </c>
      <c r="K47" s="23">
        <v>4680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1"/>
        <v>0</v>
      </c>
      <c r="R47" s="29">
        <f t="shared" si="1"/>
        <v>390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390</v>
      </c>
      <c r="W47" s="33">
        <f t="shared" si="3"/>
        <v>468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3900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3900</v>
      </c>
      <c r="K48" s="23">
        <v>4680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1"/>
        <v>0</v>
      </c>
      <c r="R48" s="29">
        <f t="shared" si="1"/>
        <v>390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390</v>
      </c>
      <c r="W48" s="33">
        <f t="shared" si="3"/>
        <v>468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3900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3900</v>
      </c>
      <c r="K49" s="23">
        <v>4680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1"/>
        <v>0</v>
      </c>
      <c r="R49" s="29">
        <f t="shared" si="1"/>
        <v>390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390</v>
      </c>
      <c r="W49" s="33">
        <f t="shared" si="3"/>
        <v>468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3900</v>
      </c>
      <c r="E50" s="20">
        <v>0</v>
      </c>
      <c r="F50" s="27">
        <f t="shared" ref="F50:F58" si="10">G50/J50</f>
        <v>0</v>
      </c>
      <c r="G50" s="18">
        <v>0</v>
      </c>
      <c r="H50" s="27">
        <v>0</v>
      </c>
      <c r="I50" s="21">
        <v>0</v>
      </c>
      <c r="J50" s="22">
        <v>3900</v>
      </c>
      <c r="K50" s="23">
        <v>4680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1"/>
        <v>0</v>
      </c>
      <c r="R50" s="29">
        <f t="shared" si="1"/>
        <v>390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390</v>
      </c>
      <c r="W50" s="33">
        <f t="shared" si="3"/>
        <v>468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3900</v>
      </c>
      <c r="E51" s="20">
        <v>0</v>
      </c>
      <c r="F51" s="27">
        <f t="shared" si="10"/>
        <v>0</v>
      </c>
      <c r="G51" s="18">
        <v>0</v>
      </c>
      <c r="H51" s="27">
        <v>0</v>
      </c>
      <c r="I51" s="21">
        <v>0</v>
      </c>
      <c r="J51" s="22">
        <v>3900</v>
      </c>
      <c r="K51" s="23">
        <v>4680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1"/>
        <v>0</v>
      </c>
      <c r="R51" s="29">
        <f t="shared" si="1"/>
        <v>390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390</v>
      </c>
      <c r="W51" s="33">
        <f t="shared" si="3"/>
        <v>468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3900</v>
      </c>
      <c r="E52" s="20">
        <v>0</v>
      </c>
      <c r="F52" s="27">
        <f t="shared" si="10"/>
        <v>0</v>
      </c>
      <c r="G52" s="18">
        <v>0</v>
      </c>
      <c r="H52" s="27">
        <v>0</v>
      </c>
      <c r="I52" s="21">
        <v>0</v>
      </c>
      <c r="J52" s="22">
        <v>3900</v>
      </c>
      <c r="K52" s="23">
        <v>4680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1"/>
        <v>0</v>
      </c>
      <c r="R52" s="29">
        <f t="shared" si="1"/>
        <v>390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390</v>
      </c>
      <c r="W52" s="33">
        <f t="shared" si="3"/>
        <v>468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2641.02</v>
      </c>
      <c r="E53" s="20">
        <v>-1258.98</v>
      </c>
      <c r="F53" s="27">
        <f t="shared" si="10"/>
        <v>-0.32281538461538462</v>
      </c>
      <c r="G53" s="18">
        <v>-1258.98</v>
      </c>
      <c r="H53" s="27">
        <f>E53/J53</f>
        <v>-0.32281538461538462</v>
      </c>
      <c r="I53" s="21">
        <v>0</v>
      </c>
      <c r="J53" s="22">
        <v>3900</v>
      </c>
      <c r="K53" s="23">
        <v>4680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1"/>
        <v>0</v>
      </c>
      <c r="R53" s="29">
        <f t="shared" si="1"/>
        <v>264.10199999999998</v>
      </c>
      <c r="S53" s="29">
        <f t="shared" si="2"/>
        <v>-1258.98</v>
      </c>
      <c r="T53" s="30">
        <f t="shared" si="2"/>
        <v>-0.32281538461538462</v>
      </c>
      <c r="U53" s="39">
        <f t="shared" si="3"/>
        <v>0</v>
      </c>
      <c r="V53" s="31">
        <f t="shared" si="3"/>
        <v>390</v>
      </c>
      <c r="W53" s="33">
        <f t="shared" si="3"/>
        <v>468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11">J54+E54</f>
        <v>2465.4300000000003</v>
      </c>
      <c r="E54" s="20">
        <f>E53+G54</f>
        <v>-1434.57</v>
      </c>
      <c r="F54" s="27">
        <f t="shared" si="10"/>
        <v>-4.5023076923076923E-2</v>
      </c>
      <c r="G54" s="18">
        <v>-175.59</v>
      </c>
      <c r="H54" s="27">
        <f t="shared" ref="H54:H58" si="12">E54/J54</f>
        <v>-0.3678384615384615</v>
      </c>
      <c r="I54" s="21">
        <v>0</v>
      </c>
      <c r="J54" s="22">
        <v>3900</v>
      </c>
      <c r="K54" s="23">
        <v>4680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1"/>
        <v>0</v>
      </c>
      <c r="R54" s="29">
        <f t="shared" si="1"/>
        <v>246.54300000000003</v>
      </c>
      <c r="S54" s="29">
        <f t="shared" si="2"/>
        <v>-175.59</v>
      </c>
      <c r="T54" s="30">
        <f t="shared" si="2"/>
        <v>-0.3678384615384615</v>
      </c>
      <c r="U54" s="39">
        <f t="shared" si="3"/>
        <v>0</v>
      </c>
      <c r="V54" s="31">
        <f t="shared" si="3"/>
        <v>390</v>
      </c>
      <c r="W54" s="33">
        <f t="shared" si="3"/>
        <v>468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11"/>
        <v>2688.23</v>
      </c>
      <c r="E55" s="20">
        <f t="shared" ref="E55:E58" si="13">E54+G55</f>
        <v>-1211.77</v>
      </c>
      <c r="F55" s="27">
        <f t="shared" si="10"/>
        <v>5.7128205128205128E-2</v>
      </c>
      <c r="G55" s="18">
        <v>222.8</v>
      </c>
      <c r="H55" s="27">
        <f t="shared" si="12"/>
        <v>-0.3107102564102564</v>
      </c>
      <c r="I55" s="21">
        <v>0</v>
      </c>
      <c r="J55" s="22">
        <v>3900</v>
      </c>
      <c r="K55" s="23">
        <v>4680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1"/>
        <v>0</v>
      </c>
      <c r="R55" s="29">
        <f t="shared" si="1"/>
        <v>268.82299999999998</v>
      </c>
      <c r="S55" s="29">
        <f t="shared" si="2"/>
        <v>222.8</v>
      </c>
      <c r="T55" s="30">
        <f t="shared" si="2"/>
        <v>-0.3107102564102564</v>
      </c>
      <c r="U55" s="39">
        <f t="shared" si="3"/>
        <v>0</v>
      </c>
      <c r="V55" s="31">
        <f t="shared" si="3"/>
        <v>390</v>
      </c>
      <c r="W55" s="33">
        <f t="shared" si="3"/>
        <v>468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11"/>
        <v>2643.2</v>
      </c>
      <c r="E56" s="20">
        <f t="shared" si="13"/>
        <v>-1256.8</v>
      </c>
      <c r="F56" s="27">
        <f t="shared" si="10"/>
        <v>-1.1546153846153847E-2</v>
      </c>
      <c r="G56" s="18">
        <v>-45.03</v>
      </c>
      <c r="H56" s="27">
        <f t="shared" si="12"/>
        <v>-0.32225641025641022</v>
      </c>
      <c r="I56" s="21">
        <v>0</v>
      </c>
      <c r="J56" s="22">
        <v>3900</v>
      </c>
      <c r="K56" s="23">
        <v>4680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1"/>
        <v>0</v>
      </c>
      <c r="R56" s="29">
        <f t="shared" si="1"/>
        <v>264.32</v>
      </c>
      <c r="S56" s="29">
        <f t="shared" si="2"/>
        <v>-45.03</v>
      </c>
      <c r="T56" s="30">
        <f t="shared" si="2"/>
        <v>-0.32225641025641022</v>
      </c>
      <c r="U56" s="39">
        <f t="shared" si="3"/>
        <v>0</v>
      </c>
      <c r="V56" s="31">
        <f t="shared" si="3"/>
        <v>390</v>
      </c>
      <c r="W56" s="33">
        <f t="shared" si="3"/>
        <v>468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11"/>
        <v>2642.37</v>
      </c>
      <c r="E57" s="20">
        <f t="shared" si="13"/>
        <v>-1257.6299999999999</v>
      </c>
      <c r="F57" s="27">
        <f t="shared" si="10"/>
        <v>-2.1282051282051282E-4</v>
      </c>
      <c r="G57" s="18">
        <v>-0.83</v>
      </c>
      <c r="H57" s="27">
        <f t="shared" si="12"/>
        <v>-0.32246923076923073</v>
      </c>
      <c r="I57" s="21">
        <v>0</v>
      </c>
      <c r="J57" s="22">
        <v>3900</v>
      </c>
      <c r="K57" s="23">
        <v>4680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1"/>
        <v>0</v>
      </c>
      <c r="R57" s="29">
        <f t="shared" si="1"/>
        <v>264.23699999999997</v>
      </c>
      <c r="S57" s="29">
        <f t="shared" si="2"/>
        <v>-0.83</v>
      </c>
      <c r="T57" s="30">
        <f t="shared" si="2"/>
        <v>-0.32246923076923073</v>
      </c>
      <c r="U57" s="39">
        <f t="shared" si="3"/>
        <v>0</v>
      </c>
      <c r="V57" s="31">
        <f t="shared" si="3"/>
        <v>390</v>
      </c>
      <c r="W57" s="33">
        <f t="shared" si="3"/>
        <v>468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11"/>
        <v>2631.01</v>
      </c>
      <c r="E58" s="20">
        <f t="shared" si="13"/>
        <v>-1268.9899999999998</v>
      </c>
      <c r="F58" s="27">
        <f t="shared" si="10"/>
        <v>-2.9128205128205126E-3</v>
      </c>
      <c r="G58" s="18">
        <v>-11.36</v>
      </c>
      <c r="H58" s="27">
        <f t="shared" si="12"/>
        <v>-0.32538205128205122</v>
      </c>
      <c r="I58" s="21">
        <v>0</v>
      </c>
      <c r="J58" s="22">
        <v>3900</v>
      </c>
      <c r="K58" s="23">
        <v>4680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1"/>
        <v>0</v>
      </c>
      <c r="R58" s="29">
        <f t="shared" si="1"/>
        <v>263.101</v>
      </c>
      <c r="S58" s="29">
        <f t="shared" si="2"/>
        <v>-11.36</v>
      </c>
      <c r="T58" s="30">
        <f t="shared" si="2"/>
        <v>-0.32538205128205122</v>
      </c>
      <c r="U58" s="39">
        <f t="shared" si="3"/>
        <v>0</v>
      </c>
      <c r="V58" s="31">
        <f t="shared" si="3"/>
        <v>390</v>
      </c>
      <c r="W58" s="33">
        <f t="shared" si="3"/>
        <v>468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K58"/>
    </sheetView>
  </sheetViews>
  <sheetFormatPr defaultColWidth="9" defaultRowHeight="13.5" outlineLevelCol="1" x14ac:dyDescent="0.15"/>
  <cols>
    <col min="1" max="1" width="4.75" style="1" customWidth="1"/>
    <col min="2" max="2" width="9.75" style="4" customWidth="1"/>
    <col min="3" max="3" width="5.125" style="4" customWidth="1"/>
    <col min="4" max="4" width="9" style="1" customWidth="1"/>
    <col min="5" max="5" width="7.75" style="1" customWidth="1"/>
    <col min="6" max="6" width="8.375" style="1" customWidth="1"/>
    <col min="7" max="7" width="10.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300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300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300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300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300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300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300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300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300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300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300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300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300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300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300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300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300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300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179.99</v>
      </c>
      <c r="E53" s="20">
        <v>-120.01</v>
      </c>
      <c r="F53" s="27">
        <f t="shared" si="4"/>
        <v>-0.40003333333333335</v>
      </c>
      <c r="G53" s="18">
        <v>-120.01</v>
      </c>
      <c r="H53" s="27">
        <f>E53/J53</f>
        <v>-0.40003333333333335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179.99</v>
      </c>
      <c r="S53" s="29">
        <f t="shared" si="2"/>
        <v>-120.01</v>
      </c>
      <c r="T53" s="30">
        <f t="shared" si="2"/>
        <v>-0.40003333333333335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124.26999999999998</v>
      </c>
      <c r="E54" s="20">
        <f>E53+G54</f>
        <v>-175.73000000000002</v>
      </c>
      <c r="F54" s="27">
        <f t="shared" si="4"/>
        <v>-0.18573333333333333</v>
      </c>
      <c r="G54" s="18">
        <v>-55.72</v>
      </c>
      <c r="H54" s="27">
        <f t="shared" ref="H54:H58" si="6">E54/J54</f>
        <v>-0.58576666666666677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124.26999999999998</v>
      </c>
      <c r="S54" s="29">
        <f t="shared" si="2"/>
        <v>-55.72</v>
      </c>
      <c r="T54" s="30">
        <f t="shared" si="2"/>
        <v>-0.58576666666666677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167.48999999999998</v>
      </c>
      <c r="E55" s="20">
        <f t="shared" ref="E55:E58" si="7">E54+G55</f>
        <v>-132.51000000000002</v>
      </c>
      <c r="F55" s="27">
        <f t="shared" si="4"/>
        <v>0.14406666666666668</v>
      </c>
      <c r="G55" s="18">
        <v>43.22</v>
      </c>
      <c r="H55" s="27">
        <f t="shared" si="6"/>
        <v>-0.44170000000000004</v>
      </c>
      <c r="I55" s="21">
        <v>0</v>
      </c>
      <c r="J55" s="22">
        <v>300</v>
      </c>
      <c r="K55" s="23">
        <v>360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167.48999999999998</v>
      </c>
      <c r="S55" s="29">
        <f t="shared" si="2"/>
        <v>43.22</v>
      </c>
      <c r="T55" s="30">
        <f t="shared" si="2"/>
        <v>-0.44170000000000004</v>
      </c>
      <c r="U55" s="39">
        <f t="shared" si="3"/>
        <v>0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149.88999999999999</v>
      </c>
      <c r="E56" s="20">
        <f t="shared" si="7"/>
        <v>-150.11000000000001</v>
      </c>
      <c r="F56" s="27">
        <f t="shared" si="4"/>
        <v>-5.8666666666666673E-2</v>
      </c>
      <c r="G56" s="18">
        <v>-17.600000000000001</v>
      </c>
      <c r="H56" s="27">
        <f t="shared" si="6"/>
        <v>-0.50036666666666674</v>
      </c>
      <c r="I56" s="21">
        <v>0</v>
      </c>
      <c r="J56" s="22">
        <v>300</v>
      </c>
      <c r="K56" s="23">
        <v>360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149.88999999999999</v>
      </c>
      <c r="S56" s="29">
        <f t="shared" si="2"/>
        <v>-17.600000000000001</v>
      </c>
      <c r="T56" s="30">
        <f t="shared" si="2"/>
        <v>-0.50036666666666674</v>
      </c>
      <c r="U56" s="39">
        <f t="shared" si="3"/>
        <v>0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173.79</v>
      </c>
      <c r="E57" s="20">
        <f t="shared" si="7"/>
        <v>-126.21000000000001</v>
      </c>
      <c r="F57" s="27">
        <f t="shared" si="4"/>
        <v>7.9666666666666663E-2</v>
      </c>
      <c r="G57" s="18">
        <v>23.9</v>
      </c>
      <c r="H57" s="27">
        <f t="shared" si="6"/>
        <v>-0.42070000000000002</v>
      </c>
      <c r="I57" s="21">
        <v>0</v>
      </c>
      <c r="J57" s="22">
        <v>300</v>
      </c>
      <c r="K57" s="23">
        <v>360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173.79</v>
      </c>
      <c r="S57" s="29">
        <f t="shared" si="2"/>
        <v>23.9</v>
      </c>
      <c r="T57" s="30">
        <f t="shared" si="2"/>
        <v>-0.42070000000000002</v>
      </c>
      <c r="U57" s="39">
        <f t="shared" si="3"/>
        <v>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163.32999999999998</v>
      </c>
      <c r="E58" s="20">
        <f t="shared" si="7"/>
        <v>-136.67000000000002</v>
      </c>
      <c r="F58" s="27">
        <f t="shared" si="4"/>
        <v>-3.4866666666666671E-2</v>
      </c>
      <c r="G58" s="18">
        <v>-10.46</v>
      </c>
      <c r="H58" s="27">
        <f t="shared" si="6"/>
        <v>-0.45556666666666673</v>
      </c>
      <c r="I58" s="21">
        <v>0</v>
      </c>
      <c r="J58" s="22">
        <v>300</v>
      </c>
      <c r="K58" s="23">
        <v>360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163.32999999999998</v>
      </c>
      <c r="S58" s="29">
        <f t="shared" si="2"/>
        <v>-10.46</v>
      </c>
      <c r="T58" s="30">
        <f t="shared" si="2"/>
        <v>-0.45556666666666673</v>
      </c>
      <c r="U58" s="39">
        <f t="shared" si="3"/>
        <v>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0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9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300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300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300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300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300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300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300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300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300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300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300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300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300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300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300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300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300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300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194.9</v>
      </c>
      <c r="E53" s="20">
        <v>-105.1</v>
      </c>
      <c r="F53" s="27">
        <f t="shared" si="4"/>
        <v>-0.35033333333333333</v>
      </c>
      <c r="G53" s="18">
        <v>-105.1</v>
      </c>
      <c r="H53" s="27">
        <f>E53/J53</f>
        <v>-0.35033333333333333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194.9</v>
      </c>
      <c r="S53" s="29">
        <f t="shared" si="2"/>
        <v>-105.1</v>
      </c>
      <c r="T53" s="30">
        <f t="shared" si="2"/>
        <v>-0.35033333333333333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125.65</v>
      </c>
      <c r="E54" s="20">
        <f>E53+G54</f>
        <v>-174.35</v>
      </c>
      <c r="F54" s="27">
        <f t="shared" si="4"/>
        <v>-0.23083333333333333</v>
      </c>
      <c r="G54" s="18">
        <v>-69.25</v>
      </c>
      <c r="H54" s="27">
        <f t="shared" ref="H54:H58" si="6">E54/J54</f>
        <v>-0.58116666666666661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125.65</v>
      </c>
      <c r="S54" s="29">
        <f t="shared" si="2"/>
        <v>-69.25</v>
      </c>
      <c r="T54" s="30">
        <f t="shared" si="2"/>
        <v>-0.58116666666666661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181.14000000000001</v>
      </c>
      <c r="E55" s="20">
        <f t="shared" ref="E55:E58" si="7">E54+G55</f>
        <v>-118.85999999999999</v>
      </c>
      <c r="F55" s="27">
        <f t="shared" si="4"/>
        <v>0.18496666666666667</v>
      </c>
      <c r="G55" s="18">
        <v>55.49</v>
      </c>
      <c r="H55" s="27">
        <f t="shared" si="6"/>
        <v>-0.39619999999999994</v>
      </c>
      <c r="I55" s="21">
        <v>0</v>
      </c>
      <c r="J55" s="22">
        <v>300</v>
      </c>
      <c r="K55" s="23">
        <v>360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181.14000000000001</v>
      </c>
      <c r="S55" s="29">
        <f t="shared" si="2"/>
        <v>55.49</v>
      </c>
      <c r="T55" s="30">
        <f t="shared" si="2"/>
        <v>-0.39619999999999994</v>
      </c>
      <c r="U55" s="39">
        <f t="shared" si="3"/>
        <v>0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172.57000000000002</v>
      </c>
      <c r="E56" s="20">
        <f t="shared" si="7"/>
        <v>-127.42999999999998</v>
      </c>
      <c r="F56" s="27">
        <f t="shared" si="4"/>
        <v>-2.8566666666666667E-2</v>
      </c>
      <c r="G56" s="18">
        <v>-8.57</v>
      </c>
      <c r="H56" s="27">
        <f t="shared" si="6"/>
        <v>-0.42476666666666657</v>
      </c>
      <c r="I56" s="21">
        <v>0</v>
      </c>
      <c r="J56" s="22">
        <v>300</v>
      </c>
      <c r="K56" s="23">
        <v>360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172.57000000000002</v>
      </c>
      <c r="S56" s="29">
        <f t="shared" si="2"/>
        <v>-8.57</v>
      </c>
      <c r="T56" s="30">
        <f t="shared" si="2"/>
        <v>-0.42476666666666657</v>
      </c>
      <c r="U56" s="39">
        <f t="shared" si="3"/>
        <v>0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176.93</v>
      </c>
      <c r="E57" s="20">
        <f t="shared" si="7"/>
        <v>-123.06999999999998</v>
      </c>
      <c r="F57" s="27">
        <f t="shared" si="4"/>
        <v>1.4533333333333334E-2</v>
      </c>
      <c r="G57" s="18">
        <v>4.3600000000000003</v>
      </c>
      <c r="H57" s="27">
        <f t="shared" si="6"/>
        <v>-0.41023333333333328</v>
      </c>
      <c r="I57" s="21">
        <v>0</v>
      </c>
      <c r="J57" s="22">
        <v>300</v>
      </c>
      <c r="K57" s="23">
        <v>360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176.93</v>
      </c>
      <c r="S57" s="29">
        <f t="shared" si="2"/>
        <v>4.3600000000000003</v>
      </c>
      <c r="T57" s="30">
        <f t="shared" si="2"/>
        <v>-0.41023333333333328</v>
      </c>
      <c r="U57" s="39">
        <f t="shared" si="3"/>
        <v>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173.47000000000003</v>
      </c>
      <c r="E58" s="20">
        <f t="shared" si="7"/>
        <v>-126.52999999999997</v>
      </c>
      <c r="F58" s="27">
        <f t="shared" si="4"/>
        <v>-1.1533333333333333E-2</v>
      </c>
      <c r="G58" s="18">
        <v>-3.46</v>
      </c>
      <c r="H58" s="27">
        <f t="shared" si="6"/>
        <v>-0.42176666666666657</v>
      </c>
      <c r="I58" s="21">
        <v>0</v>
      </c>
      <c r="J58" s="22">
        <v>300</v>
      </c>
      <c r="K58" s="23">
        <v>360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173.47000000000003</v>
      </c>
      <c r="S58" s="29">
        <f t="shared" si="2"/>
        <v>-3.46</v>
      </c>
      <c r="T58" s="30">
        <f t="shared" si="2"/>
        <v>-0.42176666666666657</v>
      </c>
      <c r="U58" s="39">
        <f t="shared" si="3"/>
        <v>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K58"/>
    </sheetView>
  </sheetViews>
  <sheetFormatPr defaultColWidth="9" defaultRowHeight="13.5" outlineLevelCol="1" x14ac:dyDescent="0.15"/>
  <cols>
    <col min="1" max="1" width="4.75" style="1" customWidth="1"/>
    <col min="2" max="2" width="11.1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300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300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300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300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300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300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300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300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300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300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300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300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300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300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300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300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300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300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300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300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300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300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300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300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300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300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300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300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300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300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300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300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300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300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300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300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300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f>J53+E53</f>
        <v>-404.73</v>
      </c>
      <c r="E53" s="20">
        <v>-704.73</v>
      </c>
      <c r="F53" s="27">
        <f t="shared" si="4"/>
        <v>-2.3480999999999996</v>
      </c>
      <c r="G53" s="18">
        <v>-704.43</v>
      </c>
      <c r="H53" s="27">
        <f>E53/J53</f>
        <v>-2.3491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-404.73</v>
      </c>
      <c r="S53" s="29">
        <f t="shared" si="2"/>
        <v>-704.43</v>
      </c>
      <c r="T53" s="30">
        <f t="shared" si="2"/>
        <v>-2.3491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 t="shared" ref="D54:D58" si="5">J54+E54</f>
        <v>-412.46000000000004</v>
      </c>
      <c r="E54" s="20">
        <f>E53+G54</f>
        <v>-712.46</v>
      </c>
      <c r="F54" s="27">
        <f t="shared" si="4"/>
        <v>-2.5766666666666667E-2</v>
      </c>
      <c r="G54" s="18">
        <v>-7.73</v>
      </c>
      <c r="H54" s="27">
        <f t="shared" ref="H54:H58" si="6">E54/J54</f>
        <v>-2.3748666666666667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-412.46000000000004</v>
      </c>
      <c r="S54" s="29">
        <f t="shared" si="2"/>
        <v>-7.73</v>
      </c>
      <c r="T54" s="30">
        <f t="shared" si="2"/>
        <v>-2.3748666666666667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si="5"/>
        <v>-356.22</v>
      </c>
      <c r="E55" s="20">
        <f t="shared" ref="E55:E58" si="7">E54+G55</f>
        <v>-656.22</v>
      </c>
      <c r="F55" s="27">
        <f t="shared" si="4"/>
        <v>0.18746666666666667</v>
      </c>
      <c r="G55" s="18">
        <v>56.24</v>
      </c>
      <c r="H55" s="27">
        <f t="shared" si="6"/>
        <v>-2.1874000000000002</v>
      </c>
      <c r="I55" s="21">
        <v>0</v>
      </c>
      <c r="J55" s="22">
        <v>300</v>
      </c>
      <c r="K55" s="23">
        <v>360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-356.22</v>
      </c>
      <c r="S55" s="29">
        <f t="shared" si="2"/>
        <v>56.24</v>
      </c>
      <c r="T55" s="30">
        <f t="shared" si="2"/>
        <v>-2.1874000000000002</v>
      </c>
      <c r="U55" s="39">
        <f t="shared" si="3"/>
        <v>0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5"/>
        <v>-358.16000000000008</v>
      </c>
      <c r="E56" s="20">
        <f t="shared" si="7"/>
        <v>-658.16000000000008</v>
      </c>
      <c r="F56" s="27">
        <f t="shared" si="4"/>
        <v>-6.4666666666666666E-3</v>
      </c>
      <c r="G56" s="18">
        <v>-1.94</v>
      </c>
      <c r="H56" s="27">
        <f t="shared" si="6"/>
        <v>-2.1938666666666671</v>
      </c>
      <c r="I56" s="21">
        <v>0</v>
      </c>
      <c r="J56" s="22">
        <v>300</v>
      </c>
      <c r="K56" s="23">
        <v>360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-358.16000000000008</v>
      </c>
      <c r="S56" s="29">
        <f t="shared" si="2"/>
        <v>-1.94</v>
      </c>
      <c r="T56" s="30">
        <f t="shared" si="2"/>
        <v>-2.1938666666666671</v>
      </c>
      <c r="U56" s="39">
        <f t="shared" si="3"/>
        <v>0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5"/>
        <v>-396.72</v>
      </c>
      <c r="E57" s="20">
        <f t="shared" si="7"/>
        <v>-696.72</v>
      </c>
      <c r="F57" s="27">
        <f t="shared" si="4"/>
        <v>-0.12853333333333333</v>
      </c>
      <c r="G57" s="18">
        <v>-38.56</v>
      </c>
      <c r="H57" s="27">
        <f t="shared" si="6"/>
        <v>-2.3224</v>
      </c>
      <c r="I57" s="21">
        <v>0</v>
      </c>
      <c r="J57" s="22">
        <v>300</v>
      </c>
      <c r="K57" s="23">
        <v>360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-396.72</v>
      </c>
      <c r="S57" s="29">
        <f t="shared" si="2"/>
        <v>-38.56</v>
      </c>
      <c r="T57" s="30">
        <f t="shared" si="2"/>
        <v>-2.3224</v>
      </c>
      <c r="U57" s="39">
        <f t="shared" si="3"/>
        <v>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5"/>
        <v>-394.95000000000005</v>
      </c>
      <c r="E58" s="20">
        <f t="shared" si="7"/>
        <v>-694.95</v>
      </c>
      <c r="F58" s="27">
        <f t="shared" si="4"/>
        <v>5.8999999999999999E-3</v>
      </c>
      <c r="G58" s="18">
        <v>1.77</v>
      </c>
      <c r="H58" s="27">
        <f t="shared" si="6"/>
        <v>-2.3165</v>
      </c>
      <c r="I58" s="21">
        <v>0</v>
      </c>
      <c r="J58" s="22">
        <v>300</v>
      </c>
      <c r="K58" s="23">
        <v>360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-394.95000000000005</v>
      </c>
      <c r="S58" s="29">
        <f t="shared" si="2"/>
        <v>1.77</v>
      </c>
      <c r="T58" s="30">
        <f t="shared" si="2"/>
        <v>-2.3165</v>
      </c>
      <c r="U58" s="39">
        <f t="shared" si="3"/>
        <v>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F63" s="44"/>
      <c r="G63" s="44"/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H61" sqref="H61"/>
    </sheetView>
  </sheetViews>
  <sheetFormatPr defaultColWidth="9" defaultRowHeight="13.5" outlineLevelCol="1" x14ac:dyDescent="0.15"/>
  <cols>
    <col min="1" max="1" width="4.75" style="1" customWidth="1"/>
    <col min="2" max="2" width="10.75" style="4" customWidth="1"/>
    <col min="3" max="3" width="5.125" style="4" customWidth="1"/>
    <col min="4" max="4" width="9" style="1" customWidth="1"/>
    <col min="5" max="5" width="7.75" style="1" customWidth="1"/>
    <col min="6" max="6" width="9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5">
        <v>41791</v>
      </c>
      <c r="C34" s="16">
        <v>0</v>
      </c>
      <c r="D34" s="34">
        <v>100</v>
      </c>
      <c r="E34" s="20">
        <v>0</v>
      </c>
      <c r="F34" s="27">
        <f t="shared" ref="F34:F48" si="0">G34/J34</f>
        <v>0</v>
      </c>
      <c r="G34" s="18">
        <v>0</v>
      </c>
      <c r="H34" s="27">
        <v>0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5">
        <v>41821</v>
      </c>
      <c r="C35" s="16">
        <v>0</v>
      </c>
      <c r="D35" s="34">
        <v>100</v>
      </c>
      <c r="E35" s="20">
        <v>0</v>
      </c>
      <c r="F35" s="27">
        <f t="shared" si="0"/>
        <v>0</v>
      </c>
      <c r="G35" s="18">
        <v>0</v>
      </c>
      <c r="H35" s="27">
        <v>0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100</v>
      </c>
      <c r="S35" s="29">
        <f t="shared" ref="S35:T58" si="2">G35</f>
        <v>0</v>
      </c>
      <c r="T35" s="30">
        <f t="shared" si="2"/>
        <v>0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45">
        <v>41852</v>
      </c>
      <c r="C36" s="16">
        <v>0</v>
      </c>
      <c r="D36" s="34">
        <v>100</v>
      </c>
      <c r="E36" s="20">
        <v>0</v>
      </c>
      <c r="F36" s="27">
        <f t="shared" si="0"/>
        <v>0</v>
      </c>
      <c r="G36" s="18">
        <v>0</v>
      </c>
      <c r="H36" s="27">
        <v>0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100</v>
      </c>
      <c r="S36" s="29">
        <f t="shared" si="2"/>
        <v>0</v>
      </c>
      <c r="T36" s="30">
        <f t="shared" si="2"/>
        <v>0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45">
        <v>41883</v>
      </c>
      <c r="C37" s="16">
        <v>0</v>
      </c>
      <c r="D37" s="34">
        <v>100</v>
      </c>
      <c r="E37" s="20">
        <v>0</v>
      </c>
      <c r="F37" s="27">
        <f t="shared" si="0"/>
        <v>0</v>
      </c>
      <c r="G37" s="18">
        <v>0</v>
      </c>
      <c r="H37" s="27">
        <v>0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100</v>
      </c>
      <c r="S37" s="29">
        <f t="shared" si="2"/>
        <v>0</v>
      </c>
      <c r="T37" s="30">
        <f t="shared" si="2"/>
        <v>0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45">
        <v>41913</v>
      </c>
      <c r="C38" s="16">
        <v>0</v>
      </c>
      <c r="D38" s="34">
        <v>100</v>
      </c>
      <c r="E38" s="20">
        <v>0</v>
      </c>
      <c r="F38" s="27">
        <f t="shared" si="0"/>
        <v>0</v>
      </c>
      <c r="G38" s="18">
        <v>0</v>
      </c>
      <c r="H38" s="27">
        <v>0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100</v>
      </c>
      <c r="S38" s="29">
        <f t="shared" si="2"/>
        <v>0</v>
      </c>
      <c r="T38" s="30">
        <f t="shared" si="2"/>
        <v>0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45">
        <v>41944</v>
      </c>
      <c r="C39" s="16">
        <v>0</v>
      </c>
      <c r="D39" s="34">
        <v>100</v>
      </c>
      <c r="E39" s="20">
        <v>0</v>
      </c>
      <c r="F39" s="27">
        <f t="shared" si="0"/>
        <v>0</v>
      </c>
      <c r="G39" s="18">
        <v>0</v>
      </c>
      <c r="H39" s="27">
        <v>0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100</v>
      </c>
      <c r="S39" s="29">
        <f t="shared" si="2"/>
        <v>0</v>
      </c>
      <c r="T39" s="30">
        <f t="shared" si="2"/>
        <v>0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45">
        <v>41974</v>
      </c>
      <c r="C40" s="16">
        <v>0</v>
      </c>
      <c r="D40" s="34">
        <v>100</v>
      </c>
      <c r="E40" s="20">
        <v>0</v>
      </c>
      <c r="F40" s="27">
        <f t="shared" si="0"/>
        <v>0</v>
      </c>
      <c r="G40" s="18">
        <v>0</v>
      </c>
      <c r="H40" s="27">
        <v>0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100</v>
      </c>
      <c r="S40" s="29">
        <f t="shared" si="2"/>
        <v>0</v>
      </c>
      <c r="T40" s="30">
        <f t="shared" si="2"/>
        <v>0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45">
        <v>42005</v>
      </c>
      <c r="C41" s="16">
        <v>0</v>
      </c>
      <c r="D41" s="34">
        <v>100</v>
      </c>
      <c r="E41" s="20">
        <v>0</v>
      </c>
      <c r="F41" s="27">
        <f t="shared" si="0"/>
        <v>0</v>
      </c>
      <c r="G41" s="18">
        <v>0</v>
      </c>
      <c r="H41" s="27">
        <v>0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100</v>
      </c>
      <c r="S41" s="29">
        <f t="shared" si="2"/>
        <v>0</v>
      </c>
      <c r="T41" s="30">
        <f t="shared" si="2"/>
        <v>0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45">
        <v>42036</v>
      </c>
      <c r="C42" s="16">
        <v>0</v>
      </c>
      <c r="D42" s="34">
        <v>100</v>
      </c>
      <c r="E42" s="20">
        <v>0</v>
      </c>
      <c r="F42" s="27">
        <f t="shared" si="0"/>
        <v>0</v>
      </c>
      <c r="G42" s="18">
        <v>0</v>
      </c>
      <c r="H42" s="27">
        <v>0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100</v>
      </c>
      <c r="S42" s="29">
        <f t="shared" si="2"/>
        <v>0</v>
      </c>
      <c r="T42" s="30">
        <f t="shared" si="2"/>
        <v>0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45">
        <v>42064</v>
      </c>
      <c r="C43" s="16">
        <v>0</v>
      </c>
      <c r="D43" s="34">
        <v>100</v>
      </c>
      <c r="E43" s="20">
        <v>0</v>
      </c>
      <c r="F43" s="27">
        <f t="shared" si="0"/>
        <v>0</v>
      </c>
      <c r="G43" s="18">
        <v>0</v>
      </c>
      <c r="H43" s="27">
        <v>0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100</v>
      </c>
      <c r="S43" s="29">
        <f t="shared" si="2"/>
        <v>0</v>
      </c>
      <c r="T43" s="30">
        <f t="shared" si="2"/>
        <v>0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45">
        <v>42095</v>
      </c>
      <c r="C44" s="16">
        <v>0</v>
      </c>
      <c r="D44" s="34">
        <v>100</v>
      </c>
      <c r="E44" s="20">
        <v>0</v>
      </c>
      <c r="F44" s="27">
        <f t="shared" si="0"/>
        <v>0</v>
      </c>
      <c r="G44" s="18">
        <v>0</v>
      </c>
      <c r="H44" s="27">
        <v>0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100</v>
      </c>
      <c r="S44" s="29">
        <f t="shared" si="2"/>
        <v>0</v>
      </c>
      <c r="T44" s="30">
        <f t="shared" si="2"/>
        <v>0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45">
        <v>42125</v>
      </c>
      <c r="C45" s="16">
        <v>0</v>
      </c>
      <c r="D45" s="34">
        <v>100</v>
      </c>
      <c r="E45" s="20">
        <v>0</v>
      </c>
      <c r="F45" s="27">
        <f t="shared" si="0"/>
        <v>0</v>
      </c>
      <c r="G45" s="18">
        <v>0</v>
      </c>
      <c r="H45" s="27">
        <v>0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100</v>
      </c>
      <c r="S45" s="29">
        <f t="shared" si="2"/>
        <v>0</v>
      </c>
      <c r="T45" s="30">
        <f t="shared" si="2"/>
        <v>0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45">
        <v>42156</v>
      </c>
      <c r="C46" s="16">
        <v>0</v>
      </c>
      <c r="D46" s="34">
        <v>100</v>
      </c>
      <c r="E46" s="20">
        <v>0</v>
      </c>
      <c r="F46" s="27">
        <f t="shared" si="0"/>
        <v>0</v>
      </c>
      <c r="G46" s="18">
        <v>0</v>
      </c>
      <c r="H46" s="27">
        <v>0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100</v>
      </c>
      <c r="S46" s="29">
        <f t="shared" si="2"/>
        <v>0</v>
      </c>
      <c r="T46" s="30">
        <f t="shared" si="2"/>
        <v>0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45">
        <v>42186</v>
      </c>
      <c r="C47" s="16">
        <v>0</v>
      </c>
      <c r="D47" s="34">
        <v>100</v>
      </c>
      <c r="E47" s="20">
        <v>0</v>
      </c>
      <c r="F47" s="27">
        <f t="shared" si="0"/>
        <v>0</v>
      </c>
      <c r="G47" s="18">
        <v>0</v>
      </c>
      <c r="H47" s="27">
        <v>0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100</v>
      </c>
      <c r="S47" s="29">
        <f t="shared" si="2"/>
        <v>0</v>
      </c>
      <c r="T47" s="30">
        <f t="shared" si="2"/>
        <v>0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45">
        <v>42217</v>
      </c>
      <c r="C48" s="16">
        <v>0</v>
      </c>
      <c r="D48" s="34">
        <v>100</v>
      </c>
      <c r="E48" s="20">
        <v>0</v>
      </c>
      <c r="F48" s="27">
        <f t="shared" si="0"/>
        <v>0</v>
      </c>
      <c r="G48" s="18">
        <v>0</v>
      </c>
      <c r="H48" s="27">
        <v>0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100</v>
      </c>
      <c r="S48" s="29">
        <f t="shared" si="2"/>
        <v>0</v>
      </c>
      <c r="T48" s="30">
        <f t="shared" si="2"/>
        <v>0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45">
        <v>42248</v>
      </c>
      <c r="C49" s="16">
        <v>0</v>
      </c>
      <c r="D49" s="34">
        <v>100</v>
      </c>
      <c r="E49" s="20">
        <v>0</v>
      </c>
      <c r="F49" s="27">
        <f>G49/J49</f>
        <v>0</v>
      </c>
      <c r="G49" s="18">
        <v>0</v>
      </c>
      <c r="H49" s="27">
        <v>0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100</v>
      </c>
      <c r="S49" s="29">
        <f t="shared" si="2"/>
        <v>0</v>
      </c>
      <c r="T49" s="30">
        <f t="shared" si="2"/>
        <v>0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45">
        <v>42278</v>
      </c>
      <c r="C50" s="16">
        <v>0</v>
      </c>
      <c r="D50" s="34">
        <v>100</v>
      </c>
      <c r="E50" s="20">
        <v>0</v>
      </c>
      <c r="F50" s="27">
        <f t="shared" ref="F50:F58" si="4">G50/J50</f>
        <v>0</v>
      </c>
      <c r="G50" s="18">
        <v>0</v>
      </c>
      <c r="H50" s="27">
        <v>0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100</v>
      </c>
      <c r="S50" s="29">
        <f t="shared" si="2"/>
        <v>0</v>
      </c>
      <c r="T50" s="30">
        <f t="shared" si="2"/>
        <v>0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45">
        <v>42309</v>
      </c>
      <c r="C51" s="16">
        <v>0</v>
      </c>
      <c r="D51" s="34">
        <v>100</v>
      </c>
      <c r="E51" s="20">
        <v>0</v>
      </c>
      <c r="F51" s="27">
        <f t="shared" si="4"/>
        <v>0</v>
      </c>
      <c r="G51" s="18">
        <v>0</v>
      </c>
      <c r="H51" s="27">
        <v>0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100</v>
      </c>
      <c r="S51" s="29">
        <f t="shared" si="2"/>
        <v>0</v>
      </c>
      <c r="T51" s="30">
        <f t="shared" si="2"/>
        <v>0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45">
        <v>42339</v>
      </c>
      <c r="C52" s="16">
        <v>0</v>
      </c>
      <c r="D52" s="34">
        <v>100</v>
      </c>
      <c r="E52" s="20">
        <v>0</v>
      </c>
      <c r="F52" s="27">
        <f t="shared" si="4"/>
        <v>0</v>
      </c>
      <c r="G52" s="18">
        <v>0</v>
      </c>
      <c r="H52" s="27">
        <v>0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100</v>
      </c>
      <c r="S52" s="29">
        <f t="shared" si="2"/>
        <v>0</v>
      </c>
      <c r="T52" s="30">
        <f t="shared" si="2"/>
        <v>0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45">
        <v>42370</v>
      </c>
      <c r="C53" s="16">
        <v>0</v>
      </c>
      <c r="D53" s="34">
        <v>100</v>
      </c>
      <c r="E53" s="20">
        <v>0</v>
      </c>
      <c r="F53" s="27">
        <f t="shared" si="4"/>
        <v>0</v>
      </c>
      <c r="G53" s="18">
        <v>0</v>
      </c>
      <c r="H53" s="27">
        <f>E53/J53</f>
        <v>0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100</v>
      </c>
      <c r="S53" s="29">
        <f t="shared" si="2"/>
        <v>0</v>
      </c>
      <c r="T53" s="30">
        <f t="shared" si="2"/>
        <v>0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45">
        <v>42401</v>
      </c>
      <c r="C54" s="16">
        <v>0</v>
      </c>
      <c r="D54" s="34">
        <f>E54+J54</f>
        <v>96.57</v>
      </c>
      <c r="E54" s="20">
        <f>E53+G54</f>
        <v>-3.43</v>
      </c>
      <c r="F54" s="27">
        <f t="shared" si="4"/>
        <v>-3.4300000000000004E-2</v>
      </c>
      <c r="G54" s="18">
        <v>-3.43</v>
      </c>
      <c r="H54" s="27">
        <f t="shared" ref="H54:H58" si="5">E54/J54</f>
        <v>-3.4300000000000004E-2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96.57</v>
      </c>
      <c r="S54" s="29">
        <f t="shared" si="2"/>
        <v>-3.43</v>
      </c>
      <c r="T54" s="30">
        <f t="shared" si="2"/>
        <v>-3.4300000000000004E-2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45">
        <v>42437</v>
      </c>
      <c r="C55" s="16">
        <v>0</v>
      </c>
      <c r="D55" s="34">
        <f t="shared" ref="D55:D58" si="6">E55+J55</f>
        <v>97.36</v>
      </c>
      <c r="E55" s="20">
        <f t="shared" ref="E55:E58" si="7">E54+G55</f>
        <v>-2.64</v>
      </c>
      <c r="F55" s="27">
        <f t="shared" si="4"/>
        <v>7.9000000000000008E-3</v>
      </c>
      <c r="G55" s="18">
        <v>0.79</v>
      </c>
      <c r="H55" s="27">
        <f t="shared" si="5"/>
        <v>-2.64E-2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97.36</v>
      </c>
      <c r="S55" s="29">
        <f t="shared" si="2"/>
        <v>0.79</v>
      </c>
      <c r="T55" s="30">
        <f t="shared" si="2"/>
        <v>-2.64E-2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45">
        <v>42469</v>
      </c>
      <c r="C56" s="16">
        <v>0</v>
      </c>
      <c r="D56" s="34">
        <f t="shared" si="6"/>
        <v>97.72</v>
      </c>
      <c r="E56" s="20">
        <f t="shared" si="7"/>
        <v>-2.2800000000000002</v>
      </c>
      <c r="F56" s="27">
        <f t="shared" si="4"/>
        <v>3.5999999999999999E-3</v>
      </c>
      <c r="G56" s="18">
        <v>0.36</v>
      </c>
      <c r="H56" s="27">
        <f t="shared" si="5"/>
        <v>-2.2800000000000001E-2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97.72</v>
      </c>
      <c r="S56" s="29">
        <f t="shared" si="2"/>
        <v>0.36</v>
      </c>
      <c r="T56" s="30">
        <f t="shared" si="2"/>
        <v>-2.2800000000000001E-2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45">
        <v>42500</v>
      </c>
      <c r="C57" s="16">
        <v>0</v>
      </c>
      <c r="D57" s="34">
        <f t="shared" si="6"/>
        <v>98.21</v>
      </c>
      <c r="E57" s="20">
        <f t="shared" si="7"/>
        <v>-1.7900000000000003</v>
      </c>
      <c r="F57" s="27">
        <f t="shared" si="4"/>
        <v>4.8999999999999998E-3</v>
      </c>
      <c r="G57" s="18">
        <v>0.49</v>
      </c>
      <c r="H57" s="27">
        <f t="shared" si="5"/>
        <v>-1.7900000000000003E-2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98.21</v>
      </c>
      <c r="S57" s="29">
        <f t="shared" si="2"/>
        <v>0.49</v>
      </c>
      <c r="T57" s="30">
        <f t="shared" si="2"/>
        <v>-1.7900000000000003E-2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45">
        <v>42534</v>
      </c>
      <c r="C58" s="16">
        <v>0</v>
      </c>
      <c r="D58" s="34">
        <f t="shared" si="6"/>
        <v>97.44</v>
      </c>
      <c r="E58" s="20">
        <f t="shared" si="7"/>
        <v>-2.5600000000000005</v>
      </c>
      <c r="F58" s="27">
        <f t="shared" si="4"/>
        <v>-7.7000000000000002E-3</v>
      </c>
      <c r="G58" s="18">
        <v>-0.77</v>
      </c>
      <c r="H58" s="27">
        <f t="shared" si="5"/>
        <v>-2.5600000000000005E-2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97.44</v>
      </c>
      <c r="S58" s="29">
        <f t="shared" si="2"/>
        <v>-0.77</v>
      </c>
      <c r="T58" s="30">
        <f t="shared" si="2"/>
        <v>-2.5600000000000005E-2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短差</vt:lpstr>
      <vt:lpstr>波段</vt:lpstr>
      <vt:lpstr>目标</vt:lpstr>
      <vt:lpstr>离职</vt:lpstr>
      <vt:lpstr>短差合计</vt:lpstr>
      <vt:lpstr>潘佳欢</vt:lpstr>
      <vt:lpstr>檀显峰</vt:lpstr>
      <vt:lpstr>骆加</vt:lpstr>
      <vt:lpstr>王宇生</vt:lpstr>
      <vt:lpstr>肖伟</vt:lpstr>
      <vt:lpstr>刘兴兴</vt:lpstr>
      <vt:lpstr>许远望</vt:lpstr>
      <vt:lpstr>邱鹏</vt:lpstr>
      <vt:lpstr>陈振东</vt:lpstr>
      <vt:lpstr>孙庭庭</vt:lpstr>
      <vt:lpstr>汪飞</vt:lpstr>
      <vt:lpstr>合计-波段</vt:lpstr>
      <vt:lpstr>程玲</vt:lpstr>
      <vt:lpstr>孙奕-波段 </vt:lpstr>
      <vt:lpstr>戚洪燕-波段</vt:lpstr>
      <vt:lpstr>张亮-波段</vt:lpstr>
      <vt:lpstr>吴留欢-波段</vt:lpstr>
      <vt:lpstr>合计-目标</vt:lpstr>
      <vt:lpstr>付加强-目标</vt:lpstr>
      <vt:lpstr>吴强</vt:lpstr>
      <vt:lpstr>离职合计</vt:lpstr>
      <vt:lpstr>吕帅杰</vt:lpstr>
      <vt:lpstr>郁杰</vt:lpstr>
      <vt:lpstr>易淼</vt:lpstr>
      <vt:lpstr>李为</vt:lpstr>
      <vt:lpstr>李梦遥</vt:lpstr>
      <vt:lpstr>蔡文堂</vt:lpstr>
      <vt:lpstr>柴钰海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2016-06-14T05:14:05Z</dcterms:modified>
</cp:coreProperties>
</file>