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9" l="1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8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8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8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8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78" i="34"/>
  <c r="E78" i="34"/>
  <c r="D2" i="34"/>
  <c r="E2" i="34"/>
  <c r="F4" i="39"/>
  <c r="F11" i="39"/>
  <c r="A6" i="39"/>
  <c r="D78" i="37"/>
  <c r="C78" i="37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8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<sst xmlns="http://schemas.openxmlformats.org/spreadsheetml/2006/main" count="621" uniqueCount="420">
  <si>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</si>
  <si>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</si>
  <si>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</si>
  <si>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</si>
  <si>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</si>
  <si>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</si>
  <si>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</si>
  <si>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</si>
  <si>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</si>
  <si>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</si>
  <si>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</si>
  <si>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</si>
  <si>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</si>
  <si>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</si>
  <si>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</si>
  <si>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</si>
  <si>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</si>
  <si>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</si>
  <si>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</si>
  <si>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</si>
  <si>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</si>
  <si>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</si>
  <si>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</si>
  <si>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</si>
  <si>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</si>
  <si>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</si>
  <si>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</si>
  <si>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</si>
  <si>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</si>
  <si>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</si>
  <si>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</si>
  <si>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</si>
  <si>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</si>
  <si>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</si>
  <si>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</si>
  <si>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</si>
  <si>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</si>
  <si>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</si>
  <si>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</si>
  <si>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</si>
  <si>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</si>
  <si>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</si>
  <si>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</si>
  <si>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</si>
  <si>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</si>
  <si>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</si>
  <si>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</si>
  <si>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</si>
  <si>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</si>
  <si>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</si>
  <si>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</si>
  <si>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</si>
  <si>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</si>
  <si>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</si>
  <si>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</si>
  <si>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</si>
  <si>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</si>
  <si>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</si>
  <si>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</si>
  <si>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</si>
  <si>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</si>
  <si>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</si>
  <si>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</si>
  <si>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</si>
  <si>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</si>
  <si>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</si>
  <si>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</si>
  <si>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</si>
  <si>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</si>
  <si>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</si>
  <si>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</si>
  <si>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</si>
  <si>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</si>
  <si>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</si>
  <si>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</si>
  <si>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</si>
  <si>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</si>
  <si>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</si>
  <si>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</si>
  <si>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</si>
  <si>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</si>
  <si>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</si>
  <si>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</si>
  <si>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</si>
  <si>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</si>
  <si>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</si>
  <si>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</si>
  <si>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</si>
  <si>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</si>
  <si>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</si>
  <si>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</si>
  <si>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</si>
  <si>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</si>
  <si>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</si>
  <si>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</si>
  <si>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</si>
  <si>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</si>
  <si>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</si>
  <si>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</si>
  <si>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</si>
  <si>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</si>
  <si>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</si>
  <si>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</si>
  <si>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</si>
  <si>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</si>
  <si>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</si>
  <si>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</si>
  <si>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</si>
  <si>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</si>
  <si>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</si>
  <si>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</si>
  <si>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</si>
  <si>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</si>
  <si>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</si>
  <si>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</si>
  <si>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</si>
  <si>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</si>
  <si>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</si>
  <si>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</si>
  <si>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</si>
  <si>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</si>
  <si>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</si>
  <si>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</si>
  <si>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</si>
  <si>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</si>
  <si>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</si>
  <si>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</si>
  <si>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</si>
  <si>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</si>
  <si>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</si>
  <si>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</si>
  <si>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</si>
  <si>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</si>
  <si>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</si>
  <si>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</si>
  <si>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</si>
  <si>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</si>
  <si>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</si>
  <si>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</si>
  <si>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</si>
  <si>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</si>
  <si>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</si>
  <si>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</si>
  <si>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</si>
  <si>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</si>
  <si>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</si>
  <si>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</si>
  <si>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</si>
  <si>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</si>
  <si>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</si>
  <si>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</si>
  <si>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</si>
  <si>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</si>
  <si>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</si>
  <si>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</si>
  <si>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</si>
  <si>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</si>
  <si>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</si>
  <si>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</si>
  <si>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</si>
  <si>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</si>
  <si>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</si>
  <si>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</si>
  <si>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</si>
  <si>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</si>
  <si>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</si>
  <si>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</si>
  <si>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</si>
  <si>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</si>
  <si>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</si>
  <si>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</si>
  <si>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</si>
  <si>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</si>
  <si>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</si>
  <si>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</si>
  <si>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</si>
  <si>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</si>
  <si>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</si>
  <si>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</si>
  <si>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</si>
  <si>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</si>
  <si>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</si>
  <si>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</si>
  <si>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</si>
  <si>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</si>
  <si>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</si>
  <si>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</si>
  <si>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</si>
  <si>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</si>
  <si>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</si>
  <si>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</si>
  <si>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</si>
  <si>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</si>
  <si>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</si>
  <si>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</si>
  <si>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</si>
  <si>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</si>
  <si>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</si>
  <si>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</si>
  <si>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</si>
  <si>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</si>
  <si>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</si>
  <si>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</si>
  <si>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</si>
  <si>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</si>
  <si>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</si>
  <si>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</si>
  <si>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</si>
  <si>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</si>
  <si>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</si>
  <si>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</si>
  <si>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</si>
  <si>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</si>
  <si>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</si>
  <si>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</si>
  <si>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</si>
  <si>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</si>
  <si>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</si>
  <si>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</si>
  <si>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</si>
  <si>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</si>
  <si>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</si>
  <si>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</si>
  <si>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</si>
  <si>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</si>
  <si>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</si>
  <si>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</si>
  <si>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</si>
  <si>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</si>
  <si>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</si>
  <si>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</si>
  <si>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</si>
  <si>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</si>
  <si>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</si>
  <si>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</si>
  <si>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</si>
  <si>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</si>
  <si>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</si>
  <si>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</si>
  <si>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</si>
  <si>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</si>
  <si>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</si>
  <si>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</si>
  <si>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</si>
  <si>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</si>
  <si>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</si>
  <si>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</si>
  <si>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</si>
  <si>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</si>
  <si>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</si>
  <si>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</si>
  <si>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</si>
  <si>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</si>
  <si>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</si>
  <si>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</si>
  <si>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</si>
  <si>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</si>
  <si>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</si>
  <si>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</si>
  <si>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</si>
  <si>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</si>
  <si>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</si>
  <si>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</si>
  <si>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</si>
  <si>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</si>
  <si>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</si>
  <si>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</si>
  <si>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</si>
  <si>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</si>
  <si>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</si>
  <si>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</si>
  <si>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</si>
  <si>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</si>
  <si>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</si>
  <si>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</si>
  <si>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</si>
  <si>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</si>
  <si>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</si>
  <si>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</si>
  <si>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</si>
  <si>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</si>
  <si>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</si>
  <si>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</si>
  <si>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</si>
  <si>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</si>
  <si>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</si>
  <si>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</si>
  <si>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</si>
  <si>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</si>
  <si>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</si>
  <si>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</si>
  <si>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</si>
  <si>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</si>
  <si>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</si>
  <si>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</si>
  <si>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</si>
  <si>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</si>
  <si>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</si>
  <si>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</si>
  <si>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</si>
  <si>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</si>
  <si>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</si>
  <si>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</si>
  <si>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</si>
  <si>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</si>
  <si>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</si>
  <si>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</si>
  <si>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</si>
  <si>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</si>
  <si>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</si>
  <si>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</si>
  <si>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</si>
  <si>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</si>
  <si>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</si>
  <si>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</si>
  <si>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</si>
  <si>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</si>
  <si>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</si>
  <si>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</si>
  <si>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</si>
  <si>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</si>
  <si>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</si>
  <si>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</si>
  <si>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</si>
  <si>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</si>
  <si>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</si>
  <si>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</si>
  <si>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</si>
  <si>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</si>
  <si>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</si>
  <si>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</si>
  <si>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</si>
  <si>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</si>
  <si>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</si>
  <si>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</si>
  <si>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</si>
  <si>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</si>
  <si>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</si>
  <si>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</si>
  <si>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</si>
  <si>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</si>
  <si>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</si>
  <si>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</si>
  <si>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</si>
  <si>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</si>
  <si>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</si>
  <si>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</si>
  <si>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</si>
  <si>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</si>
  <si>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</si>
  <si>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</si>
  <si>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</si>
  <si>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</si>
  <si>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</si>
  <si>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</si>
  <si>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</si>
  <si>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</si>
  <si>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</si>
  <si>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</si>
  <si>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</si>
  <si>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</si>
  <si>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</si>
  <si>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</si>
  <si>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</si>
  <si>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</si>
  <si>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</si>
  <si>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</si>
  <si>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</si>
  <si>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</si>
  <si>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</si>
  <si>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</si>
  <si>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</si>
  <si>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</si>
  <si>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</si>
  <si>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</si>
  <si>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</si>
  <si>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</si>
  <si>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Global X- NASDAQ CHINA</t>
  </si>
  <si>
    <t>Global X NASDAQ China Technology ETF</t>
  </si>
  <si>
    <t>QQQC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</si>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</sst>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03"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8" totalsRowShown="0" headerRowDxfId="100" dataDxfId="98" headerRowBorderDxfId="99">
  <tableColumns count="14">
    <tableColumn id="1" name="Nr." dataDxfId="97" totalsRowDxfId="96"/>
    <tableColumn id="12" name="Category" totalsRowDxfId="95"/>
    <tableColumn id="9" name="ShortName" totalsRowDxfId="94"/>
    <tableColumn id="24" name="Name" dataDxfId="93" totalsRowDxfId="92"/>
    <tableColumn id="32" name="AlphaVantage" dataDxfId="91" totalsRowDxfId="90"/>
    <tableColumn id="6" name="AV.length" dataDxfId="89" totalsRowDxfId="88"/>
    <tableColumn id="10" name="AV.time" dataDxfId="87" totalsRowDxfId="86"/>
    <tableColumn id="11" name="AV.down" dataDxfId="85" totalsRowDxfId="84"/>
    <tableColumn id="5" name="barchart" dataDxfId="83" totalsRowDxfId="82"/>
    <tableColumn id="7" name="barchart.length" dataDxfId="81" totalsRowDxfId="80"/>
    <tableColumn id="2" name="Bloomberg" dataDxfId="79" totalsRowDxfId="78"/>
    <tableColumn id="8" name="bloomberg.length" dataDxfId="77" totalsRowDxfId="76"/>
    <tableColumn id="3" name="ISIN" dataDxfId="75" totalsRowDxfId="74"/>
    <tableColumn id="4" name="WKN" dataDxfId="73" totalsRowDxfId="7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8" totalsRowShown="0" headerRowDxfId="71">
  <autoFilter ref="A1:R78"/>
  <tableColumns count="18">
    <tableColumn id="1" name="Nr." dataDxfId="70">
      <calculatedColumnFormula>RiskTab22[[#This Row],[Nr.]]</calculatedColumnFormula>
    </tableColumn>
    <tableColumn id="16" name="Category" dataDxfId="69">
      <calculatedColumnFormula>RiskTab22[[#This Row],[Category]]</calculatedColumnFormula>
    </tableColumn>
    <tableColumn id="2" name="Name" dataDxfId="68">
      <calculatedColumnFormula>RiskTab22[[#This Row],[ShortName]]</calculatedColumnFormula>
    </tableColumn>
    <tableColumn id="13" name="AlphaVantage" dataDxfId="67">
      <calculatedColumnFormula>RiskTab22[[#This Row],[AlphaVantage]]</calculatedColumnFormula>
    </tableColumn>
    <tableColumn id="3" name="Volume" dataDxfId="66">
      <calculatedColumnFormula>IFERROR(INDEX(DepPositions[Volume],MATCH(Table2[[#This Row],[AlphaVantage]],DepPositions[AlphaVantage],0)),"")</calculatedColumnFormula>
    </tableColumn>
    <tableColumn id="4" name="ClosePrice" dataDxfId="65"/>
    <tableColumn id="14" name="CloseDate" dataDxfId="64"/>
    <tableColumn id="5" name="Value" dataDxfId="63"/>
    <tableColumn id="6" name="SharePortfolio" dataDxfId="62"/>
    <tableColumn id="7" name="1D.logReturn" dataDxfId="61"/>
    <tableColumn id="15" name="1D.logRetorn.on.portfolio" dataDxfId="60">
      <calculatedColumnFormula>Table2[[#This Row],[1D.logReturn]]*Table2[[#This Row],[Value]]</calculatedColumnFormula>
    </tableColumn>
    <tableColumn id="8" name="1D.return" dataDxfId="59"/>
    <tableColumn id="9" name="5D.logReturn" dataDxfId="58"/>
    <tableColumn id="10" name="23D.logReturn" dataDxfId="57"/>
    <tableColumn id="11" name="125D.logReturn" dataDxfId="56"/>
    <tableColumn id="12" name="250D.logReturn" dataDxfId="55"/>
    <tableColumn id="17" name="curr.1D.logReturn" dataDxfId="54"/>
    <tableColumn id="18" name="curr.Date" dataDxfId="5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8" totalsRowShown="0" headerRowDxfId="52">
  <autoFilter ref="A1:AN78"/>
  <sortState ref="A2:Y82">
    <sortCondition descending="1" ref="J1:J75"/>
  </sortState>
  <tableColumns count="40">
    <tableColumn id="1" name="Nr." dataDxfId="51">
      <calculatedColumnFormula>RiskTab22[[#This Row],[Nr.]]</calculatedColumnFormula>
    </tableColumn>
    <tableColumn id="41" name="Category" dataDxfId="50">
      <calculatedColumnFormula>RiskTab22[[#This Row],[Category]]</calculatedColumnFormula>
    </tableColumn>
    <tableColumn id="2" name="Name" dataDxfId="49">
      <calculatedColumnFormula>RiskTab22[[#This Row],[ShortName]]</calculatedColumnFormula>
    </tableColumn>
    <tableColumn id="13" name="AlphaVantage" dataDxfId="48">
      <calculatedColumnFormula>RiskTab22[[#This Row],[AlphaVantage]]</calculatedColumnFormula>
    </tableColumn>
    <tableColumn id="21" name="Value" dataDxfId="47">
      <calculatedColumnFormula>Table2[[#This Row],[Volume]]</calculatedColumnFormula>
    </tableColumn>
    <tableColumn id="24" name="SharePortfolio" dataDxfId="46"/>
    <tableColumn id="14" name="CloseDate" dataDxfId="45"/>
    <tableColumn id="3" name="Beta1Y" dataDxfId="44"/>
    <tableColumn id="18" name="Beta" dataDxfId="43"/>
    <tableColumn id="19" name="250D.logReturn" dataDxfId="42">
      <calculatedColumnFormula>Table2[[#This Row],[250D.logReturn]]</calculatedColumnFormula>
    </tableColumn>
    <tableColumn id="20" name="250D.CAPM.Return" dataDxfId="41"/>
    <tableColumn id="22" name="Jensen.Alpha" dataDxfId="40">
      <calculatedColumnFormula>Table22[[#This Row],[250D.logReturn]]-Table22[[#This Row],[std_log_returns_1Y]]</calculatedColumnFormula>
    </tableColumn>
    <tableColumn id="4" name="std_log_returns_1Y" dataDxfId="39"/>
    <tableColumn id="5" name="std_log_returns" dataDxfId="38"/>
    <tableColumn id="37" name="VolaN1_MSGARCH" dataDxfId="37"/>
    <tableColumn id="6" name="VaR Normal std1Y" dataDxfId="36"/>
    <tableColumn id="7" name="VaR Normal" dataDxfId="35"/>
    <tableColumn id="8" name="VaR HS 1Y" dataDxfId="34"/>
    <tableColumn id="9" name="individual VaR Bootstrap" dataDxfId="33"/>
    <tableColumn id="10" name="marginal VaR in €" dataDxfId="32"/>
    <tableColumn id="11" name="incremental VaR" dataDxfId="31"/>
    <tableColumn id="23" name="incremental VaR to Port VaR (share Portfolio VaR)" dataDxfId="30"/>
    <tableColumn id="12" name="incremental VaR per Value" dataDxfId="29"/>
    <tableColumn id="15" name="share Portfolio VaR / share portfolio" dataDxfId="28"/>
    <tableColumn id="26" name="VaR bootstrap 05Quantile" dataDxfId="27"/>
    <tableColumn id="25" name="VaR bootstrap 95Quantile" dataDxfId="26"/>
    <tableColumn id="34" name="VaR_bootstrap" dataDxfId="25"/>
    <tableColumn id="39" name="ind_VaR_MSGARCH" dataDxfId="24"/>
    <tableColumn id="33" name="incVaR bootstrap 05Quantile" dataDxfId="23"/>
    <tableColumn id="32" name="incVaR bootstrap 95Quantile" dataDxfId="22"/>
    <tableColumn id="31" name="incVaR bootstrap" dataDxfId="21"/>
    <tableColumn id="30" name="mVaR bootstrap 05Quantile" dataDxfId="20"/>
    <tableColumn id="29" name="mVaR bootstrap 95Quantile" dataDxfId="19"/>
    <tableColumn id="16" name="mVaR bootstrap" dataDxfId="18"/>
    <tableColumn id="27" name="component_VaR" dataDxfId="17"/>
    <tableColumn id="38" name="MSGARCH_prob" dataDxfId="16"/>
    <tableColumn id="40" name="ES_MSGARCH" dataDxfId="15"/>
    <tableColumn id="17" name="ES bootstrap 05Quantile" dataDxfId="14"/>
    <tableColumn id="35" name="ES bootstrap 95Quantile" dataDxfId="13"/>
    <tableColumn id="28" name="ES bootstrap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9" dataDxfId="7" headerRowBorderDxfId="8" tableBorderDxfId="6">
  <autoFilter ref="A1:F37"/>
  <tableColumns count="6">
    <tableColumn id="1" name="Name" dataDxfId="5"/>
    <tableColumn id="2" name="AlphaVantage" dataDxfId="4"/>
    <tableColumn id="3" name="Deposite" dataDxfId="3"/>
    <tableColumn id="7" name="Date" dataDxfId="2"/>
    <tableColumn id="6" name="Price" dataDxfId="1"/>
    <tableColumn id="4" name="Volu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"/>
  <sheetViews>
    <sheetView tabSelected="1"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D23" sqref="D23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399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405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405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405</v>
      </c>
      <c r="C4" t="s">
        <v>407</v>
      </c>
      <c r="D4" s="49" t="s">
        <v>406</v>
      </c>
      <c r="E4" s="1" t="s">
        <v>408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391</v>
      </c>
      <c r="C5" t="s">
        <v>198</v>
      </c>
      <c r="D5" s="4" t="s">
        <v>199</v>
      </c>
      <c r="E5" s="1" t="s">
        <v>404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391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391</v>
      </c>
      <c r="C7" t="s">
        <v>414</v>
      </c>
      <c r="D7" s="49" t="s">
        <v>413</v>
      </c>
      <c r="E7" s="1" t="s">
        <v>412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392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393</v>
      </c>
      <c r="C9" t="s">
        <v>400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392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391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391</v>
      </c>
      <c r="C12" t="s">
        <v>385</v>
      </c>
      <c r="D12" s="49" t="s">
        <v>386</v>
      </c>
      <c r="E12" s="1" t="s">
        <v>387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392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392</v>
      </c>
      <c r="C14" t="s">
        <v>221</v>
      </c>
      <c r="D14" s="4" t="s">
        <v>222</v>
      </c>
      <c r="E14" s="1" t="s">
        <v>419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392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392</v>
      </c>
      <c r="C16" t="s">
        <v>228</v>
      </c>
      <c r="D16" s="4" t="s">
        <v>229</v>
      </c>
      <c r="E16" s="1" t="s">
        <v>418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392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391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393</v>
      </c>
      <c r="C19" t="s">
        <v>388</v>
      </c>
      <c r="D19" s="49" t="s">
        <v>388</v>
      </c>
      <c r="E19" s="1" t="s">
        <v>389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393</v>
      </c>
      <c r="C20" t="s">
        <v>410</v>
      </c>
      <c r="D20" s="49" t="s">
        <v>409</v>
      </c>
      <c r="E20" s="1" t="s">
        <v>411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394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394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394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394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394</v>
      </c>
      <c r="C25" t="s">
        <v>401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394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391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394</v>
      </c>
      <c r="C28" t="s">
        <v>402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394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393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395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395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396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396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396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396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396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396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397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397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397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396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396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398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398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395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398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398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394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394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394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394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394</v>
      </c>
      <c r="C53" t="s">
        <v>403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394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394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55</v>
      </c>
      <c r="B56" t="s">
        <v>398</v>
      </c>
      <c r="C56" t="s">
        <v>377</v>
      </c>
      <c r="D56" s="4" t="s">
        <v>378</v>
      </c>
      <c r="E56" s="1" t="s">
        <v>379</v>
      </c>
      <c r="F56" s="9">
        <v>2178</v>
      </c>
      <c r="G56" s="8">
        <v>1.92336082458496</v>
      </c>
      <c r="H56" s="1" t="b">
        <v>1</v>
      </c>
      <c r="I56" s="1"/>
      <c r="J56" s="1"/>
      <c r="K56" s="10"/>
      <c r="L56" s="10"/>
      <c r="M56" s="10" t="s">
        <v>340</v>
      </c>
      <c r="N56" s="10" t="s">
        <v>341</v>
      </c>
    </row>
    <row r="57" spans="1:14">
      <c r="A57">
        <v>56</v>
      </c>
      <c r="B57" t="s">
        <v>397</v>
      </c>
      <c r="C57" t="s">
        <v>119</v>
      </c>
      <c r="D57" s="4" t="s">
        <v>120</v>
      </c>
      <c r="E57" s="1" t="s">
        <v>121</v>
      </c>
      <c r="F57" s="9">
        <v>2118</v>
      </c>
      <c r="G57" s="8">
        <v>21.457866907119801</v>
      </c>
      <c r="H57" s="1" t="b">
        <v>1</v>
      </c>
      <c r="I57" s="1"/>
      <c r="J57" s="1"/>
      <c r="K57" s="10"/>
      <c r="L57" s="10"/>
      <c r="M57" s="10"/>
      <c r="N57" s="10"/>
    </row>
    <row r="58" spans="1:14">
      <c r="A58">
        <v>57</v>
      </c>
      <c r="B58" t="s">
        <v>396</v>
      </c>
      <c r="C58" t="s">
        <v>122</v>
      </c>
      <c r="D58" t="s">
        <v>123</v>
      </c>
      <c r="E58" s="1" t="s">
        <v>124</v>
      </c>
      <c r="F58" s="9">
        <v>5654</v>
      </c>
      <c r="G58" s="8">
        <v>23.4710981845856</v>
      </c>
      <c r="H58" s="1" t="b">
        <v>1</v>
      </c>
      <c r="I58" s="1"/>
      <c r="J58" s="1"/>
      <c r="K58" s="10"/>
      <c r="L58" s="10"/>
      <c r="M58" s="10" t="s">
        <v>125</v>
      </c>
      <c r="N58" s="10" t="s">
        <v>126</v>
      </c>
    </row>
    <row r="59" spans="1:14">
      <c r="A59">
        <v>58</v>
      </c>
      <c r="B59" t="s">
        <v>396</v>
      </c>
      <c r="C59" t="s">
        <v>127</v>
      </c>
      <c r="D59" t="s">
        <v>128</v>
      </c>
      <c r="E59" s="6" t="s">
        <v>129</v>
      </c>
      <c r="F59" s="9">
        <v>5654</v>
      </c>
      <c r="G59" s="8">
        <v>24.569455862045299</v>
      </c>
      <c r="H59" s="6" t="b">
        <v>1</v>
      </c>
      <c r="I59" s="1"/>
      <c r="J59" s="1"/>
      <c r="K59" s="10"/>
      <c r="L59" s="10"/>
      <c r="M59" s="10"/>
      <c r="N59" s="10"/>
    </row>
    <row r="60" spans="1:14">
      <c r="A60">
        <v>59</v>
      </c>
      <c r="B60" t="s">
        <v>396</v>
      </c>
      <c r="C60" t="s">
        <v>130</v>
      </c>
      <c r="D60" t="s">
        <v>131</v>
      </c>
      <c r="E60" s="1" t="s">
        <v>132</v>
      </c>
      <c r="F60" s="9">
        <v>5654</v>
      </c>
      <c r="G60" s="8">
        <v>22.1242899894714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60</v>
      </c>
      <c r="B61" t="s">
        <v>396</v>
      </c>
      <c r="C61" t="s">
        <v>133</v>
      </c>
      <c r="D61" t="s">
        <v>134</v>
      </c>
      <c r="E61" s="1" t="s">
        <v>135</v>
      </c>
      <c r="F61" s="9">
        <v>5653</v>
      </c>
      <c r="G61" s="8">
        <v>23.536000967025799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61</v>
      </c>
      <c r="B62" t="s">
        <v>396</v>
      </c>
      <c r="C62" t="s">
        <v>136</v>
      </c>
      <c r="D62" t="s">
        <v>137</v>
      </c>
      <c r="E62" s="1" t="s">
        <v>138</v>
      </c>
      <c r="F62" s="9">
        <v>5654</v>
      </c>
      <c r="G62" s="8">
        <v>23.488318920135502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62</v>
      </c>
      <c r="B63" t="s">
        <v>396</v>
      </c>
      <c r="C63" t="s">
        <v>139</v>
      </c>
      <c r="D63" t="s">
        <v>140</v>
      </c>
      <c r="E63" s="1" t="s">
        <v>141</v>
      </c>
      <c r="F63" s="9">
        <v>5654</v>
      </c>
      <c r="G63" s="8">
        <v>23.720206022262602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63</v>
      </c>
      <c r="B64" t="s">
        <v>396</v>
      </c>
      <c r="C64" t="s">
        <v>142</v>
      </c>
      <c r="D64" t="s">
        <v>143</v>
      </c>
      <c r="E64" s="1" t="s">
        <v>144</v>
      </c>
      <c r="F64" s="9">
        <v>5654</v>
      </c>
      <c r="G64" s="8">
        <v>23.603425025939899</v>
      </c>
      <c r="H64" s="1" t="b">
        <v>1</v>
      </c>
      <c r="I64" s="1"/>
      <c r="J64" s="1"/>
      <c r="K64" s="10"/>
      <c r="L64" s="10"/>
      <c r="M64" s="10"/>
      <c r="N64" s="10"/>
    </row>
    <row r="65" spans="1:14">
      <c r="A65">
        <v>64</v>
      </c>
      <c r="B65" t="s">
        <v>396</v>
      </c>
      <c r="C65" t="s">
        <v>145</v>
      </c>
      <c r="D65" t="s">
        <v>146</v>
      </c>
      <c r="E65" s="1" t="s">
        <v>147</v>
      </c>
      <c r="F65" s="9">
        <v>2637</v>
      </c>
      <c r="G65" s="8">
        <v>21.069594144821199</v>
      </c>
      <c r="H65" s="1" t="b">
        <v>1</v>
      </c>
      <c r="I65" s="1"/>
      <c r="J65" s="1"/>
      <c r="K65" s="10"/>
      <c r="L65" s="10"/>
      <c r="M65" s="10"/>
      <c r="N65" s="10"/>
    </row>
    <row r="66" spans="1:14" ht="13" customHeight="1">
      <c r="A66">
        <v>65</v>
      </c>
      <c r="B66" t="s">
        <v>396</v>
      </c>
      <c r="C66" t="s">
        <v>148</v>
      </c>
      <c r="D66" t="s">
        <v>149</v>
      </c>
      <c r="E66" s="6" t="s">
        <v>150</v>
      </c>
      <c r="F66" s="9">
        <v>5654</v>
      </c>
      <c r="G66" s="8">
        <v>23.532724857330301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66</v>
      </c>
      <c r="B67" t="s">
        <v>396</v>
      </c>
      <c r="C67" t="s">
        <v>151</v>
      </c>
      <c r="D67" t="s">
        <v>152</v>
      </c>
      <c r="E67" s="6" t="s">
        <v>153</v>
      </c>
      <c r="F67" s="9">
        <v>2103</v>
      </c>
      <c r="G67" s="8">
        <v>21.791109085083001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67</v>
      </c>
      <c r="B68" t="s">
        <v>396</v>
      </c>
      <c r="C68" t="s">
        <v>154</v>
      </c>
      <c r="D68" t="s">
        <v>155</v>
      </c>
      <c r="E68" s="6" t="s">
        <v>156</v>
      </c>
      <c r="F68" s="9">
        <v>1671</v>
      </c>
      <c r="G68" s="8">
        <v>21.236869096755999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68</v>
      </c>
      <c r="B69" t="s">
        <v>396</v>
      </c>
      <c r="C69" t="s">
        <v>157</v>
      </c>
      <c r="D69" t="s">
        <v>158</v>
      </c>
      <c r="E69" s="6" t="s">
        <v>159</v>
      </c>
      <c r="F69" s="9">
        <v>1670</v>
      </c>
      <c r="G69" s="8">
        <v>23.766425848007199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69</v>
      </c>
      <c r="B70" t="s">
        <v>396</v>
      </c>
      <c r="C70" t="s">
        <v>160</v>
      </c>
      <c r="D70" t="s">
        <v>161</v>
      </c>
      <c r="E70" s="6" t="s">
        <v>162</v>
      </c>
      <c r="F70" s="9">
        <v>1672</v>
      </c>
      <c r="G70" s="8">
        <v>21.495878934860201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70</v>
      </c>
      <c r="B71" t="s">
        <v>396</v>
      </c>
      <c r="C71" t="s">
        <v>163</v>
      </c>
      <c r="D71" t="s">
        <v>164</v>
      </c>
      <c r="E71" s="6" t="s">
        <v>165</v>
      </c>
      <c r="F71" s="9">
        <v>5654</v>
      </c>
      <c r="G71" s="8">
        <v>23.8348948955536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71</v>
      </c>
      <c r="B72" t="s">
        <v>396</v>
      </c>
      <c r="C72" t="s">
        <v>166</v>
      </c>
      <c r="D72" t="s">
        <v>167</v>
      </c>
      <c r="E72" s="6" t="s">
        <v>168</v>
      </c>
      <c r="F72" s="9">
        <v>2023</v>
      </c>
      <c r="G72" s="8">
        <v>21.6658070087433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72</v>
      </c>
      <c r="B73" t="s">
        <v>396</v>
      </c>
      <c r="C73" t="s">
        <v>169</v>
      </c>
      <c r="D73" t="s">
        <v>170</v>
      </c>
      <c r="E73" s="6" t="s">
        <v>171</v>
      </c>
      <c r="F73" s="9">
        <v>5654</v>
      </c>
      <c r="G73" s="8">
        <v>21.9390320777893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73</v>
      </c>
      <c r="B74" t="s">
        <v>396</v>
      </c>
      <c r="C74" t="s">
        <v>172</v>
      </c>
      <c r="D74" t="s">
        <v>173</v>
      </c>
      <c r="E74" s="6" t="s">
        <v>174</v>
      </c>
      <c r="F74" s="9">
        <v>5654</v>
      </c>
      <c r="G74" s="8">
        <v>23.7490749359131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74</v>
      </c>
      <c r="B75" t="s">
        <v>396</v>
      </c>
      <c r="C75" t="s">
        <v>175</v>
      </c>
      <c r="D75" s="4" t="s">
        <v>176</v>
      </c>
      <c r="E75" s="6" t="s">
        <v>177</v>
      </c>
      <c r="F75" s="9">
        <v>4586</v>
      </c>
      <c r="G75" s="8">
        <v>23.041922092437702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75</v>
      </c>
      <c r="B76" t="s">
        <v>396</v>
      </c>
      <c r="C76" t="s">
        <v>178</v>
      </c>
      <c r="D76" s="4" t="s">
        <v>179</v>
      </c>
      <c r="E76" s="6" t="s">
        <v>180</v>
      </c>
      <c r="F76" s="9">
        <v>3929</v>
      </c>
      <c r="G76" s="8">
        <v>22.567579030990601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76</v>
      </c>
      <c r="B77" t="s">
        <v>396</v>
      </c>
      <c r="C77" s="4" t="s">
        <v>181</v>
      </c>
      <c r="D77" s="4" t="s">
        <v>182</v>
      </c>
      <c r="E77" s="6" t="s">
        <v>183</v>
      </c>
      <c r="F77" s="9">
        <v>5969</v>
      </c>
      <c r="G77" s="8">
        <v>22.260892152786301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77</v>
      </c>
      <c r="B78" t="s">
        <v>395</v>
      </c>
      <c r="C78" s="4" t="s">
        <v>184</v>
      </c>
      <c r="D78" s="4" t="s">
        <v>185</v>
      </c>
      <c r="E78" s="1" t="s">
        <v>186</v>
      </c>
      <c r="F78" s="9">
        <v>5969</v>
      </c>
      <c r="G78" s="8">
        <v>23.7166090011597</v>
      </c>
      <c r="H78" s="6" t="b">
        <v>1</v>
      </c>
      <c r="I78" s="1"/>
      <c r="J78" s="1"/>
      <c r="K78" s="10"/>
      <c r="L78" s="10"/>
      <c r="M78" s="10"/>
      <c r="N78" s="10"/>
    </row>
  </sheetData>
  <conditionalFormatting sqref="D39:D54 D2:D37">
    <cfRule type="expression" dxfId="102" priority="2">
      <formula>#REF!=0</formula>
    </cfRule>
  </conditionalFormatting>
  <conditionalFormatting sqref="D38">
    <cfRule type="expression" dxfId="101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150" zoomScaleNormal="150" zoomScalePageLayoutView="150" workbookViewId="0">
      <pane xSplit="3" ySplit="1" topLeftCell="L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399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415</v>
      </c>
      <c r="R1" s="14" t="s">
        <v>416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238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9" t="str">
        <f>IFERROR(INDEX(DepPositions[Volume],MATCH(Table2[[#This Row],[AlphaVantage]],DepPositions[AlphaVantage],0)),"")</f>
        <v/>
      </c>
      <c r="F78" s="8">
        <v>0</v>
      </c>
      <c r="G78" s="19">
        <v>0</v>
      </c>
      <c r="H78" s="8"/>
      <c r="I78" s="16">
        <v>-1.4416061094215699E-3</v>
      </c>
      <c r="J78" s="16">
        <v>0</v>
      </c>
      <c r="K78" s="16"/>
      <c r="L78" s="8">
        <v>-2.2212224609935698E-2</v>
      </c>
      <c r="M78" s="16">
        <v>-1.65740937592278E-2</v>
      </c>
      <c r="N78" s="16">
        <v>4.55394318033027E-2</v>
      </c>
      <c r="O78" s="16">
        <v>4.9540482873547703E-2</v>
      </c>
      <c r="P78" s="16">
        <v>4.9540482873547703E-2</v>
      </c>
      <c r="Q78" s="16"/>
      <c r="R78" s="16"/>
    </row>
    <row r="79" spans="1:18">
      <c r="B79" t="s">
        <v>23</v>
      </c>
      <c r="C79" t="s">
        <v>23</v>
      </c>
      <c r="D79" t="s">
        <v>190</v>
      </c>
      <c r="G79" s="18">
        <v>67886.032783868606</v>
      </c>
      <c r="H79" s="8"/>
      <c r="I79">
        <v>-1.15529696622444E-2</v>
      </c>
      <c r="J79" s="16"/>
      <c r="K79" s="16"/>
      <c r="L79">
        <v>6.5303597307905706E-2</v>
      </c>
      <c r="M79" s="16">
        <v>0.15956514555913101</v>
      </c>
      <c r="N79" s="16">
        <v>0.31889865259688399</v>
      </c>
      <c r="O79" s="16">
        <v>0.61781896806311198</v>
      </c>
      <c r="P79" s="16">
        <v>0.61781896806311198</v>
      </c>
    </row>
    <row r="80" spans="1:18">
      <c r="J80" s="16"/>
      <c r="K80" s="16"/>
    </row>
    <row r="81" spans="8:10">
      <c r="H81" s="24"/>
    </row>
    <row r="82" spans="8:10">
      <c r="H82" s="24"/>
      <c r="I82" s="16"/>
      <c r="J82" s="22"/>
    </row>
    <row r="83" spans="8:10">
      <c r="H83" s="24"/>
      <c r="I83" s="16"/>
      <c r="J83" s="22"/>
    </row>
    <row r="84" spans="8:10">
      <c r="H84" s="23"/>
      <c r="I84" s="16"/>
    </row>
    <row r="85" spans="8:10">
      <c r="I85" s="16"/>
      <c r="J85" s="22"/>
    </row>
    <row r="86" spans="8:10">
      <c r="J86" s="22"/>
    </row>
    <row r="95" spans="8:10" ht="43" customHeight="1">
      <c r="H95" s="21"/>
    </row>
  </sheetData>
  <conditionalFormatting sqref="J2:K7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399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383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384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380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380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380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380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380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380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380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380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380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380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380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380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380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380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380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380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380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380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381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380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380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380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380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380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382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380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380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380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380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380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380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380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380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380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380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380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380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380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380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380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380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380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380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380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380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380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380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380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380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380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380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380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380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380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23">
        <v>0</v>
      </c>
      <c r="F56" s="32"/>
      <c r="G56" s="19" t="s">
        <v>380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23">
        <v>0</v>
      </c>
      <c r="F57" s="32"/>
      <c r="G57" s="19" t="s">
        <v>380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23">
        <v>0</v>
      </c>
      <c r="F58" s="32"/>
      <c r="G58" s="19" t="s">
        <v>380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23">
        <v>0</v>
      </c>
      <c r="F59" s="32"/>
      <c r="G59" s="19" t="s">
        <v>380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23">
        <v>0</v>
      </c>
      <c r="F60" s="32"/>
      <c r="G60" s="19" t="s">
        <v>380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23">
        <v>0</v>
      </c>
      <c r="F61" s="32"/>
      <c r="G61" s="19" t="s">
        <v>380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23">
        <v>0</v>
      </c>
      <c r="F62" s="32"/>
      <c r="G62" s="19" t="s">
        <v>380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23">
        <v>0</v>
      </c>
      <c r="F63" s="32"/>
      <c r="G63" s="19" t="s">
        <v>380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23">
        <v>0</v>
      </c>
      <c r="F64" s="32"/>
      <c r="G64" s="19" t="s">
        <v>380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23">
        <v>0</v>
      </c>
      <c r="F65" s="32"/>
      <c r="G65" s="19" t="s">
        <v>380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23">
        <v>0</v>
      </c>
      <c r="F66" s="32"/>
      <c r="G66" s="19" t="s">
        <v>380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23">
        <v>0</v>
      </c>
      <c r="F67" s="32"/>
      <c r="G67" s="19" t="s">
        <v>380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23">
        <v>0</v>
      </c>
      <c r="F68" s="32"/>
      <c r="G68" s="19" t="s">
        <v>380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23">
        <v>0</v>
      </c>
      <c r="F69" s="32"/>
      <c r="G69" s="19" t="s">
        <v>380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23">
        <v>0</v>
      </c>
      <c r="F70" s="32"/>
      <c r="G70" s="19" t="s">
        <v>380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23">
        <v>0</v>
      </c>
      <c r="F71" s="32"/>
      <c r="G71" s="19" t="s">
        <v>380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23">
        <v>0</v>
      </c>
      <c r="F72" s="32"/>
      <c r="G72" s="19" t="s">
        <v>380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23">
        <v>0</v>
      </c>
      <c r="F73" s="32"/>
      <c r="G73" s="19" t="s">
        <v>380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23">
        <v>0</v>
      </c>
      <c r="F78" s="32"/>
      <c r="G78" s="19" t="s">
        <v>380</v>
      </c>
      <c r="H78" s="8">
        <v>0.90728925397264404</v>
      </c>
      <c r="I78" s="8">
        <v>0.90667472454617504</v>
      </c>
      <c r="J78" s="16">
        <v>4.9540482873547703E-2</v>
      </c>
      <c r="K78" s="16">
        <v>9.1637445319122199E-2</v>
      </c>
      <c r="L78" s="16">
        <v>-4.1353881323670801E-2</v>
      </c>
      <c r="M78" s="1">
        <v>9.87393728408692E-3</v>
      </c>
      <c r="N78" s="1">
        <v>9.8009828503539606E-3</v>
      </c>
      <c r="O78" s="1"/>
      <c r="P78" s="1">
        <v>-2.30062738719225E-2</v>
      </c>
      <c r="Q78" s="1">
        <v>-2.2836290041324699E-2</v>
      </c>
      <c r="R78" s="1">
        <v>-2.2849322870302401E-2</v>
      </c>
      <c r="S78" s="26">
        <v>-2.2897741556137201E-2</v>
      </c>
      <c r="T78" s="30">
        <v>-2.9343231465756601E-2</v>
      </c>
      <c r="U78" s="26">
        <v>0</v>
      </c>
      <c r="V78" s="16">
        <v>0</v>
      </c>
      <c r="W78" s="26"/>
      <c r="X78" s="34"/>
      <c r="Y78" s="34">
        <v>-5.85469728212442E-2</v>
      </c>
      <c r="Z78" s="34">
        <v>-3.20788510114755E-2</v>
      </c>
      <c r="AA78" s="16">
        <v>-4.2437666030680499E-2</v>
      </c>
      <c r="AB78" s="16"/>
      <c r="AC78" s="16">
        <v>0</v>
      </c>
      <c r="AD78" s="16">
        <v>0</v>
      </c>
      <c r="AE78" s="16">
        <v>0</v>
      </c>
      <c r="AF78" s="36">
        <v>-5.2961742595217999E-2</v>
      </c>
      <c r="AG78" s="36">
        <v>8.3753473866476896E-3</v>
      </c>
      <c r="AH78" s="36">
        <v>-2.5895476361658201E-2</v>
      </c>
      <c r="AI78" s="36"/>
      <c r="AJ78" s="36"/>
      <c r="AK78" s="36"/>
      <c r="AL78" s="26"/>
      <c r="AM78" s="26"/>
      <c r="AN78" s="34"/>
    </row>
    <row r="79" spans="1:41">
      <c r="B79" t="s">
        <v>23</v>
      </c>
      <c r="C79" t="s">
        <v>23</v>
      </c>
      <c r="D79" t="s">
        <v>190</v>
      </c>
      <c r="E79">
        <v>67886.032783868606</v>
      </c>
      <c r="G79" s="18"/>
      <c r="H79" s="18"/>
      <c r="I79" s="18"/>
      <c r="J79" s="16">
        <v>0.55110331338949503</v>
      </c>
      <c r="K79" s="18"/>
      <c r="L79" s="18"/>
      <c r="M79" s="18"/>
      <c r="N79" s="23"/>
      <c r="O79" s="23"/>
      <c r="Q79" s="16">
        <v>1.3354217318620101E-3</v>
      </c>
      <c r="R79" s="1">
        <v>-5.6336557610431701E-2</v>
      </c>
      <c r="Y79">
        <v>-5.9217116694911302E-2</v>
      </c>
      <c r="Z79">
        <v>-4.4277518659525998E-2</v>
      </c>
      <c r="AA79" s="35">
        <v>-4.4585538270702801E-2</v>
      </c>
      <c r="AB79" s="35"/>
      <c r="AF79" s="37"/>
      <c r="AG79" s="37"/>
      <c r="AH79" s="37"/>
      <c r="AI79" s="37"/>
      <c r="AJ79" s="37"/>
      <c r="AK79" s="37"/>
      <c r="AL79" s="35">
        <v>-6.4514020996561006E-2</v>
      </c>
      <c r="AM79" s="35">
        <v>-4.9519025494633398E-2</v>
      </c>
      <c r="AN79" s="35">
        <v>-5.6125117922182097E-2</v>
      </c>
      <c r="AO79">
        <v>-6.2674350059403194E-2</v>
      </c>
    </row>
    <row r="80" spans="1:41">
      <c r="AF80" s="37"/>
      <c r="AG80" s="37"/>
      <c r="AH80" s="37"/>
      <c r="AI80" s="37"/>
      <c r="AJ80" s="37"/>
      <c r="AK80" s="37"/>
    </row>
    <row r="81" spans="32:37">
      <c r="AF81" s="37"/>
      <c r="AG81" s="37"/>
      <c r="AH81" s="37"/>
      <c r="AI81" s="37"/>
      <c r="AJ81" s="37"/>
      <c r="AK81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Q2:Q78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59">
      <colorScale>
        <cfvo type="min"/>
        <cfvo type="max"/>
        <color rgb="FFF8696B"/>
        <color rgb="FFFCFCFF"/>
      </colorScale>
    </cfRule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8">
    <cfRule type="colorScale" priority="261">
      <colorScale>
        <cfvo type="min"/>
        <cfvo type="max"/>
        <color rgb="FFF8696B"/>
        <color rgb="FFFCFCFF"/>
      </colorScale>
    </cfRule>
  </conditionalFormatting>
  <conditionalFormatting sqref="R2:R78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63">
      <colorScale>
        <cfvo type="min"/>
        <cfvo type="max"/>
        <color rgb="FFF8696B"/>
        <color rgb="FFFCFCFF"/>
      </colorScale>
    </cfRule>
  </conditionalFormatting>
  <conditionalFormatting sqref="P2:P78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65">
      <colorScale>
        <cfvo type="min"/>
        <cfvo type="max"/>
        <color rgb="FFF8696B"/>
        <color rgb="FFFCFCFF"/>
      </colorScale>
    </cfRule>
  </conditionalFormatting>
  <conditionalFormatting sqref="N2:O78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67">
      <colorScale>
        <cfvo type="min"/>
        <cfvo type="max"/>
        <color rgb="FFFCFCFF"/>
        <color rgb="FFF8696B"/>
      </colorScale>
    </cfRule>
  </conditionalFormatting>
  <conditionalFormatting sqref="M2:M78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69">
      <colorScale>
        <cfvo type="min"/>
        <cfvo type="max"/>
        <color rgb="FFFCFCFF"/>
        <color rgb="FFF8696B"/>
      </colorScale>
    </cfRule>
  </conditionalFormatting>
  <conditionalFormatting sqref="L2:L78">
    <cfRule type="dataBar" priority="27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8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8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8">
    <cfRule type="dataBar" priority="274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8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8">
    <cfRule type="dataBar" priority="2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Q2:Q78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R2:R78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P2:P78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N2:O78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M2:M78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L2:L78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S3:S78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U2:U78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J2:J78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V2:V78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AE2:AE78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200" zoomScaleNormal="200" zoomScalePageLayoutView="200" workbookViewId="0">
      <selection activeCell="A25" sqref="A25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404</v>
      </c>
      <c r="C2" s="41" t="s">
        <v>76</v>
      </c>
      <c r="D2" s="41"/>
      <c r="E2" s="41"/>
      <c r="F2" s="42">
        <v>1670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390</v>
      </c>
      <c r="B7" s="52" t="s">
        <v>389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417</v>
      </c>
      <c r="B8" s="52" t="s">
        <v>411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418</v>
      </c>
      <c r="C11" s="41" t="s">
        <v>76</v>
      </c>
      <c r="D11" s="41"/>
      <c r="E11" s="41"/>
      <c r="F11" s="42">
        <f>173+65</f>
        <v>238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v>214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</sheetData>
  <conditionalFormatting sqref="A10">
    <cfRule type="expression" dxfId="11" priority="2">
      <formula>#REF!=0</formula>
    </cfRule>
  </conditionalFormatting>
  <conditionalFormatting sqref="A4">
    <cfRule type="expression" dxfId="1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2019-01-08T22:06:25Z</dcterms:modified>
</cp:coreProperties>
</file>