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Java\"/>
    </mc:Choice>
  </mc:AlternateContent>
  <xr:revisionPtr revIDLastSave="0" documentId="13_ncr:1_{4206F50E-B2E4-400E-BB40-D210EEF6CAC9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Guidleline" sheetId="1" r:id="rId1"/>
    <sheet name="FunctionList" sheetId="5" r:id="rId2"/>
    <sheet name="Function1" sheetId="7" r:id="rId3"/>
    <sheet name="Function2" sheetId="15" r:id="rId4"/>
    <sheet name="Function3" sheetId="16" r:id="rId5"/>
    <sheet name="Function4" sheetId="17" r:id="rId6"/>
    <sheet name="Function5" sheetId="18" r:id="rId7"/>
    <sheet name="Function6" sheetId="20" r:id="rId8"/>
    <sheet name="Function7" sheetId="19" r:id="rId9"/>
  </sheets>
  <definedNames>
    <definedName name="ACTION">#REF!</definedName>
    <definedName name="_xlnm.Print_Area" localSheetId="2">Function1!$A$1:$T$53</definedName>
    <definedName name="_xlnm.Print_Area" localSheetId="3">Function2!$A$1:$T$53</definedName>
    <definedName name="_xlnm.Print_Area" localSheetId="4">Function3!$A$1:$T$53</definedName>
    <definedName name="_xlnm.Print_Area" localSheetId="5">Function4!$A$1:$T$53</definedName>
    <definedName name="_xlnm.Print_Area" localSheetId="6">Function5!$A$1:$T$54</definedName>
    <definedName name="_xlnm.Print_Area" localSheetId="7">Function6!$A$1:$T$54</definedName>
    <definedName name="_xlnm.Print_Area" localSheetId="8">Function7!$A$1:$T$54</definedName>
    <definedName name="_xlnm.Print_Area" localSheetId="1">FunctionList!$A$1:$H$39</definedName>
    <definedName name="_xlnm.Print_Area" localSheetId="0">Guidleline!$A$1:$A$48</definedName>
    <definedName name="Z_2C0D9096_8D85_462A_A9B5_0B488ADB4269_.wvu.Cols" localSheetId="2" hidden="1">Function1!$E:$E</definedName>
    <definedName name="Z_2C0D9096_8D85_462A_A9B5_0B488ADB4269_.wvu.Cols" localSheetId="3" hidden="1">Function2!$E:$E</definedName>
    <definedName name="Z_2C0D9096_8D85_462A_A9B5_0B488ADB4269_.wvu.Cols" localSheetId="4" hidden="1">Function3!$E:$E</definedName>
    <definedName name="Z_2C0D9096_8D85_462A_A9B5_0B488ADB4269_.wvu.Cols" localSheetId="5" hidden="1">Function4!$E:$E</definedName>
    <definedName name="Z_2C0D9096_8D85_462A_A9B5_0B488ADB4269_.wvu.Cols" localSheetId="6" hidden="1">Function5!$E:$E</definedName>
    <definedName name="Z_2C0D9096_8D85_462A_A9B5_0B488ADB4269_.wvu.Cols" localSheetId="7" hidden="1">Function6!$E:$E</definedName>
    <definedName name="Z_2C0D9096_8D85_462A_A9B5_0B488ADB4269_.wvu.Cols" localSheetId="8" hidden="1">Function7!$E:$E</definedName>
    <definedName name="Z_6F1DCD5D_5DAC_4817_BF40_2B66F6F593E6_.wvu.Cols" localSheetId="2" hidden="1">Function1!$E:$E</definedName>
    <definedName name="Z_6F1DCD5D_5DAC_4817_BF40_2B66F6F593E6_.wvu.Cols" localSheetId="3" hidden="1">Function2!$E:$E</definedName>
    <definedName name="Z_6F1DCD5D_5DAC_4817_BF40_2B66F6F593E6_.wvu.Cols" localSheetId="4" hidden="1">Function3!$E:$E</definedName>
    <definedName name="Z_6F1DCD5D_5DAC_4817_BF40_2B66F6F593E6_.wvu.Cols" localSheetId="5" hidden="1">Function4!$E:$E</definedName>
    <definedName name="Z_6F1DCD5D_5DAC_4817_BF40_2B66F6F593E6_.wvu.Cols" localSheetId="6" hidden="1">Function5!$E:$E</definedName>
    <definedName name="Z_6F1DCD5D_5DAC_4817_BF40_2B66F6F593E6_.wvu.Cols" localSheetId="7" hidden="1">Function6!$E:$E</definedName>
    <definedName name="Z_6F1DCD5D_5DAC_4817_BF40_2B66F6F593E6_.wvu.Cols" localSheetId="8" hidden="1">Function7!$E:$E</definedName>
    <definedName name="Z_BE54E0AD_3725_4423_92D7_4F1C045BE1BC_.wvu.Cols" localSheetId="2" hidden="1">Function1!$E:$E</definedName>
    <definedName name="Z_BE54E0AD_3725_4423_92D7_4F1C045BE1BC_.wvu.Cols" localSheetId="3" hidden="1">Function2!$E:$E</definedName>
    <definedName name="Z_BE54E0AD_3725_4423_92D7_4F1C045BE1BC_.wvu.Cols" localSheetId="4" hidden="1">Function3!$E:$E</definedName>
    <definedName name="Z_BE54E0AD_3725_4423_92D7_4F1C045BE1BC_.wvu.Cols" localSheetId="5" hidden="1">Function4!$E:$E</definedName>
    <definedName name="Z_BE54E0AD_3725_4423_92D7_4F1C045BE1BC_.wvu.Cols" localSheetId="6" hidden="1">Function5!$E:$E</definedName>
    <definedName name="Z_BE54E0AD_3725_4423_92D7_4F1C045BE1BC_.wvu.Cols" localSheetId="7" hidden="1">Function6!$E:$E</definedName>
    <definedName name="Z_BE54E0AD_3725_4423_92D7_4F1C045BE1BC_.wvu.Cols" localSheetId="8" hidden="1">Function7!$E:$E</definedName>
  </definedNames>
  <calcPr calcId="191029"/>
</workbook>
</file>

<file path=xl/calcChain.xml><?xml version="1.0" encoding="utf-8"?>
<calcChain xmlns="http://schemas.openxmlformats.org/spreadsheetml/2006/main">
  <c r="O7" i="20" l="1"/>
  <c r="N7" i="20"/>
  <c r="M7" i="20"/>
  <c r="L7" i="20"/>
  <c r="C7" i="20"/>
  <c r="A7" i="20"/>
  <c r="F7" i="20" s="1"/>
  <c r="L4" i="20"/>
  <c r="O7" i="19"/>
  <c r="L4" i="19" s="1"/>
  <c r="N7" i="19"/>
  <c r="M7" i="19"/>
  <c r="L7" i="19"/>
  <c r="C7" i="19"/>
  <c r="A7" i="19"/>
  <c r="O7" i="18"/>
  <c r="L4" i="18" s="1"/>
  <c r="N7" i="18"/>
  <c r="M7" i="18"/>
  <c r="L7" i="18"/>
  <c r="C7" i="18"/>
  <c r="A7" i="18"/>
  <c r="F7" i="18" s="1"/>
  <c r="O7" i="17"/>
  <c r="N7" i="17"/>
  <c r="M7" i="17"/>
  <c r="L7" i="17"/>
  <c r="C7" i="17"/>
  <c r="A7" i="17"/>
  <c r="F7" i="17" s="1"/>
  <c r="L4" i="17"/>
  <c r="O7" i="16"/>
  <c r="N7" i="16"/>
  <c r="M7" i="16"/>
  <c r="L7" i="16"/>
  <c r="C7" i="16"/>
  <c r="A7" i="16"/>
  <c r="F7" i="16" s="1"/>
  <c r="L4" i="16"/>
  <c r="O7" i="15"/>
  <c r="L4" i="15" s="1"/>
  <c r="N7" i="15"/>
  <c r="M7" i="15"/>
  <c r="L7" i="15"/>
  <c r="C7" i="15"/>
  <c r="A7" i="15"/>
  <c r="C2" i="7"/>
  <c r="C7" i="7"/>
  <c r="L2" i="7"/>
  <c r="N7" i="7"/>
  <c r="M7" i="7"/>
  <c r="L7" i="7"/>
  <c r="A7" i="7"/>
  <c r="O7" i="7"/>
  <c r="L4" i="7"/>
  <c r="F7" i="19" l="1"/>
  <c r="F7" i="15"/>
  <c r="F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00000000-0006-0000-0400-000001000000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6AD3F835-3B76-7548-879E-96B85D0332AF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00000000-0006-0000-0400-000002000000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00A59A4A-EB03-47D6-9538-4B1A05471A5B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36B6B6F8-F405-4CEE-B6D4-EEF82A76C2E8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2C7D0E53-188E-4F14-AD5D-B2C987FBB2E8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19F8AFC9-9166-41FE-A38C-C1538BC65110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92292CE0-4B20-4418-8539-B51C44C870C5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FFE8B328-DF60-4CF5-8636-DF88752B9AD9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BE43AED5-3311-4A6C-865D-FBB2FF7D6B2B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27A706AC-D29A-46CD-BCE4-F2F6EB0CDDEF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FB06B0AC-E89D-445E-A5DC-92A2569695A8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88843BD5-EF88-40CE-A5CA-CF0BB60172B0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2828CA5A-6411-4C70-A55F-96214FA5C6CF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E002532E-17BB-44A6-A358-D26192548C62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01026B6D-D080-4412-955F-A3D16979CF91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BB5D7493-E7DD-4525-91E5-4ADD69265835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12CAC3E7-FC1C-4B36-8E62-46F6A2B28060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BCBDA1F3-44E2-4A0A-8C59-DF702470C4E4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FEF5ECE7-1577-40C0-AF88-9641F7A91918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75776533-5C7D-4FBD-83C9-5F9167EB5BCC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<sst xmlns="http://schemas.openxmlformats.org/spreadsheetml/2006/main" count="656" uniqueCount="126">
  <si>
    <t>Project Name</t>
  </si>
  <si>
    <t>Project Code</t>
  </si>
  <si>
    <t>UNIT TEST CASE LIST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</si>
  <si>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</si>
  <si>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</si>
  <si>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</si>
  <si>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</si>
  <si>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</si>
  <si>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</si>
  <si>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</si>
  <si>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</si>
  <si>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</si>
  <si>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Function2</t>
  </si>
  <si>
    <t>Passed</t>
  </si>
  <si>
    <t>Failed</t>
  </si>
  <si>
    <t>Untested</t>
  </si>
  <si>
    <t>Total Test Cases</t>
  </si>
  <si>
    <t>UTCID01</t>
  </si>
  <si>
    <t>UTCID02</t>
  </si>
  <si>
    <t>UTCID03</t>
  </si>
  <si>
    <t>UTCID04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</si>
  <si>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</si>
  <si>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</si>
  <si>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</si>
  <si>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</si>
  <si>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</si>
  <si>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</si>
  <si>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</si>
  <si>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F</t>
  </si>
  <si>
    <t>Executed Date</t>
  </si>
  <si>
    <t>Defect ID</t>
  </si>
  <si>
    <t>DFID002</t>
  </si>
  <si>
    <t>DFID004</t>
  </si>
  <si>
    <t>DFID005</t>
  </si>
  <si>
    <t>DFID006</t>
  </si>
  <si>
    <t>DFID007</t>
  </si>
  <si>
    <t>DFID008</t>
  </si>
  <si>
    <t>DFID009</t>
  </si>
  <si>
    <t>DFID010</t>
  </si>
  <si>
    <t>DFID011</t>
  </si>
  <si>
    <t>DFID012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</si>
  <si>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</si>
  <si>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</si>
  <si>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</si>
  <si>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</si>
  <si>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</si>
  <si>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&lt;Brief description about requirements which are tested in this function&gt;</t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</si>
  <si>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</si>
  <si>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</si>
  <si>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</si>
  <si>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</si>
  <si>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</si>
  <si>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</si>
  <si>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</si>
  <si>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Condition</t>
  </si>
  <si>
    <t xml:space="preserve">Precondition </t>
  </si>
  <si>
    <t>Confirm</t>
  </si>
  <si>
    <t>Return</t>
  </si>
  <si>
    <t>Exception</t>
  </si>
  <si>
    <t>Log message</t>
  </si>
  <si>
    <t>Function3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</si>
  <si>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</si>
  <si>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</si>
  <si>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</si>
  <si>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Normal number of Test cases/KLOC 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</si>
  <si>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</si>
  <si>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</si>
  <si>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</si>
  <si>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</si>
  <si>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</si>
  <si>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</si>
  <si>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</si>
  <si>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</si>
  <si>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</si>
  <si>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</si>
  <si>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</si>
  <si>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</si>
  <si>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</si>
  <si>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</si>
  <si>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</si>
  <si>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Function1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</si>
  <si>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</si>
  <si>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</si>
  <si>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</si>
  <si>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</si>
  <si>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</si>
  <si>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</si>
  <si>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</si>
  <si>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</si>
  <si>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</si>
  <si>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</si>
  <si>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</si>
  <si>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</si>
  <si>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</si>
  <si>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</si>
  <si>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</si>
  <si>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</si>
  <si>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</si>
  <si>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</si>
  <si>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</si>
  <si>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</si>
  <si>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</si>
  <si>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</si>
  <si>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</si>
  <si>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</si>
  <si>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>T</t>
  </si>
  <si>
    <t>LamPT</t>
  </si>
  <si>
    <t>Algorithm</t>
  </si>
  <si>
    <t>kiemTraSoLe</t>
  </si>
  <si>
    <t>Integer input</t>
  </si>
  <si>
    <t>kiemTraSoChan</t>
  </si>
  <si>
    <t>hieuHaiSoNguyen</t>
  </si>
  <si>
    <t>tongHaiSoNguyen</t>
  </si>
  <si>
    <t>Function4</t>
  </si>
  <si>
    <t>BMI Calculator</t>
  </si>
  <si>
    <t>chiaHaiSoNguyen</t>
  </si>
  <si>
    <t>Function5</t>
  </si>
  <si>
    <t>Function6</t>
  </si>
  <si>
    <t>Function7</t>
  </si>
  <si>
    <t>UTCID05</t>
  </si>
  <si>
    <t>UTCID06</t>
  </si>
  <si>
    <t>ArithmeticException</t>
  </si>
  <si>
    <t>nhanHaiSoNguyen</t>
  </si>
  <si>
    <t>chiaLayDuHaiSoNguyen</t>
  </si>
  <si>
    <t>First number</t>
  </si>
  <si>
    <t>Second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</si>
</sst>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4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8"/>
      <color rgb="FF000000"/>
      <name val="Tahoma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26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46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187">
    <xf numFmtId="0" fontId="0" fillId="0" borderId="0" xfId="0">
      <alignment vertical="center"/>
    </xf>
    <xf numFmtId="0" fontId="22" fillId="24" borderId="0" xfId="39" applyFont="1" applyFill="1"/>
    <xf numFmtId="1" fontId="22" fillId="24" borderId="0" xfId="39" applyNumberFormat="1" applyFont="1" applyFill="1" applyProtection="1">
      <protection hidden="1"/>
    </xf>
    <xf numFmtId="0" fontId="22" fillId="24" borderId="0" xfId="39" applyFont="1" applyFill="1" applyAlignment="1">
      <alignment horizontal="left"/>
    </xf>
    <xf numFmtId="0" fontId="22" fillId="24" borderId="0" xfId="39" applyFont="1" applyFill="1" applyAlignment="1">
      <alignment horizontal="left" wrapText="1"/>
    </xf>
    <xf numFmtId="0" fontId="21" fillId="24" borderId="0" xfId="39" applyFont="1" applyFill="1" applyAlignment="1">
      <alignment horizontal="left"/>
    </xf>
    <xf numFmtId="0" fontId="25" fillId="24" borderId="0" xfId="39" applyFont="1" applyFill="1" applyAlignment="1">
      <alignment horizontal="left"/>
    </xf>
    <xf numFmtId="0" fontId="26" fillId="24" borderId="0" xfId="39" applyFont="1" applyFill="1" applyAlignment="1">
      <alignment horizontal="left"/>
    </xf>
    <xf numFmtId="0" fontId="22" fillId="24" borderId="0" xfId="39" applyFont="1" applyFill="1" applyAlignment="1">
      <alignment wrapText="1"/>
    </xf>
    <xf numFmtId="1" fontId="23" fillId="24" borderId="0" xfId="39" applyNumberFormat="1" applyFont="1" applyFill="1"/>
    <xf numFmtId="1" fontId="22" fillId="24" borderId="0" xfId="39" applyNumberFormat="1" applyFont="1" applyFill="1" applyAlignment="1" applyProtection="1">
      <alignment vertical="center"/>
      <protection hidden="1"/>
    </xf>
    <xf numFmtId="0" fontId="22" fillId="24" borderId="0" xfId="39" applyFont="1" applyFill="1" applyAlignment="1">
      <alignment horizontal="left" vertical="center"/>
    </xf>
    <xf numFmtId="0" fontId="22" fillId="24" borderId="0" xfId="39" applyFont="1" applyFill="1" applyAlignment="1">
      <alignment horizontal="left" vertical="center" wrapText="1"/>
    </xf>
    <xf numFmtId="0" fontId="22" fillId="24" borderId="0" xfId="39" applyFont="1" applyFill="1" applyAlignment="1">
      <alignment vertical="center"/>
    </xf>
    <xf numFmtId="1" fontId="24" fillId="26" borderId="12" xfId="39" applyNumberFormat="1" applyFont="1" applyFill="1" applyBorder="1" applyAlignment="1">
      <alignment horizontal="center" vertical="center"/>
    </xf>
    <xf numFmtId="1" fontId="24" fillId="26" borderId="21" xfId="39" applyNumberFormat="1" applyFont="1" applyFill="1" applyBorder="1" applyAlignment="1">
      <alignment horizontal="center" vertical="center" wrapText="1"/>
    </xf>
    <xf numFmtId="1" fontId="24" fillId="26" borderId="21" xfId="39" applyNumberFormat="1" applyFont="1" applyFill="1" applyBorder="1" applyAlignment="1">
      <alignment horizontal="center" vertical="center"/>
    </xf>
    <xf numFmtId="0" fontId="24" fillId="26" borderId="13" xfId="39" applyFont="1" applyFill="1" applyBorder="1" applyAlignment="1">
      <alignment horizontal="center" vertical="center"/>
    </xf>
    <xf numFmtId="0" fontId="24" fillId="26" borderId="13" xfId="39" applyFont="1" applyFill="1" applyBorder="1" applyAlignment="1">
      <alignment horizontal="center" vertical="center" wrapText="1"/>
    </xf>
    <xf numFmtId="0" fontId="24" fillId="26" borderId="22" xfId="39" applyFont="1" applyFill="1" applyBorder="1" applyAlignment="1">
      <alignment horizontal="center" vertical="center"/>
    </xf>
    <xf numFmtId="0" fontId="24" fillId="26" borderId="14" xfId="39" applyFont="1" applyFill="1" applyBorder="1" applyAlignment="1">
      <alignment horizontal="center" vertical="center"/>
    </xf>
    <xf numFmtId="0" fontId="27" fillId="24" borderId="0" xfId="39" applyFont="1" applyFill="1" applyAlignment="1">
      <alignment horizontal="center"/>
    </xf>
    <xf numFmtId="1" fontId="22" fillId="24" borderId="23" xfId="39" applyNumberFormat="1" applyFont="1" applyFill="1" applyBorder="1" applyAlignment="1">
      <alignment vertical="center"/>
    </xf>
    <xf numFmtId="49" fontId="22" fillId="24" borderId="15" xfId="39" applyNumberFormat="1" applyFont="1" applyFill="1" applyBorder="1" applyAlignment="1">
      <alignment horizontal="left" vertical="center"/>
    </xf>
    <xf numFmtId="49" fontId="22" fillId="24" borderId="15" xfId="39" applyNumberFormat="1" applyFont="1" applyFill="1" applyBorder="1" applyAlignment="1">
      <alignment horizontal="left" vertical="center" wrapText="1"/>
    </xf>
    <xf numFmtId="0" fontId="28" fillId="24" borderId="15" xfId="34" applyNumberFormat="1" applyFont="1" applyFill="1" applyBorder="1" applyAlignment="1" applyProtection="1">
      <alignment horizontal="left" vertical="center"/>
    </xf>
    <xf numFmtId="0" fontId="22" fillId="24" borderId="17" xfId="39" applyFont="1" applyFill="1" applyBorder="1" applyAlignment="1">
      <alignment horizontal="left" vertical="center"/>
    </xf>
    <xf numFmtId="0" fontId="22" fillId="24" borderId="15" xfId="39" applyFont="1" applyFill="1" applyBorder="1" applyAlignment="1">
      <alignment horizontal="left" vertical="center"/>
    </xf>
    <xf numFmtId="1" fontId="22" fillId="24" borderId="24" xfId="39" applyNumberFormat="1" applyFont="1" applyFill="1" applyBorder="1" applyAlignment="1">
      <alignment vertical="center"/>
    </xf>
    <xf numFmtId="49" fontId="22" fillId="24" borderId="19" xfId="39" applyNumberFormat="1" applyFont="1" applyFill="1" applyBorder="1" applyAlignment="1">
      <alignment horizontal="left" vertical="center"/>
    </xf>
    <xf numFmtId="49" fontId="22" fillId="24" borderId="19" xfId="39" applyNumberFormat="1" applyFont="1" applyFill="1" applyBorder="1" applyAlignment="1">
      <alignment horizontal="left" vertical="center" wrapText="1"/>
    </xf>
    <xf numFmtId="0" fontId="22" fillId="24" borderId="19" xfId="39" applyFont="1" applyFill="1" applyBorder="1" applyAlignment="1">
      <alignment horizontal="left" vertical="center"/>
    </xf>
    <xf numFmtId="0" fontId="22" fillId="24" borderId="20" xfId="39" applyFont="1" applyFill="1" applyBorder="1" applyAlignment="1">
      <alignment horizontal="left" vertical="center"/>
    </xf>
    <xf numFmtId="1" fontId="22" fillId="24" borderId="0" xfId="39" applyNumberFormat="1" applyFont="1" applyFill="1"/>
    <xf numFmtId="0" fontId="30" fillId="0" borderId="25" xfId="39" applyFont="1" applyBorder="1"/>
    <xf numFmtId="0" fontId="31" fillId="0" borderId="25" xfId="39" applyFont="1" applyBorder="1" applyAlignment="1">
      <alignment horizontal="left"/>
    </xf>
    <xf numFmtId="0" fontId="30" fillId="0" borderId="0" xfId="39" applyFont="1"/>
    <xf numFmtId="0" fontId="30" fillId="0" borderId="0" xfId="39" applyFont="1" applyAlignment="1">
      <alignment horizontal="right"/>
    </xf>
    <xf numFmtId="49" fontId="30" fillId="0" borderId="0" xfId="39" applyNumberFormat="1" applyFont="1"/>
    <xf numFmtId="0" fontId="30" fillId="0" borderId="26" xfId="39" applyFont="1" applyBorder="1"/>
    <xf numFmtId="0" fontId="31" fillId="0" borderId="0" xfId="39" applyFont="1" applyAlignment="1">
      <alignment horizontal="left"/>
    </xf>
    <xf numFmtId="0" fontId="31" fillId="0" borderId="0" xfId="39" applyFont="1"/>
    <xf numFmtId="0" fontId="31" fillId="27" borderId="27" xfId="39" applyFont="1" applyFill="1" applyBorder="1" applyAlignment="1">
      <alignment horizontal="left" vertical="top"/>
    </xf>
    <xf numFmtId="0" fontId="30" fillId="27" borderId="28" xfId="39" applyFont="1" applyFill="1" applyBorder="1" applyAlignment="1">
      <alignment horizontal="center" vertical="top"/>
    </xf>
    <xf numFmtId="0" fontId="30" fillId="27" borderId="29" xfId="39" applyFont="1" applyFill="1" applyBorder="1" applyAlignment="1">
      <alignment horizontal="right" vertical="top"/>
    </xf>
    <xf numFmtId="0" fontId="33" fillId="28" borderId="0" xfId="39" applyFont="1" applyFill="1" applyAlignment="1">
      <alignment horizontal="right"/>
    </xf>
    <xf numFmtId="0" fontId="30" fillId="0" borderId="0" xfId="39" applyFont="1" applyAlignment="1">
      <alignment vertical="top"/>
    </xf>
    <xf numFmtId="0" fontId="30" fillId="28" borderId="0" xfId="39" applyFont="1" applyFill="1" applyAlignment="1">
      <alignment horizontal="right"/>
    </xf>
    <xf numFmtId="0" fontId="31" fillId="27" borderId="32" xfId="39" applyFont="1" applyFill="1" applyBorder="1" applyAlignment="1">
      <alignment horizontal="left" vertical="top"/>
    </xf>
    <xf numFmtId="0" fontId="30" fillId="27" borderId="33" xfId="39" applyFont="1" applyFill="1" applyBorder="1" applyAlignment="1">
      <alignment horizontal="center" vertical="top"/>
    </xf>
    <xf numFmtId="0" fontId="30" fillId="27" borderId="34" xfId="39" applyFont="1" applyFill="1" applyBorder="1" applyAlignment="1">
      <alignment horizontal="right" vertical="top"/>
    </xf>
    <xf numFmtId="0" fontId="30" fillId="28" borderId="35" xfId="39" applyFont="1" applyFill="1" applyBorder="1" applyAlignment="1">
      <alignment horizontal="right"/>
    </xf>
    <xf numFmtId="0" fontId="31" fillId="27" borderId="37" xfId="39" applyFont="1" applyFill="1" applyBorder="1"/>
    <xf numFmtId="0" fontId="31" fillId="27" borderId="38" xfId="39" applyFont="1" applyFill="1" applyBorder="1"/>
    <xf numFmtId="0" fontId="30" fillId="27" borderId="39" xfId="39" applyFont="1" applyFill="1" applyBorder="1" applyAlignment="1">
      <alignment horizontal="right"/>
    </xf>
    <xf numFmtId="0" fontId="30" fillId="28" borderId="40" xfId="39" applyFont="1" applyFill="1" applyBorder="1" applyAlignment="1">
      <alignment horizontal="left"/>
    </xf>
    <xf numFmtId="0" fontId="31" fillId="27" borderId="27" xfId="39" applyFont="1" applyFill="1" applyBorder="1"/>
    <xf numFmtId="0" fontId="30" fillId="27" borderId="28" xfId="39" applyFont="1" applyFill="1" applyBorder="1"/>
    <xf numFmtId="0" fontId="30" fillId="27" borderId="29" xfId="39" applyFont="1" applyFill="1" applyBorder="1" applyAlignment="1">
      <alignment horizontal="right"/>
    </xf>
    <xf numFmtId="0" fontId="30" fillId="28" borderId="31" xfId="39" applyFont="1" applyFill="1" applyBorder="1" applyAlignment="1">
      <alignment horizontal="left"/>
    </xf>
    <xf numFmtId="0" fontId="30" fillId="28" borderId="31" xfId="39" applyFont="1" applyFill="1" applyBorder="1"/>
    <xf numFmtId="0" fontId="32" fillId="0" borderId="31" xfId="39" applyFont="1" applyBorder="1" applyAlignment="1">
      <alignment horizontal="left"/>
    </xf>
    <xf numFmtId="0" fontId="30" fillId="0" borderId="31" xfId="39" applyFont="1" applyBorder="1"/>
    <xf numFmtId="165" fontId="30" fillId="0" borderId="31" xfId="39" applyNumberFormat="1" applyFont="1" applyBorder="1" applyAlignment="1">
      <alignment vertical="top" textRotation="255"/>
    </xf>
    <xf numFmtId="1" fontId="22" fillId="24" borderId="16" xfId="39" applyNumberFormat="1" applyFont="1" applyFill="1" applyBorder="1" applyAlignment="1">
      <alignment horizontal="center" vertical="center"/>
    </xf>
    <xf numFmtId="1" fontId="22" fillId="24" borderId="18" xfId="39" applyNumberFormat="1" applyFont="1" applyFill="1" applyBorder="1" applyAlignment="1">
      <alignment horizontal="center" vertical="center"/>
    </xf>
    <xf numFmtId="0" fontId="36" fillId="29" borderId="0" xfId="0" applyFont="1" applyFill="1" applyAlignment="1">
      <alignment horizontal="center"/>
    </xf>
    <xf numFmtId="0" fontId="37" fillId="29" borderId="0" xfId="0" applyFont="1" applyFill="1">
      <alignment vertical="center"/>
    </xf>
    <xf numFmtId="0" fontId="38" fillId="29" borderId="0" xfId="0" applyFont="1" applyFill="1">
      <alignment vertical="center"/>
    </xf>
    <xf numFmtId="0" fontId="39" fillId="29" borderId="0" xfId="0" applyFont="1" applyFill="1" applyAlignment="1">
      <alignment horizontal="justify"/>
    </xf>
    <xf numFmtId="0" fontId="40" fillId="29" borderId="0" xfId="0" applyFont="1" applyFill="1">
      <alignment vertical="center"/>
    </xf>
    <xf numFmtId="0" fontId="41" fillId="29" borderId="0" xfId="0" applyFont="1" applyFill="1" applyAlignment="1">
      <alignment horizontal="justify"/>
    </xf>
    <xf numFmtId="0" fontId="41" fillId="29" borderId="0" xfId="0" applyFont="1" applyFill="1">
      <alignment vertical="center"/>
    </xf>
    <xf numFmtId="0" fontId="39" fillId="29" borderId="0" xfId="0" quotePrefix="1" applyFont="1" applyFill="1" applyAlignment="1">
      <alignment horizontal="justify"/>
    </xf>
    <xf numFmtId="0" fontId="22" fillId="29" borderId="0" xfId="0" applyFont="1" applyFill="1" applyAlignment="1">
      <alignment horizontal="justify"/>
    </xf>
    <xf numFmtId="0" fontId="22" fillId="29" borderId="0" xfId="0" applyFont="1" applyFill="1" applyAlignment="1">
      <alignment horizontal="justify" wrapText="1"/>
    </xf>
    <xf numFmtId="0" fontId="22" fillId="29" borderId="0" xfId="0" applyFont="1" applyFill="1" applyAlignment="1">
      <alignment horizontal="left" wrapText="1"/>
    </xf>
    <xf numFmtId="0" fontId="27" fillId="29" borderId="0" xfId="0" applyFont="1" applyFill="1" applyAlignment="1">
      <alignment horizontal="justify"/>
    </xf>
    <xf numFmtId="0" fontId="35" fillId="29" borderId="0" xfId="0" applyFont="1" applyFill="1" applyAlignment="1">
      <alignment horizontal="justify"/>
    </xf>
    <xf numFmtId="0" fontId="42" fillId="29" borderId="0" xfId="0" applyFont="1" applyFill="1">
      <alignment vertical="center"/>
    </xf>
    <xf numFmtId="0" fontId="41" fillId="0" borderId="31" xfId="39" applyFont="1" applyBorder="1" applyAlignment="1">
      <alignment horizontal="center"/>
    </xf>
    <xf numFmtId="0" fontId="31" fillId="0" borderId="0" xfId="39" applyFont="1" applyAlignment="1">
      <alignment horizontal="center"/>
    </xf>
    <xf numFmtId="0" fontId="41" fillId="0" borderId="36" xfId="39" applyFont="1" applyBorder="1" applyAlignment="1">
      <alignment horizontal="center"/>
    </xf>
    <xf numFmtId="0" fontId="41" fillId="0" borderId="40" xfId="39" applyFont="1" applyBorder="1" applyAlignment="1">
      <alignment horizontal="center"/>
    </xf>
    <xf numFmtId="0" fontId="40" fillId="27" borderId="28" xfId="39" applyFont="1" applyFill="1" applyBorder="1"/>
    <xf numFmtId="0" fontId="30" fillId="0" borderId="31" xfId="39" applyFont="1" applyBorder="1" applyAlignment="1">
      <alignment horizontal="center"/>
    </xf>
    <xf numFmtId="0" fontId="33" fillId="24" borderId="42" xfId="38" applyFont="1" applyFill="1" applyBorder="1" applyAlignment="1">
      <alignment wrapText="1"/>
    </xf>
    <xf numFmtId="0" fontId="33" fillId="24" borderId="43" xfId="38" applyFont="1" applyFill="1" applyBorder="1" applyAlignment="1">
      <alignment wrapText="1"/>
    </xf>
    <xf numFmtId="0" fontId="30" fillId="24" borderId="44" xfId="39" applyFont="1" applyFill="1" applyBorder="1" applyAlignment="1">
      <alignment horizontal="center" vertical="center"/>
    </xf>
    <xf numFmtId="0" fontId="35" fillId="24" borderId="10" xfId="39" applyFont="1" applyFill="1" applyBorder="1" applyAlignment="1">
      <alignment horizontal="left"/>
    </xf>
    <xf numFmtId="0" fontId="35" fillId="24" borderId="45" xfId="39" applyFont="1" applyFill="1" applyBorder="1" applyAlignment="1">
      <alignment horizontal="left"/>
    </xf>
    <xf numFmtId="0" fontId="35" fillId="24" borderId="11" xfId="39" applyFont="1" applyFill="1" applyBorder="1" applyAlignment="1">
      <alignment horizontal="left"/>
    </xf>
    <xf numFmtId="0" fontId="33" fillId="24" borderId="45" xfId="38" applyFont="1" applyFill="1" applyBorder="1" applyAlignment="1">
      <alignment horizontal="left" wrapText="1"/>
    </xf>
    <xf numFmtId="0" fontId="31" fillId="27" borderId="46" xfId="39" applyFont="1" applyFill="1" applyBorder="1"/>
    <xf numFmtId="0" fontId="30" fillId="27" borderId="30" xfId="39" applyFont="1" applyFill="1" applyBorder="1"/>
    <xf numFmtId="0" fontId="30" fillId="27" borderId="47" xfId="39" applyFont="1" applyFill="1" applyBorder="1" applyAlignment="1">
      <alignment horizontal="right"/>
    </xf>
    <xf numFmtId="0" fontId="30" fillId="28" borderId="48" xfId="39" applyFont="1" applyFill="1" applyBorder="1" applyAlignment="1">
      <alignment horizontal="left"/>
    </xf>
    <xf numFmtId="0" fontId="41" fillId="0" borderId="48" xfId="39" applyFont="1" applyBorder="1" applyAlignment="1">
      <alignment horizontal="center"/>
    </xf>
    <xf numFmtId="0" fontId="30" fillId="0" borderId="49" xfId="39" applyFont="1" applyBorder="1" applyAlignment="1">
      <alignment horizontal="left"/>
    </xf>
    <xf numFmtId="0" fontId="30" fillId="0" borderId="49" xfId="39" applyFont="1" applyBorder="1" applyAlignment="1">
      <alignment horizontal="center"/>
    </xf>
    <xf numFmtId="0" fontId="43" fillId="0" borderId="0" xfId="39" applyFont="1" applyAlignment="1">
      <alignment vertical="top"/>
    </xf>
    <xf numFmtId="0" fontId="41" fillId="0" borderId="50" xfId="39" applyFont="1" applyBorder="1" applyAlignment="1">
      <alignment horizontal="center"/>
    </xf>
    <xf numFmtId="0" fontId="43" fillId="30" borderId="51" xfId="39" applyFont="1" applyFill="1" applyBorder="1" applyAlignment="1">
      <alignment vertical="center"/>
    </xf>
    <xf numFmtId="0" fontId="41" fillId="0" borderId="52" xfId="39" applyFont="1" applyBorder="1" applyAlignment="1">
      <alignment horizontal="center"/>
    </xf>
    <xf numFmtId="0" fontId="41" fillId="0" borderId="53" xfId="39" applyFont="1" applyBorder="1" applyAlignment="1">
      <alignment horizontal="center"/>
    </xf>
    <xf numFmtId="0" fontId="41" fillId="0" borderId="54" xfId="39" applyFont="1" applyBorder="1" applyAlignment="1">
      <alignment horizontal="center"/>
    </xf>
    <xf numFmtId="0" fontId="30" fillId="0" borderId="55" xfId="39" applyFont="1" applyBorder="1" applyAlignment="1">
      <alignment horizontal="center"/>
    </xf>
    <xf numFmtId="0" fontId="30" fillId="0" borderId="50" xfId="39" applyFont="1" applyBorder="1" applyAlignment="1">
      <alignment horizontal="center"/>
    </xf>
    <xf numFmtId="165" fontId="30" fillId="0" borderId="50" xfId="39" applyNumberFormat="1" applyFont="1" applyBorder="1" applyAlignment="1">
      <alignment vertical="top" textRotation="255"/>
    </xf>
    <xf numFmtId="0" fontId="30" fillId="0" borderId="36" xfId="39" applyFont="1" applyBorder="1"/>
    <xf numFmtId="0" fontId="30" fillId="0" borderId="36" xfId="39" applyFont="1" applyBorder="1" applyAlignment="1">
      <alignment textRotation="255"/>
    </xf>
    <xf numFmtId="0" fontId="30" fillId="0" borderId="52" xfId="39" applyFont="1" applyBorder="1" applyAlignment="1">
      <alignment textRotation="255"/>
    </xf>
    <xf numFmtId="0" fontId="43" fillId="30" borderId="51" xfId="39" applyFont="1" applyFill="1" applyBorder="1" applyAlignment="1">
      <alignment vertical="top"/>
    </xf>
    <xf numFmtId="0" fontId="43" fillId="30" borderId="56" xfId="39" applyFont="1" applyFill="1" applyBorder="1" applyAlignment="1">
      <alignment vertical="top"/>
    </xf>
    <xf numFmtId="0" fontId="43" fillId="30" borderId="56" xfId="39" applyFont="1" applyFill="1" applyBorder="1" applyAlignment="1">
      <alignment vertical="center"/>
    </xf>
    <xf numFmtId="0" fontId="31" fillId="27" borderId="37" xfId="39" applyFont="1" applyFill="1" applyBorder="1" applyAlignment="1">
      <alignment horizontal="left" vertical="top"/>
    </xf>
    <xf numFmtId="0" fontId="30" fillId="27" borderId="38" xfId="39" applyFont="1" applyFill="1" applyBorder="1" applyAlignment="1">
      <alignment horizontal="center" vertical="top"/>
    </xf>
    <xf numFmtId="0" fontId="30" fillId="27" borderId="39" xfId="39" applyFont="1" applyFill="1" applyBorder="1" applyAlignment="1">
      <alignment horizontal="right" vertical="top"/>
    </xf>
    <xf numFmtId="0" fontId="43" fillId="30" borderId="57" xfId="39" applyFont="1" applyFill="1" applyBorder="1" applyAlignment="1">
      <alignment vertical="top"/>
    </xf>
    <xf numFmtId="164" fontId="24" fillId="25" borderId="58" xfId="39" applyNumberFormat="1" applyFont="1" applyFill="1" applyBorder="1" applyAlignment="1">
      <alignment horizontal="center" vertical="center"/>
    </xf>
    <xf numFmtId="0" fontId="43" fillId="30" borderId="59" xfId="39" applyFont="1" applyFill="1" applyBorder="1" applyAlignment="1">
      <alignment horizontal="left"/>
    </xf>
    <xf numFmtId="0" fontId="44" fillId="30" borderId="59" xfId="39" applyFont="1" applyFill="1" applyBorder="1"/>
    <xf numFmtId="0" fontId="44" fillId="30" borderId="59" xfId="39" applyFont="1" applyFill="1" applyBorder="1" applyAlignment="1">
      <alignment horizontal="right"/>
    </xf>
    <xf numFmtId="0" fontId="43" fillId="30" borderId="59" xfId="39" applyFont="1" applyFill="1" applyBorder="1" applyAlignment="1">
      <alignment vertical="top" textRotation="180"/>
    </xf>
    <xf numFmtId="0" fontId="43" fillId="30" borderId="60" xfId="39" applyFont="1" applyFill="1" applyBorder="1" applyAlignment="1">
      <alignment vertical="top" textRotation="180"/>
    </xf>
    <xf numFmtId="0" fontId="22" fillId="24" borderId="15" xfId="39" applyFont="1" applyFill="1" applyBorder="1" applyAlignment="1">
      <alignment horizontal="left" vertical="center" wrapText="1"/>
    </xf>
    <xf numFmtId="1" fontId="27" fillId="24" borderId="41" xfId="39" applyNumberFormat="1" applyFont="1" applyFill="1" applyBorder="1" applyAlignment="1">
      <alignment vertical="center" wrapText="1"/>
    </xf>
    <xf numFmtId="1" fontId="27" fillId="24" borderId="10" xfId="39" applyNumberFormat="1" applyFont="1" applyFill="1" applyBorder="1"/>
    <xf numFmtId="0" fontId="35" fillId="24" borderId="10" xfId="39" applyFont="1" applyFill="1" applyBorder="1" applyAlignment="1">
      <alignment horizontal="left"/>
    </xf>
    <xf numFmtId="0" fontId="35" fillId="24" borderId="45" xfId="39" applyFont="1" applyFill="1" applyBorder="1" applyAlignment="1">
      <alignment horizontal="left"/>
    </xf>
    <xf numFmtId="0" fontId="35" fillId="24" borderId="11" xfId="39" applyFont="1" applyFill="1" applyBorder="1" applyAlignment="1">
      <alignment horizontal="left"/>
    </xf>
    <xf numFmtId="0" fontId="35" fillId="24" borderId="10" xfId="39" applyFont="1" applyFill="1" applyBorder="1" applyAlignment="1">
      <alignment horizontal="left" vertical="top" wrapText="1"/>
    </xf>
    <xf numFmtId="0" fontId="35" fillId="24" borderId="45" xfId="39" applyFont="1" applyFill="1" applyBorder="1" applyAlignment="1">
      <alignment horizontal="left" vertical="top" wrapText="1"/>
    </xf>
    <xf numFmtId="0" fontId="35" fillId="24" borderId="11" xfId="39" applyFont="1" applyFill="1" applyBorder="1" applyAlignment="1">
      <alignment horizontal="left" vertical="top" wrapText="1"/>
    </xf>
    <xf numFmtId="1" fontId="27" fillId="24" borderId="10" xfId="39" applyNumberFormat="1" applyFont="1" applyFill="1" applyBorder="1" applyAlignment="1">
      <alignment horizontal="left"/>
    </xf>
    <xf numFmtId="1" fontId="27" fillId="24" borderId="45" xfId="39" applyNumberFormat="1" applyFont="1" applyFill="1" applyBorder="1" applyAlignment="1">
      <alignment horizontal="left"/>
    </xf>
    <xf numFmtId="1" fontId="27" fillId="24" borderId="11" xfId="39" applyNumberFormat="1" applyFont="1" applyFill="1" applyBorder="1" applyAlignment="1">
      <alignment horizontal="left"/>
    </xf>
    <xf numFmtId="0" fontId="31" fillId="24" borderId="61" xfId="38" applyFont="1" applyFill="1" applyBorder="1" applyAlignment="1">
      <alignment horizontal="left" wrapText="1"/>
    </xf>
    <xf numFmtId="0" fontId="31" fillId="24" borderId="62" xfId="38" applyFont="1" applyFill="1" applyBorder="1" applyAlignment="1">
      <alignment horizontal="left" wrapText="1"/>
    </xf>
    <xf numFmtId="0" fontId="33" fillId="31" borderId="63" xfId="38" applyFont="1" applyFill="1" applyBorder="1" applyAlignment="1">
      <alignment horizontal="left" wrapText="1"/>
    </xf>
    <xf numFmtId="0" fontId="33" fillId="31" borderId="62" xfId="38" applyFont="1" applyFill="1" applyBorder="1" applyAlignment="1">
      <alignment horizontal="left" wrapText="1"/>
    </xf>
    <xf numFmtId="0" fontId="33" fillId="31" borderId="64" xfId="38" applyFont="1" applyFill="1" applyBorder="1" applyAlignment="1">
      <alignment horizontal="left" wrapText="1"/>
    </xf>
    <xf numFmtId="0" fontId="31" fillId="24" borderId="65" xfId="38" applyFont="1" applyFill="1" applyBorder="1" applyAlignment="1">
      <alignment horizontal="left" wrapText="1"/>
    </xf>
    <xf numFmtId="0" fontId="31" fillId="24" borderId="66" xfId="38" applyFont="1" applyFill="1" applyBorder="1" applyAlignment="1">
      <alignment horizontal="left" wrapText="1"/>
    </xf>
    <xf numFmtId="0" fontId="30" fillId="0" borderId="31" xfId="39" applyFont="1" applyBorder="1" applyAlignment="1">
      <alignment horizontal="left"/>
    </xf>
    <xf numFmtId="0" fontId="30" fillId="24" borderId="67" xfId="39" applyFont="1" applyFill="1" applyBorder="1" applyAlignment="1">
      <alignment horizontal="center" vertical="center"/>
    </xf>
    <xf numFmtId="0" fontId="30" fillId="24" borderId="68" xfId="39" applyFont="1" applyFill="1" applyBorder="1" applyAlignment="1">
      <alignment horizontal="center" vertical="center"/>
    </xf>
    <xf numFmtId="0" fontId="30" fillId="24" borderId="69" xfId="39" applyFont="1" applyFill="1" applyBorder="1" applyAlignment="1">
      <alignment horizontal="center" vertical="center"/>
    </xf>
    <xf numFmtId="0" fontId="30" fillId="24" borderId="70" xfId="39" applyFont="1" applyFill="1" applyBorder="1" applyAlignment="1">
      <alignment horizontal="center" vertical="center"/>
    </xf>
    <xf numFmtId="0" fontId="30" fillId="24" borderId="71" xfId="39" applyFont="1" applyFill="1" applyBorder="1" applyAlignment="1">
      <alignment horizontal="center" vertical="center"/>
    </xf>
    <xf numFmtId="0" fontId="31" fillId="24" borderId="72" xfId="38" applyFont="1" applyFill="1" applyBorder="1" applyAlignment="1">
      <alignment horizontal="left" wrapText="1"/>
    </xf>
    <xf numFmtId="0" fontId="31" fillId="24" borderId="11" xfId="38" applyFont="1" applyFill="1" applyBorder="1" applyAlignment="1">
      <alignment horizontal="left" wrapText="1"/>
    </xf>
    <xf numFmtId="0" fontId="33" fillId="31" borderId="10" xfId="38" applyFont="1" applyFill="1" applyBorder="1" applyAlignment="1">
      <alignment horizontal="center" wrapText="1"/>
    </xf>
    <xf numFmtId="0" fontId="33" fillId="31" borderId="45" xfId="38" applyFont="1" applyFill="1" applyBorder="1" applyAlignment="1">
      <alignment horizontal="center" wrapText="1"/>
    </xf>
    <xf numFmtId="0" fontId="30" fillId="0" borderId="31" xfId="39" applyFont="1" applyBorder="1" applyAlignment="1">
      <alignment horizontal="left" vertical="top"/>
    </xf>
    <xf numFmtId="0" fontId="30" fillId="0" borderId="36" xfId="39" applyFont="1" applyBorder="1" applyAlignment="1">
      <alignment horizontal="left" vertical="top"/>
    </xf>
    <xf numFmtId="0" fontId="30" fillId="0" borderId="49" xfId="39" applyFont="1" applyBorder="1" applyAlignment="1">
      <alignment horizontal="left"/>
    </xf>
    <xf numFmtId="0" fontId="33" fillId="31" borderId="73" xfId="38" applyFont="1" applyFill="1" applyBorder="1" applyAlignment="1">
      <alignment horizontal="left" wrapText="1"/>
    </xf>
    <xf numFmtId="0" fontId="33" fillId="31" borderId="42" xfId="38" applyFont="1" applyFill="1" applyBorder="1" applyAlignment="1">
      <alignment horizontal="left" wrapText="1"/>
    </xf>
    <xf numFmtId="0" fontId="33" fillId="31" borderId="74" xfId="38" applyFont="1" applyFill="1" applyBorder="1" applyAlignment="1">
      <alignment horizontal="left" wrapText="1"/>
    </xf>
    <xf numFmtId="0" fontId="30" fillId="0" borderId="0" xfId="39" applyFont="1" applyAlignment="1">
      <alignment horizontal="right"/>
    </xf>
    <xf numFmtId="0" fontId="31" fillId="24" borderId="72" xfId="39" applyFont="1" applyFill="1" applyBorder="1" applyAlignment="1">
      <alignment horizontal="center" vertical="center"/>
    </xf>
    <xf numFmtId="0" fontId="31" fillId="24" borderId="11" xfId="39" applyFont="1" applyFill="1" applyBorder="1" applyAlignment="1">
      <alignment horizontal="center" vertical="center"/>
    </xf>
    <xf numFmtId="0" fontId="33" fillId="24" borderId="75" xfId="38" applyFont="1" applyFill="1" applyBorder="1" applyAlignment="1">
      <alignment horizontal="left" wrapText="1"/>
    </xf>
    <xf numFmtId="0" fontId="33" fillId="24" borderId="76" xfId="38" applyFont="1" applyFill="1" applyBorder="1" applyAlignment="1">
      <alignment horizontal="left" wrapText="1"/>
    </xf>
    <xf numFmtId="0" fontId="31" fillId="24" borderId="45" xfId="39" applyFont="1" applyFill="1" applyBorder="1" applyAlignment="1">
      <alignment horizontal="center" vertical="center" wrapText="1"/>
    </xf>
    <xf numFmtId="0" fontId="30" fillId="24" borderId="44" xfId="39" applyFont="1" applyFill="1" applyBorder="1" applyAlignment="1">
      <alignment horizontal="center" vertical="center"/>
    </xf>
    <xf numFmtId="0" fontId="30" fillId="24" borderId="77" xfId="39" applyFont="1" applyFill="1" applyBorder="1" applyAlignment="1">
      <alignment horizontal="center" vertical="center"/>
    </xf>
    <xf numFmtId="0" fontId="31" fillId="24" borderId="78" xfId="39" applyFont="1" applyFill="1" applyBorder="1" applyAlignment="1">
      <alignment horizontal="center" vertical="center" wrapText="1"/>
    </xf>
    <xf numFmtId="0" fontId="31" fillId="24" borderId="79" xfId="39" applyFont="1" applyFill="1" applyBorder="1" applyAlignment="1">
      <alignment horizontal="center" vertical="center" wrapText="1"/>
    </xf>
    <xf numFmtId="49" fontId="30" fillId="31" borderId="63" xfId="38" applyNumberFormat="1" applyFont="1" applyFill="1" applyBorder="1" applyAlignment="1">
      <alignment horizontal="center" wrapText="1"/>
    </xf>
    <xf numFmtId="0" fontId="30" fillId="31" borderId="62" xfId="38" applyFont="1" applyFill="1" applyBorder="1" applyAlignment="1">
      <alignment horizontal="center" wrapText="1"/>
    </xf>
    <xf numFmtId="0" fontId="30" fillId="31" borderId="80" xfId="38" applyFont="1" applyFill="1" applyBorder="1" applyAlignment="1">
      <alignment horizontal="center" wrapText="1"/>
    </xf>
    <xf numFmtId="0" fontId="33" fillId="24" borderId="42" xfId="38" applyFont="1" applyFill="1" applyBorder="1" applyAlignment="1">
      <alignment horizontal="left" wrapText="1"/>
    </xf>
    <xf numFmtId="0" fontId="31" fillId="24" borderId="10" xfId="39" applyFont="1" applyFill="1" applyBorder="1" applyAlignment="1">
      <alignment horizontal="center" vertical="center" wrapText="1"/>
    </xf>
    <xf numFmtId="0" fontId="31" fillId="24" borderId="11" xfId="39" applyFont="1" applyFill="1" applyBorder="1" applyAlignment="1">
      <alignment horizontal="center" vertical="center" wrapText="1"/>
    </xf>
    <xf numFmtId="0" fontId="31" fillId="24" borderId="27" xfId="38" applyFont="1" applyFill="1" applyBorder="1" applyAlignment="1">
      <alignment horizontal="left" wrapText="1"/>
    </xf>
    <xf numFmtId="0" fontId="31" fillId="24" borderId="28" xfId="38" applyFont="1" applyFill="1" applyBorder="1" applyAlignment="1">
      <alignment horizontal="left" wrapText="1"/>
    </xf>
    <xf numFmtId="0" fontId="31" fillId="24" borderId="29" xfId="38" applyFont="1" applyFill="1" applyBorder="1" applyAlignment="1">
      <alignment horizontal="left" wrapText="1"/>
    </xf>
    <xf numFmtId="0" fontId="30" fillId="24" borderId="78" xfId="38" applyFont="1" applyFill="1" applyBorder="1" applyAlignment="1">
      <alignment horizontal="center" wrapText="1"/>
    </xf>
    <xf numFmtId="0" fontId="30" fillId="24" borderId="45" xfId="38" applyFont="1" applyFill="1" applyBorder="1" applyAlignment="1">
      <alignment horizontal="center" wrapText="1"/>
    </xf>
    <xf numFmtId="0" fontId="30" fillId="24" borderId="81" xfId="38" applyFont="1" applyFill="1" applyBorder="1" applyAlignment="1">
      <alignment horizontal="center" wrapText="1"/>
    </xf>
    <xf numFmtId="0" fontId="31" fillId="24" borderId="82" xfId="39" applyFont="1" applyFill="1" applyBorder="1" applyAlignment="1">
      <alignment horizontal="center" vertical="center" wrapText="1"/>
    </xf>
    <xf numFmtId="49" fontId="33" fillId="31" borderId="63" xfId="38" applyNumberFormat="1" applyFont="1" applyFill="1" applyBorder="1" applyAlignment="1">
      <alignment horizontal="left" wrapText="1"/>
    </xf>
    <xf numFmtId="0" fontId="40" fillId="27" borderId="30" xfId="39" applyFont="1" applyFill="1" applyBorder="1"/>
    <xf numFmtId="0" fontId="30" fillId="28" borderId="48" xfId="39" applyFont="1" applyFill="1" applyBorder="1"/>
    <xf numFmtId="0" fontId="28" fillId="24" borderId="15" xfId="34" applyFont="1" applyFill="1" applyBorder="1" applyAlignment="1">
      <alignment horizontal="left"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Sheet1" xfId="38" xr:uid="{00000000-0005-0000-0000-000027000000}"/>
    <cellStyle name="Normal_Template_UnitTest Case_v0.9" xfId="39" xr:uid="{00000000-0005-0000-0000-000029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  <cellStyle name="標準_結合試験(AllOvertheWorld)" xfId="45" xr:uid="{00000000-0005-0000-0000-00003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âm Nguyễn" id="{BD6B77C9-3128-EE46-8042-4A4378A5C1A7}" userId="d181cc6d67586bb0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3-06-02T04:13:50.30" personId="{BD6B77C9-3128-EE46-8042-4A4378A5C1A7}" id="{6AD3F835-3B76-7548-879E-96B85D0332AF}">
    <text>GOAL: 100% passed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9"/>
  <sheetViews>
    <sheetView topLeftCell="A3" zoomScale="130" zoomScaleNormal="130" workbookViewId="0"/>
  </sheetViews>
  <sheetFormatPr defaultColWidth="9" defaultRowHeight="14.25"/>
  <cols>
    <col min="1" max="1" width="119.375" style="70" customWidth="1"/>
    <col min="2" max="16384" width="9" style="70"/>
  </cols>
  <sheetData>
    <row r="1" spans="1:1" s="67" customFormat="1" ht="22.5">
      <c r="A1" s="66" t="s">
        <v>63</v>
      </c>
    </row>
    <row r="2" spans="1:1" s="67" customFormat="1" ht="22.5">
      <c r="A2" s="66"/>
    </row>
    <row r="3" spans="1:1" s="68" customFormat="1" ht="18">
      <c r="A3" s="71" t="s">
        <v>81</v>
      </c>
    </row>
    <row r="4" spans="1:1" ht="15" customHeight="1">
      <c r="A4" s="74" t="s">
        <v>61</v>
      </c>
    </row>
    <row r="5" spans="1:1" ht="15" customHeight="1">
      <c r="A5" s="74" t="s">
        <v>86</v>
      </c>
    </row>
    <row r="6" spans="1:1" ht="38.25">
      <c r="A6" s="75" t="s">
        <v>101</v>
      </c>
    </row>
    <row r="7" spans="1:1" ht="29.25" customHeight="1">
      <c r="A7" s="75" t="s">
        <v>103</v>
      </c>
    </row>
    <row r="8" spans="1:1" ht="30" customHeight="1">
      <c r="A8" s="76" t="s">
        <v>88</v>
      </c>
    </row>
    <row r="9" spans="1:1" s="79" customFormat="1" ht="16.5" customHeight="1">
      <c r="A9" s="78" t="s">
        <v>102</v>
      </c>
    </row>
    <row r="10" spans="1:1" ht="16.5" customHeight="1">
      <c r="A10" s="69"/>
    </row>
    <row r="11" spans="1:1" s="68" customFormat="1" ht="18">
      <c r="A11" s="71" t="s">
        <v>62</v>
      </c>
    </row>
    <row r="12" spans="1:1" s="72" customFormat="1" ht="15">
      <c r="A12" s="77" t="s">
        <v>45</v>
      </c>
    </row>
    <row r="13" spans="1:1" ht="25.5">
      <c r="A13" s="74" t="s">
        <v>89</v>
      </c>
    </row>
    <row r="14" spans="1:1">
      <c r="A14" s="74" t="s">
        <v>90</v>
      </c>
    </row>
    <row r="15" spans="1:1">
      <c r="A15" s="75" t="s">
        <v>91</v>
      </c>
    </row>
    <row r="16" spans="1:1">
      <c r="A16" s="69"/>
    </row>
    <row r="17" spans="1:4" s="72" customFormat="1" ht="15">
      <c r="A17" s="77" t="s">
        <v>65</v>
      </c>
    </row>
    <row r="18" spans="1:4">
      <c r="A18" s="74" t="s">
        <v>66</v>
      </c>
      <c r="B18" s="69"/>
    </row>
    <row r="19" spans="1:4">
      <c r="A19" s="77" t="s">
        <v>92</v>
      </c>
    </row>
    <row r="20" spans="1:4">
      <c r="A20" s="74" t="s">
        <v>67</v>
      </c>
      <c r="B20" s="69"/>
    </row>
    <row r="21" spans="1:4" ht="25.5">
      <c r="A21" s="75" t="s">
        <v>68</v>
      </c>
    </row>
    <row r="22" spans="1:4">
      <c r="A22" s="74" t="s">
        <v>69</v>
      </c>
      <c r="B22" s="73"/>
    </row>
    <row r="23" spans="1:4">
      <c r="A23" s="74" t="s">
        <v>70</v>
      </c>
      <c r="B23" s="69"/>
    </row>
    <row r="24" spans="1:4">
      <c r="A24" s="74" t="s">
        <v>104</v>
      </c>
      <c r="B24" s="69"/>
    </row>
    <row r="25" spans="1:4">
      <c r="A25" s="74" t="s">
        <v>71</v>
      </c>
      <c r="B25" s="69"/>
      <c r="C25" s="69" t="s">
        <v>41</v>
      </c>
      <c r="D25" s="69" t="s">
        <v>41</v>
      </c>
    </row>
    <row r="26" spans="1:4">
      <c r="A26" s="74" t="s">
        <v>42</v>
      </c>
    </row>
    <row r="27" spans="1:4">
      <c r="A27" s="74" t="s">
        <v>82</v>
      </c>
      <c r="B27" s="69"/>
    </row>
    <row r="28" spans="1:4">
      <c r="A28" s="74" t="s">
        <v>83</v>
      </c>
    </row>
    <row r="29" spans="1:4">
      <c r="A29" s="74" t="s">
        <v>84</v>
      </c>
    </row>
    <row r="30" spans="1:4">
      <c r="A30" s="74" t="s">
        <v>85</v>
      </c>
      <c r="B30" s="69"/>
      <c r="C30" s="69" t="s">
        <v>41</v>
      </c>
    </row>
    <row r="31" spans="1:4">
      <c r="A31" s="77" t="s">
        <v>93</v>
      </c>
    </row>
    <row r="32" spans="1:4" ht="30" customHeight="1">
      <c r="A32" s="75" t="s">
        <v>72</v>
      </c>
    </row>
    <row r="33" spans="1:2">
      <c r="A33" s="74" t="s">
        <v>43</v>
      </c>
    </row>
    <row r="34" spans="1:2">
      <c r="A34" s="74" t="s">
        <v>73</v>
      </c>
    </row>
    <row r="35" spans="1:2">
      <c r="A35" s="74" t="s">
        <v>74</v>
      </c>
      <c r="B35" s="69"/>
    </row>
    <row r="36" spans="1:2">
      <c r="A36" s="74" t="s">
        <v>75</v>
      </c>
      <c r="B36" s="69"/>
    </row>
    <row r="37" spans="1:2">
      <c r="A37" s="77" t="s">
        <v>94</v>
      </c>
    </row>
    <row r="38" spans="1:2">
      <c r="A38" s="74" t="s">
        <v>76</v>
      </c>
    </row>
    <row r="39" spans="1:2" ht="38.25">
      <c r="A39" s="76" t="s">
        <v>87</v>
      </c>
      <c r="B39" s="69"/>
    </row>
    <row r="40" spans="1:2">
      <c r="A40" s="76"/>
      <c r="B40" s="69"/>
    </row>
    <row r="41" spans="1:2" s="72" customFormat="1" ht="15">
      <c r="A41" s="77" t="s">
        <v>77</v>
      </c>
    </row>
    <row r="42" spans="1:2">
      <c r="A42" s="74" t="s">
        <v>95</v>
      </c>
    </row>
    <row r="43" spans="1:2">
      <c r="A43" s="74" t="s">
        <v>96</v>
      </c>
    </row>
    <row r="44" spans="1:2">
      <c r="A44" s="74" t="s">
        <v>97</v>
      </c>
    </row>
    <row r="45" spans="1:2">
      <c r="A45" s="74" t="s">
        <v>98</v>
      </c>
    </row>
    <row r="46" spans="1:2">
      <c r="A46" s="74" t="s">
        <v>99</v>
      </c>
    </row>
    <row r="47" spans="1:2">
      <c r="A47" s="74" t="s">
        <v>100</v>
      </c>
    </row>
    <row r="48" spans="1:2">
      <c r="A48" s="69" t="s">
        <v>44</v>
      </c>
    </row>
    <row r="49" spans="1:1">
      <c r="A49" s="69"/>
    </row>
  </sheetData>
  <phoneticPr fontId="34"/>
  <pageMargins left="0.75" right="0.75" top="0.7" bottom="0.6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H23"/>
  <sheetViews>
    <sheetView zoomScaleNormal="100" workbookViewId="0">
      <selection activeCell="D17" sqref="D17"/>
    </sheetView>
  </sheetViews>
  <sheetFormatPr defaultColWidth="9" defaultRowHeight="12.75"/>
  <cols>
    <col min="1" max="1" width="7.125" style="33" customWidth="1"/>
    <col min="2" max="2" width="14.875" style="33" customWidth="1"/>
    <col min="3" max="3" width="13" style="33" customWidth="1"/>
    <col min="4" max="4" width="12.375" style="3" bestFit="1" customWidth="1"/>
    <col min="5" max="5" width="21" style="4" customWidth="1"/>
    <col min="6" max="6" width="12.375" style="3" customWidth="1"/>
    <col min="7" max="7" width="22.5" style="3" customWidth="1"/>
    <col min="8" max="8" width="33.875" style="3" customWidth="1"/>
    <col min="9" max="16384" width="9" style="1"/>
  </cols>
  <sheetData>
    <row r="2" spans="1:8" ht="25.5">
      <c r="A2" s="2"/>
      <c r="B2" s="2"/>
      <c r="C2" s="2"/>
      <c r="E2" s="5" t="s">
        <v>2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127" t="s">
        <v>0</v>
      </c>
      <c r="B4" s="127"/>
      <c r="C4" s="127"/>
      <c r="D4" s="127"/>
      <c r="E4" s="128" t="s">
        <v>114</v>
      </c>
      <c r="F4" s="129"/>
      <c r="G4" s="129"/>
      <c r="H4" s="130"/>
    </row>
    <row r="5" spans="1:8" ht="14.25" customHeight="1">
      <c r="A5" s="127" t="s">
        <v>1</v>
      </c>
      <c r="B5" s="127"/>
      <c r="C5" s="127"/>
      <c r="D5" s="127"/>
      <c r="E5" s="128" t="s">
        <v>114</v>
      </c>
      <c r="F5" s="129"/>
      <c r="G5" s="129"/>
      <c r="H5" s="130"/>
    </row>
    <row r="6" spans="1:8" ht="14.25" customHeight="1">
      <c r="A6" s="134" t="s">
        <v>64</v>
      </c>
      <c r="B6" s="135"/>
      <c r="C6" s="135"/>
      <c r="D6" s="136"/>
      <c r="E6" s="89">
        <v>30</v>
      </c>
      <c r="F6" s="90"/>
      <c r="G6" s="90"/>
      <c r="H6" s="91"/>
    </row>
    <row r="7" spans="1:8" s="8" customFormat="1" ht="12.75" customHeight="1">
      <c r="A7" s="126" t="s">
        <v>3</v>
      </c>
      <c r="B7" s="126"/>
      <c r="C7" s="126"/>
      <c r="D7" s="126"/>
      <c r="E7" s="131" t="s">
        <v>4</v>
      </c>
      <c r="F7" s="132"/>
      <c r="G7" s="132"/>
      <c r="H7" s="133"/>
    </row>
    <row r="8" spans="1:8">
      <c r="A8" s="9"/>
      <c r="B8" s="9"/>
      <c r="C8" s="9"/>
      <c r="D8" s="1"/>
      <c r="E8" s="8"/>
      <c r="F8" s="1"/>
      <c r="G8" s="1"/>
      <c r="H8" s="1"/>
    </row>
    <row r="9" spans="1:8" s="13" customFormat="1">
      <c r="A9" s="10"/>
      <c r="B9" s="10"/>
      <c r="C9" s="10"/>
      <c r="D9" s="11"/>
      <c r="E9" s="12"/>
      <c r="F9" s="11"/>
      <c r="G9" s="11"/>
      <c r="H9" s="11"/>
    </row>
    <row r="10" spans="1:8" s="21" customFormat="1" ht="24" customHeight="1">
      <c r="A10" s="14" t="s">
        <v>5</v>
      </c>
      <c r="B10" s="15" t="s">
        <v>6</v>
      </c>
      <c r="C10" s="16" t="s">
        <v>7</v>
      </c>
      <c r="D10" s="17" t="s">
        <v>8</v>
      </c>
      <c r="E10" s="18" t="s">
        <v>79</v>
      </c>
      <c r="F10" s="17" t="s">
        <v>9</v>
      </c>
      <c r="G10" s="19" t="s">
        <v>10</v>
      </c>
      <c r="H10" s="20" t="s">
        <v>11</v>
      </c>
    </row>
    <row r="11" spans="1:8">
      <c r="A11" s="64">
        <v>1</v>
      </c>
      <c r="B11" s="22"/>
      <c r="C11" s="22" t="s">
        <v>107</v>
      </c>
      <c r="D11" s="23" t="s">
        <v>108</v>
      </c>
      <c r="E11" s="23" t="s">
        <v>108</v>
      </c>
      <c r="F11" s="25" t="s">
        <v>80</v>
      </c>
      <c r="G11" s="25"/>
      <c r="H11" s="26"/>
    </row>
    <row r="12" spans="1:8">
      <c r="A12" s="64">
        <v>2</v>
      </c>
      <c r="B12" s="22"/>
      <c r="C12" s="22" t="s">
        <v>107</v>
      </c>
      <c r="D12" s="23" t="s">
        <v>110</v>
      </c>
      <c r="E12" s="23" t="s">
        <v>110</v>
      </c>
      <c r="F12" s="25" t="s">
        <v>12</v>
      </c>
      <c r="G12" s="25"/>
      <c r="H12" s="26"/>
    </row>
    <row r="13" spans="1:8">
      <c r="A13" s="64">
        <v>3</v>
      </c>
      <c r="B13" s="22"/>
      <c r="C13" s="22" t="s">
        <v>107</v>
      </c>
      <c r="D13" s="23" t="s">
        <v>112</v>
      </c>
      <c r="E13" s="125" t="s">
        <v>112</v>
      </c>
      <c r="F13" s="25" t="s">
        <v>60</v>
      </c>
      <c r="G13" s="25"/>
      <c r="H13" s="26"/>
    </row>
    <row r="14" spans="1:8">
      <c r="A14" s="64">
        <v>4</v>
      </c>
      <c r="B14" s="22"/>
      <c r="C14" s="22" t="s">
        <v>107</v>
      </c>
      <c r="D14" s="23" t="s">
        <v>111</v>
      </c>
      <c r="E14" s="23" t="s">
        <v>111</v>
      </c>
      <c r="F14" s="25" t="s">
        <v>113</v>
      </c>
      <c r="G14" s="25"/>
      <c r="H14" s="26"/>
    </row>
    <row r="15" spans="1:8">
      <c r="A15" s="64">
        <v>5</v>
      </c>
      <c r="B15" s="22"/>
      <c r="C15" s="22" t="s">
        <v>107</v>
      </c>
      <c r="D15" s="23" t="s">
        <v>115</v>
      </c>
      <c r="E15" s="23" t="s">
        <v>115</v>
      </c>
      <c r="F15" s="25" t="s">
        <v>116</v>
      </c>
      <c r="G15" s="25"/>
      <c r="H15" s="26"/>
    </row>
    <row r="16" spans="1:8">
      <c r="A16" s="64">
        <v>6</v>
      </c>
      <c r="B16" s="22"/>
      <c r="C16" s="22" t="s">
        <v>107</v>
      </c>
      <c r="D16" s="23" t="s">
        <v>122</v>
      </c>
      <c r="E16" s="23" t="s">
        <v>122</v>
      </c>
      <c r="F16" s="186" t="s">
        <v>117</v>
      </c>
      <c r="G16" s="27"/>
      <c r="H16" s="26"/>
    </row>
    <row r="17" spans="1:8">
      <c r="A17" s="64">
        <v>7</v>
      </c>
      <c r="B17" s="22"/>
      <c r="C17" s="22" t="s">
        <v>107</v>
      </c>
      <c r="D17" s="23" t="s">
        <v>123</v>
      </c>
      <c r="E17" s="23" t="s">
        <v>123</v>
      </c>
      <c r="F17" s="186" t="s">
        <v>118</v>
      </c>
      <c r="G17" s="27"/>
      <c r="H17" s="26"/>
    </row>
    <row r="18" spans="1:8">
      <c r="A18" s="64">
        <v>8</v>
      </c>
      <c r="B18" s="22"/>
      <c r="C18" s="22" t="s">
        <v>107</v>
      </c>
      <c r="D18" s="23"/>
      <c r="E18" s="24"/>
      <c r="F18" s="27"/>
      <c r="G18" s="27"/>
      <c r="H18" s="26"/>
    </row>
    <row r="19" spans="1:8">
      <c r="A19" s="64"/>
      <c r="B19" s="22"/>
      <c r="C19" s="22"/>
      <c r="D19" s="23"/>
      <c r="E19" s="24"/>
      <c r="F19" s="27"/>
      <c r="G19" s="27"/>
      <c r="H19" s="26"/>
    </row>
    <row r="20" spans="1:8">
      <c r="A20" s="64"/>
      <c r="B20" s="22"/>
      <c r="C20" s="22"/>
      <c r="D20" s="23"/>
      <c r="E20" s="24"/>
      <c r="F20" s="27"/>
      <c r="G20" s="27"/>
      <c r="H20" s="26"/>
    </row>
    <row r="21" spans="1:8">
      <c r="A21" s="64"/>
      <c r="B21" s="22"/>
      <c r="C21" s="22"/>
      <c r="D21" s="23"/>
      <c r="E21" s="24"/>
      <c r="F21" s="27"/>
      <c r="G21" s="27"/>
      <c r="H21" s="26"/>
    </row>
    <row r="22" spans="1:8">
      <c r="A22" s="64"/>
      <c r="B22" s="22"/>
      <c r="C22" s="22"/>
      <c r="D22" s="23"/>
      <c r="E22" s="24"/>
      <c r="F22" s="27"/>
      <c r="G22" s="27"/>
      <c r="H22" s="26"/>
    </row>
    <row r="23" spans="1:8">
      <c r="A23" s="65"/>
      <c r="B23" s="28"/>
      <c r="C23" s="28"/>
      <c r="D23" s="29"/>
      <c r="E23" s="30"/>
      <c r="F23" s="31"/>
      <c r="G23" s="31"/>
      <c r="H23" s="32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Function1!A1" display="Function1" xr:uid="{00000000-0004-0000-0200-000000000000}"/>
    <hyperlink ref="F12" location="Function2!A1" display="Function2" xr:uid="{00000000-0004-0000-0200-000001000000}"/>
    <hyperlink ref="F13" location="Function3!A1" display="Function3" xr:uid="{00000000-0004-0000-0200-000002000000}"/>
    <hyperlink ref="F14" location="Function4!A1" display="Function4" xr:uid="{C482D2C2-E59A-4ADD-95D6-1BD36F5F6458}"/>
    <hyperlink ref="F15" location="Function5!A1" display="Function5" xr:uid="{0CBDBD39-F418-4B66-93A8-BDDA408015D2}"/>
    <hyperlink ref="F16" location="Function6!A1" display="Function6" xr:uid="{751DB753-758D-4766-ACBB-B80B04D765F1}"/>
    <hyperlink ref="F17" location="Function7!A1" display="Function7" xr:uid="{C4B978BD-CC62-40A2-9D27-C7DA90A4CC0E}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V43"/>
  <sheetViews>
    <sheetView topLeftCell="A16" zoomScale="130" zoomScaleNormal="130" workbookViewId="0">
      <selection activeCell="I9" sqref="I9"/>
    </sheetView>
  </sheetViews>
  <sheetFormatPr defaultColWidth="9" defaultRowHeight="13.5" customHeight="1"/>
  <cols>
    <col min="1" max="1" width="8.125" style="36" customWidth="1"/>
    <col min="2" max="2" width="13.375" style="40" customWidth="1"/>
    <col min="3" max="3" width="10.875" style="36" customWidth="1"/>
    <col min="4" max="4" width="11.375" style="37" customWidth="1"/>
    <col min="5" max="5" width="1.875" style="36" hidden="1" customWidth="1"/>
    <col min="6" max="7" width="2.875" style="36" bestFit="1" customWidth="1"/>
    <col min="8" max="8" width="2.875" style="36" customWidth="1"/>
    <col min="9" max="10" width="2.875" style="36" bestFit="1" customWidth="1"/>
    <col min="11" max="19" width="2.875" style="36" customWidth="1"/>
    <col min="20" max="20" width="2.875" style="36" bestFit="1" customWidth="1"/>
    <col min="21" max="21" width="2.875" style="36" customWidth="1"/>
    <col min="22" max="16384" width="9" style="36"/>
  </cols>
  <sheetData>
    <row r="1" spans="1:22" ht="13.5" customHeight="1" thickBot="1">
      <c r="A1" s="34"/>
      <c r="B1" s="35"/>
    </row>
    <row r="2" spans="1:22" ht="13.5" customHeight="1">
      <c r="A2" s="137" t="s">
        <v>47</v>
      </c>
      <c r="B2" s="138"/>
      <c r="C2" s="139" t="str">
        <f>FunctionList!E11</f>
        <v>kiemTraSoLe</v>
      </c>
      <c r="D2" s="140"/>
      <c r="E2" s="141"/>
      <c r="F2" s="142" t="s">
        <v>8</v>
      </c>
      <c r="G2" s="143"/>
      <c r="H2" s="143"/>
      <c r="I2" s="143"/>
      <c r="J2" s="143"/>
      <c r="K2" s="143"/>
      <c r="L2" s="170" t="str">
        <f>FunctionList!D11</f>
        <v>kiemTraSoLe</v>
      </c>
      <c r="M2" s="171"/>
      <c r="N2" s="171"/>
      <c r="O2" s="171"/>
      <c r="P2" s="171"/>
      <c r="Q2" s="171"/>
      <c r="R2" s="171"/>
      <c r="S2" s="171"/>
      <c r="T2" s="172"/>
      <c r="V2" s="38"/>
    </row>
    <row r="3" spans="1:22" ht="13.5" customHeight="1">
      <c r="A3" s="150" t="s">
        <v>48</v>
      </c>
      <c r="B3" s="151"/>
      <c r="C3" s="157" t="s">
        <v>106</v>
      </c>
      <c r="D3" s="158"/>
      <c r="E3" s="159"/>
      <c r="F3" s="176" t="s">
        <v>49</v>
      </c>
      <c r="G3" s="177"/>
      <c r="H3" s="177"/>
      <c r="I3" s="177"/>
      <c r="J3" s="177"/>
      <c r="K3" s="178"/>
      <c r="L3" s="173"/>
      <c r="M3" s="173"/>
      <c r="N3" s="173"/>
      <c r="O3" s="86"/>
      <c r="P3" s="86"/>
      <c r="Q3" s="86"/>
      <c r="R3" s="86"/>
      <c r="S3" s="86"/>
      <c r="T3" s="87"/>
    </row>
    <row r="4" spans="1:22" ht="13.5" customHeight="1">
      <c r="A4" s="150" t="s">
        <v>50</v>
      </c>
      <c r="B4" s="151"/>
      <c r="C4" s="152">
        <v>3</v>
      </c>
      <c r="D4" s="153"/>
      <c r="E4" s="92"/>
      <c r="F4" s="176" t="s">
        <v>51</v>
      </c>
      <c r="G4" s="177"/>
      <c r="H4" s="177"/>
      <c r="I4" s="177"/>
      <c r="J4" s="177"/>
      <c r="K4" s="178"/>
      <c r="L4" s="179">
        <f xml:space="preserve"> IF(FunctionList!E6&lt;&gt;"N/A",SUM(C4*FunctionList!E6/1000,- O7),"N/A")</f>
        <v>-1.91</v>
      </c>
      <c r="M4" s="180"/>
      <c r="N4" s="180"/>
      <c r="O4" s="180"/>
      <c r="P4" s="180"/>
      <c r="Q4" s="180"/>
      <c r="R4" s="180"/>
      <c r="S4" s="180"/>
      <c r="T4" s="181"/>
      <c r="V4" s="38"/>
    </row>
    <row r="5" spans="1:22" ht="13.5" customHeight="1">
      <c r="A5" s="150" t="s">
        <v>52</v>
      </c>
      <c r="B5" s="151"/>
      <c r="C5" s="163" t="s">
        <v>46</v>
      </c>
      <c r="D5" s="163"/>
      <c r="E5" s="163"/>
      <c r="F5" s="164"/>
      <c r="G5" s="164"/>
      <c r="H5" s="164"/>
      <c r="I5" s="164"/>
      <c r="J5" s="164"/>
      <c r="K5" s="164"/>
      <c r="L5" s="163"/>
      <c r="M5" s="163"/>
      <c r="N5" s="163"/>
      <c r="O5" s="163"/>
      <c r="P5" s="163"/>
      <c r="Q5" s="163"/>
      <c r="R5" s="163"/>
      <c r="S5" s="163"/>
      <c r="T5" s="163"/>
    </row>
    <row r="6" spans="1:22" ht="13.5" customHeight="1">
      <c r="A6" s="161" t="s">
        <v>13</v>
      </c>
      <c r="B6" s="162"/>
      <c r="C6" s="174" t="s">
        <v>14</v>
      </c>
      <c r="D6" s="165"/>
      <c r="E6" s="175"/>
      <c r="F6" s="174" t="s">
        <v>15</v>
      </c>
      <c r="G6" s="165"/>
      <c r="H6" s="165"/>
      <c r="I6" s="165"/>
      <c r="J6" s="165"/>
      <c r="K6" s="182"/>
      <c r="L6" s="165" t="s">
        <v>53</v>
      </c>
      <c r="M6" s="165"/>
      <c r="N6" s="165"/>
      <c r="O6" s="168" t="s">
        <v>16</v>
      </c>
      <c r="P6" s="165"/>
      <c r="Q6" s="165"/>
      <c r="R6" s="165"/>
      <c r="S6" s="165"/>
      <c r="T6" s="169"/>
      <c r="V6" s="38"/>
    </row>
    <row r="7" spans="1:22" ht="13.5" customHeight="1" thickBot="1">
      <c r="A7" s="149">
        <f>COUNTIF(F40:HQ40,"P")</f>
        <v>12</v>
      </c>
      <c r="B7" s="148"/>
      <c r="C7" s="145">
        <f>COUNTIF(F40:HQ40,"F")</f>
        <v>2</v>
      </c>
      <c r="D7" s="146"/>
      <c r="E7" s="148"/>
      <c r="F7" s="145">
        <f>SUM(O7,- A7,- C7)</f>
        <v>-12</v>
      </c>
      <c r="G7" s="146"/>
      <c r="H7" s="146"/>
      <c r="I7" s="146"/>
      <c r="J7" s="146"/>
      <c r="K7" s="147"/>
      <c r="L7" s="88">
        <f>COUNTIF(E39:HQ39,"N")</f>
        <v>11</v>
      </c>
      <c r="M7" s="88">
        <f>COUNTIF(E39:HQ39,"A")</f>
        <v>3</v>
      </c>
      <c r="N7" s="88">
        <f>COUNTIF(E39:HQ39,"B")</f>
        <v>1</v>
      </c>
      <c r="O7" s="166">
        <f>COUNTA(E9:HT9)</f>
        <v>2</v>
      </c>
      <c r="P7" s="146"/>
      <c r="Q7" s="146"/>
      <c r="R7" s="146"/>
      <c r="S7" s="146"/>
      <c r="T7" s="167"/>
      <c r="U7" s="39"/>
    </row>
    <row r="8" spans="1:22" ht="11.25" thickBot="1"/>
    <row r="9" spans="1:22" ht="46.5" customHeight="1" thickTop="1" thickBot="1">
      <c r="A9" s="119"/>
      <c r="B9" s="120"/>
      <c r="C9" s="121"/>
      <c r="D9" s="122"/>
      <c r="E9" s="121"/>
      <c r="F9" s="123" t="s">
        <v>17</v>
      </c>
      <c r="G9" s="123" t="s">
        <v>18</v>
      </c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4"/>
      <c r="U9" s="41"/>
      <c r="V9" s="38"/>
    </row>
    <row r="10" spans="1:22" ht="13.5" customHeight="1">
      <c r="A10" s="114" t="s">
        <v>54</v>
      </c>
      <c r="B10" s="115" t="s">
        <v>55</v>
      </c>
      <c r="C10" s="116"/>
      <c r="D10" s="117"/>
      <c r="E10" s="45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104"/>
    </row>
    <row r="11" spans="1:22" ht="13.5" customHeight="1">
      <c r="A11" s="102"/>
      <c r="B11" s="42"/>
      <c r="C11" s="43"/>
      <c r="D11" s="44"/>
      <c r="E11" s="45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101"/>
      <c r="V11" s="38"/>
    </row>
    <row r="12" spans="1:22" ht="13.5" customHeight="1">
      <c r="A12" s="102"/>
      <c r="B12" s="42"/>
      <c r="C12" s="43"/>
      <c r="D12" s="44"/>
      <c r="E12" s="45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101"/>
    </row>
    <row r="13" spans="1:22" ht="13.5" customHeight="1">
      <c r="A13" s="102"/>
      <c r="B13" s="42"/>
      <c r="C13" s="43"/>
      <c r="D13" s="44"/>
      <c r="E13" s="46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101"/>
    </row>
    <row r="14" spans="1:22" ht="13.5" customHeight="1">
      <c r="A14" s="102"/>
      <c r="B14" s="42" t="s">
        <v>109</v>
      </c>
      <c r="C14" s="43"/>
      <c r="D14" s="44"/>
      <c r="E14" s="47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101"/>
    </row>
    <row r="15" spans="1:22" ht="13.5" customHeight="1">
      <c r="A15" s="102"/>
      <c r="B15" s="42"/>
      <c r="C15" s="43"/>
      <c r="D15" s="44">
        <v>1</v>
      </c>
      <c r="E15" s="47"/>
      <c r="F15" s="80" t="s">
        <v>78</v>
      </c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101"/>
    </row>
    <row r="16" spans="1:22" ht="13.5" customHeight="1">
      <c r="A16" s="102"/>
      <c r="B16" s="42"/>
      <c r="C16" s="43"/>
      <c r="D16" s="44">
        <v>2</v>
      </c>
      <c r="E16" s="47"/>
      <c r="F16" s="80"/>
      <c r="G16" s="80" t="s">
        <v>78</v>
      </c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101"/>
    </row>
    <row r="17" spans="1:21" ht="13.5" customHeight="1">
      <c r="A17" s="102"/>
      <c r="B17" s="42"/>
      <c r="C17" s="43"/>
      <c r="D17" s="44"/>
      <c r="E17" s="47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101"/>
      <c r="U17" s="81"/>
    </row>
    <row r="18" spans="1:21" ht="13.5" customHeight="1">
      <c r="A18" s="102"/>
      <c r="B18" s="42"/>
      <c r="C18" s="43"/>
      <c r="D18" s="44"/>
      <c r="E18" s="47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101"/>
      <c r="U18" s="81"/>
    </row>
    <row r="19" spans="1:21" ht="13.5" customHeight="1">
      <c r="A19" s="102"/>
      <c r="B19" s="42"/>
      <c r="C19" s="43"/>
      <c r="D19" s="160"/>
      <c r="E19" s="16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101"/>
    </row>
    <row r="20" spans="1:21" ht="13.5" customHeight="1">
      <c r="A20" s="102"/>
      <c r="B20" s="42"/>
      <c r="C20" s="43"/>
      <c r="D20" s="44"/>
      <c r="E20" s="47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101"/>
    </row>
    <row r="21" spans="1:21" ht="13.5" customHeight="1">
      <c r="A21" s="102"/>
      <c r="B21" s="42"/>
      <c r="C21" s="43"/>
      <c r="D21" s="44"/>
      <c r="E21" s="47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101"/>
    </row>
    <row r="22" spans="1:21" ht="13.5" customHeight="1">
      <c r="A22" s="102"/>
      <c r="B22" s="42"/>
      <c r="C22" s="43"/>
      <c r="D22" s="44"/>
      <c r="E22" s="47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101"/>
    </row>
    <row r="23" spans="1:21" ht="13.5" customHeight="1">
      <c r="A23" s="102"/>
      <c r="B23" s="42"/>
      <c r="C23" s="43"/>
      <c r="D23" s="44"/>
      <c r="E23" s="47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101"/>
    </row>
    <row r="24" spans="1:21" ht="13.5" customHeight="1">
      <c r="A24" s="102"/>
      <c r="B24" s="42"/>
      <c r="C24" s="43"/>
      <c r="D24" s="44"/>
      <c r="E24" s="47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101"/>
    </row>
    <row r="25" spans="1:21" ht="13.5" customHeight="1">
      <c r="A25" s="102"/>
      <c r="B25" s="42"/>
      <c r="C25" s="43"/>
      <c r="D25" s="44"/>
      <c r="E25" s="47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101"/>
    </row>
    <row r="26" spans="1:21" ht="13.5" customHeight="1">
      <c r="A26" s="102"/>
      <c r="B26" s="42"/>
      <c r="C26" s="43"/>
      <c r="D26" s="44"/>
      <c r="E26" s="47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101"/>
    </row>
    <row r="27" spans="1:21" ht="13.5" customHeight="1">
      <c r="A27" s="102"/>
      <c r="B27" s="42"/>
      <c r="C27" s="43"/>
      <c r="D27" s="44"/>
      <c r="E27" s="47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101"/>
    </row>
    <row r="28" spans="1:21" ht="13.5" customHeight="1">
      <c r="A28" s="102"/>
      <c r="B28" s="42"/>
      <c r="C28" s="43"/>
      <c r="D28" s="44"/>
      <c r="E28" s="47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101"/>
    </row>
    <row r="29" spans="1:21" ht="13.5" customHeight="1">
      <c r="A29" s="102"/>
      <c r="B29" s="42"/>
      <c r="C29" s="43"/>
      <c r="D29" s="44"/>
      <c r="E29" s="47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101"/>
    </row>
    <row r="30" spans="1:21" ht="13.5" customHeight="1" thickBot="1">
      <c r="A30" s="102"/>
      <c r="B30" s="48"/>
      <c r="C30" s="49"/>
      <c r="D30" s="50"/>
      <c r="E30" s="51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103"/>
    </row>
    <row r="31" spans="1:21" ht="13.5" customHeight="1" thickTop="1">
      <c r="A31" s="113" t="s">
        <v>56</v>
      </c>
      <c r="B31" s="52" t="s">
        <v>57</v>
      </c>
      <c r="C31" s="53"/>
      <c r="D31" s="54"/>
      <c r="E31" s="55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104"/>
    </row>
    <row r="32" spans="1:21" ht="13.5" customHeight="1">
      <c r="A32" s="112"/>
      <c r="B32" s="56"/>
      <c r="C32" s="57"/>
      <c r="D32" s="58" t="s">
        <v>105</v>
      </c>
      <c r="E32" s="59"/>
      <c r="F32" s="80" t="s">
        <v>78</v>
      </c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101"/>
    </row>
    <row r="33" spans="1:20" ht="13.5" customHeight="1">
      <c r="A33" s="112"/>
      <c r="B33" s="56"/>
      <c r="C33" s="84"/>
      <c r="D33" s="58" t="s">
        <v>28</v>
      </c>
      <c r="E33" s="60"/>
      <c r="F33" s="80"/>
      <c r="G33" s="80" t="s">
        <v>78</v>
      </c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101"/>
    </row>
    <row r="34" spans="1:20" ht="13.5" customHeight="1">
      <c r="A34" s="112"/>
      <c r="B34" s="56" t="s">
        <v>58</v>
      </c>
      <c r="C34" s="84"/>
      <c r="D34" s="58"/>
      <c r="E34" s="6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101"/>
    </row>
    <row r="35" spans="1:20" ht="13.5" customHeight="1">
      <c r="A35" s="112"/>
      <c r="B35" s="56"/>
      <c r="C35" s="84"/>
      <c r="D35" s="58"/>
      <c r="E35" s="6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101"/>
    </row>
    <row r="36" spans="1:20" ht="13.5" customHeight="1">
      <c r="A36" s="112"/>
      <c r="B36" s="56" t="s">
        <v>59</v>
      </c>
      <c r="C36" s="84"/>
      <c r="D36" s="58"/>
      <c r="E36" s="6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101"/>
    </row>
    <row r="37" spans="1:20" ht="13.5" customHeight="1">
      <c r="A37" s="112"/>
      <c r="B37" s="56"/>
      <c r="C37" s="84"/>
      <c r="D37" s="58"/>
      <c r="E37" s="6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101"/>
    </row>
    <row r="38" spans="1:20" ht="13.5" customHeight="1" thickBot="1">
      <c r="A38" s="112"/>
      <c r="B38" s="93"/>
      <c r="C38" s="94"/>
      <c r="D38" s="95"/>
      <c r="E38" s="96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105"/>
    </row>
    <row r="39" spans="1:20" ht="13.5" customHeight="1" thickTop="1">
      <c r="A39" s="113" t="s">
        <v>21</v>
      </c>
      <c r="B39" s="156" t="s">
        <v>22</v>
      </c>
      <c r="C39" s="156"/>
      <c r="D39" s="156"/>
      <c r="E39" s="98"/>
      <c r="F39" s="99" t="s">
        <v>25</v>
      </c>
      <c r="G39" s="99" t="s">
        <v>23</v>
      </c>
      <c r="H39" s="99" t="s">
        <v>23</v>
      </c>
      <c r="I39" s="99" t="s">
        <v>23</v>
      </c>
      <c r="J39" s="99" t="s">
        <v>23</v>
      </c>
      <c r="K39" s="99" t="s">
        <v>24</v>
      </c>
      <c r="L39" s="99" t="s">
        <v>25</v>
      </c>
      <c r="M39" s="99" t="s">
        <v>23</v>
      </c>
      <c r="N39" s="99" t="s">
        <v>23</v>
      </c>
      <c r="O39" s="99" t="s">
        <v>23</v>
      </c>
      <c r="P39" s="99" t="s">
        <v>23</v>
      </c>
      <c r="Q39" s="99" t="s">
        <v>23</v>
      </c>
      <c r="R39" s="99" t="s">
        <v>25</v>
      </c>
      <c r="S39" s="99" t="s">
        <v>23</v>
      </c>
      <c r="T39" s="106" t="s">
        <v>23</v>
      </c>
    </row>
    <row r="40" spans="1:20" ht="13.5" customHeight="1">
      <c r="A40" s="112"/>
      <c r="B40" s="144" t="s">
        <v>26</v>
      </c>
      <c r="C40" s="144"/>
      <c r="D40" s="144"/>
      <c r="E40" s="61"/>
      <c r="F40" s="85" t="s">
        <v>27</v>
      </c>
      <c r="G40" s="85" t="s">
        <v>27</v>
      </c>
      <c r="H40" s="85" t="s">
        <v>27</v>
      </c>
      <c r="I40" s="85" t="s">
        <v>27</v>
      </c>
      <c r="J40" s="85" t="s">
        <v>27</v>
      </c>
      <c r="K40" s="85" t="s">
        <v>28</v>
      </c>
      <c r="L40" s="85" t="s">
        <v>28</v>
      </c>
      <c r="M40" s="85" t="s">
        <v>27</v>
      </c>
      <c r="N40" s="85" t="s">
        <v>27</v>
      </c>
      <c r="O40" s="85" t="s">
        <v>27</v>
      </c>
      <c r="P40" s="85" t="s">
        <v>27</v>
      </c>
      <c r="Q40" s="85" t="s">
        <v>27</v>
      </c>
      <c r="R40" s="85"/>
      <c r="S40" s="85" t="s">
        <v>27</v>
      </c>
      <c r="T40" s="107" t="s">
        <v>27</v>
      </c>
    </row>
    <row r="41" spans="1:20" ht="75.95" customHeight="1">
      <c r="A41" s="112"/>
      <c r="B41" s="154" t="s">
        <v>29</v>
      </c>
      <c r="C41" s="154"/>
      <c r="D41" s="154"/>
      <c r="E41" s="62"/>
      <c r="F41" s="63">
        <v>39139</v>
      </c>
      <c r="G41" s="63">
        <v>39139</v>
      </c>
      <c r="H41" s="63">
        <v>39140</v>
      </c>
      <c r="I41" s="63">
        <v>39141</v>
      </c>
      <c r="J41" s="63">
        <v>39142</v>
      </c>
      <c r="K41" s="63">
        <v>39143</v>
      </c>
      <c r="L41" s="63">
        <v>39144</v>
      </c>
      <c r="M41" s="63">
        <v>39145</v>
      </c>
      <c r="N41" s="63">
        <v>39146</v>
      </c>
      <c r="O41" s="63">
        <v>39147</v>
      </c>
      <c r="P41" s="63">
        <v>39148</v>
      </c>
      <c r="Q41" s="63">
        <v>39149</v>
      </c>
      <c r="R41" s="63">
        <v>39150</v>
      </c>
      <c r="S41" s="63">
        <v>39151</v>
      </c>
      <c r="T41" s="108">
        <v>39152</v>
      </c>
    </row>
    <row r="42" spans="1:20" ht="75.75" thickBot="1">
      <c r="A42" s="118"/>
      <c r="B42" s="155" t="s">
        <v>30</v>
      </c>
      <c r="C42" s="155"/>
      <c r="D42" s="155"/>
      <c r="E42" s="109"/>
      <c r="F42" s="110"/>
      <c r="G42" s="110"/>
      <c r="H42" s="110"/>
      <c r="I42" s="110"/>
      <c r="J42" s="110"/>
      <c r="K42" s="110" t="s">
        <v>31</v>
      </c>
      <c r="L42" s="110" t="s">
        <v>32</v>
      </c>
      <c r="M42" s="110" t="s">
        <v>33</v>
      </c>
      <c r="N42" s="110" t="s">
        <v>34</v>
      </c>
      <c r="O42" s="110" t="s">
        <v>35</v>
      </c>
      <c r="P42" s="110" t="s">
        <v>36</v>
      </c>
      <c r="Q42" s="110" t="s">
        <v>37</v>
      </c>
      <c r="R42" s="110" t="s">
        <v>38</v>
      </c>
      <c r="S42" s="110" t="s">
        <v>39</v>
      </c>
      <c r="T42" s="111" t="s">
        <v>40</v>
      </c>
    </row>
    <row r="43" spans="1:20" ht="11.25" thickTop="1">
      <c r="A43" s="100"/>
    </row>
  </sheetData>
  <mergeCells count="28">
    <mergeCell ref="L2:T2"/>
    <mergeCell ref="L3:N3"/>
    <mergeCell ref="C6:E6"/>
    <mergeCell ref="F3:K3"/>
    <mergeCell ref="L4:T4"/>
    <mergeCell ref="F6:K6"/>
    <mergeCell ref="F4:K4"/>
    <mergeCell ref="B41:D41"/>
    <mergeCell ref="B42:D42"/>
    <mergeCell ref="B39:D39"/>
    <mergeCell ref="C3:E3"/>
    <mergeCell ref="D19:E19"/>
    <mergeCell ref="A6:B6"/>
    <mergeCell ref="A5:B5"/>
    <mergeCell ref="C5:T5"/>
    <mergeCell ref="L6:N6"/>
    <mergeCell ref="O7:T7"/>
    <mergeCell ref="O6:T6"/>
    <mergeCell ref="A2:B2"/>
    <mergeCell ref="C2:E2"/>
    <mergeCell ref="F2:K2"/>
    <mergeCell ref="B40:D40"/>
    <mergeCell ref="F7:K7"/>
    <mergeCell ref="C7:E7"/>
    <mergeCell ref="A7:B7"/>
    <mergeCell ref="A3:B3"/>
    <mergeCell ref="A4:B4"/>
    <mergeCell ref="C4:D4"/>
  </mergeCells>
  <phoneticPr fontId="29" type="noConversion"/>
  <dataValidations count="3">
    <dataValidation type="list" allowBlank="1" showInputMessage="1" showErrorMessage="1" sqref="F39:T39" xr:uid="{00000000-0002-0000-0400-000000000000}">
      <formula1>"N,A,B, "</formula1>
    </dataValidation>
    <dataValidation type="list" allowBlank="1" showInputMessage="1" showErrorMessage="1" sqref="F40:T40" xr:uid="{00000000-0002-0000-0400-000001000000}">
      <formula1>"P,F, "</formula1>
    </dataValidation>
    <dataValidation type="list" allowBlank="1" showInputMessage="1" showErrorMessage="1" sqref="F10:T14 H15:T15 F15 F32 F33:G33 F16:T31 F34:T38 H32:T33" xr:uid="{00000000-0002-0000-0400-000002000000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648E-1308-4869-B6A9-3A1B1DB82822}">
  <sheetPr codeName="Sheet4"/>
  <dimension ref="A1:V43"/>
  <sheetViews>
    <sheetView topLeftCell="A28" zoomScale="130" zoomScaleNormal="130" workbookViewId="0">
      <selection activeCell="I9" sqref="I9"/>
    </sheetView>
  </sheetViews>
  <sheetFormatPr defaultColWidth="9" defaultRowHeight="13.5" customHeight="1"/>
  <cols>
    <col min="1" max="1" width="8.125" style="36" customWidth="1"/>
    <col min="2" max="2" width="13.375" style="40" customWidth="1"/>
    <col min="3" max="3" width="10.875" style="36" customWidth="1"/>
    <col min="4" max="4" width="11.375" style="37" customWidth="1"/>
    <col min="5" max="5" width="1.875" style="36" hidden="1" customWidth="1"/>
    <col min="6" max="7" width="2.875" style="36" bestFit="1" customWidth="1"/>
    <col min="8" max="8" width="2.875" style="36" customWidth="1"/>
    <col min="9" max="10" width="2.875" style="36" bestFit="1" customWidth="1"/>
    <col min="11" max="19" width="2.875" style="36" customWidth="1"/>
    <col min="20" max="20" width="2.875" style="36" bestFit="1" customWidth="1"/>
    <col min="21" max="21" width="2.875" style="36" customWidth="1"/>
    <col min="22" max="16384" width="9" style="36"/>
  </cols>
  <sheetData>
    <row r="1" spans="1:22" ht="13.5" customHeight="1" thickBot="1">
      <c r="A1" s="34"/>
      <c r="B1" s="35"/>
    </row>
    <row r="2" spans="1:22" ht="13.5" customHeight="1">
      <c r="A2" s="137" t="s">
        <v>47</v>
      </c>
      <c r="B2" s="138"/>
      <c r="C2" s="183" t="s">
        <v>110</v>
      </c>
      <c r="D2" s="140"/>
      <c r="E2" s="141"/>
      <c r="F2" s="142" t="s">
        <v>8</v>
      </c>
      <c r="G2" s="143"/>
      <c r="H2" s="143"/>
      <c r="I2" s="143"/>
      <c r="J2" s="143"/>
      <c r="K2" s="143"/>
      <c r="L2" s="170" t="s">
        <v>110</v>
      </c>
      <c r="M2" s="171"/>
      <c r="N2" s="171"/>
      <c r="O2" s="171"/>
      <c r="P2" s="171"/>
      <c r="Q2" s="171"/>
      <c r="R2" s="171"/>
      <c r="S2" s="171"/>
      <c r="T2" s="172"/>
      <c r="V2" s="38"/>
    </row>
    <row r="3" spans="1:22" ht="13.5" customHeight="1">
      <c r="A3" s="150" t="s">
        <v>48</v>
      </c>
      <c r="B3" s="151"/>
      <c r="C3" s="157" t="s">
        <v>106</v>
      </c>
      <c r="D3" s="158"/>
      <c r="E3" s="159"/>
      <c r="F3" s="176" t="s">
        <v>49</v>
      </c>
      <c r="G3" s="177"/>
      <c r="H3" s="177"/>
      <c r="I3" s="177"/>
      <c r="J3" s="177"/>
      <c r="K3" s="178"/>
      <c r="L3" s="173"/>
      <c r="M3" s="173"/>
      <c r="N3" s="173"/>
      <c r="O3" s="86"/>
      <c r="P3" s="86"/>
      <c r="Q3" s="86"/>
      <c r="R3" s="86"/>
      <c r="S3" s="86"/>
      <c r="T3" s="87"/>
    </row>
    <row r="4" spans="1:22" ht="13.5" customHeight="1">
      <c r="A4" s="150" t="s">
        <v>50</v>
      </c>
      <c r="B4" s="151"/>
      <c r="C4" s="152">
        <v>3</v>
      </c>
      <c r="D4" s="153"/>
      <c r="E4" s="92"/>
      <c r="F4" s="176" t="s">
        <v>51</v>
      </c>
      <c r="G4" s="177"/>
      <c r="H4" s="177"/>
      <c r="I4" s="177"/>
      <c r="J4" s="177"/>
      <c r="K4" s="178"/>
      <c r="L4" s="179">
        <f xml:space="preserve"> IF(FunctionList!E6&lt;&gt;"N/A",SUM(C4*FunctionList!E6/1000,- O7),"N/A")</f>
        <v>-1.91</v>
      </c>
      <c r="M4" s="180"/>
      <c r="N4" s="180"/>
      <c r="O4" s="180"/>
      <c r="P4" s="180"/>
      <c r="Q4" s="180"/>
      <c r="R4" s="180"/>
      <c r="S4" s="180"/>
      <c r="T4" s="181"/>
      <c r="V4" s="38"/>
    </row>
    <row r="5" spans="1:22" ht="13.5" customHeight="1">
      <c r="A5" s="150" t="s">
        <v>52</v>
      </c>
      <c r="B5" s="151"/>
      <c r="C5" s="163" t="s">
        <v>46</v>
      </c>
      <c r="D5" s="163"/>
      <c r="E5" s="163"/>
      <c r="F5" s="164"/>
      <c r="G5" s="164"/>
      <c r="H5" s="164"/>
      <c r="I5" s="164"/>
      <c r="J5" s="164"/>
      <c r="K5" s="164"/>
      <c r="L5" s="163"/>
      <c r="M5" s="163"/>
      <c r="N5" s="163"/>
      <c r="O5" s="163"/>
      <c r="P5" s="163"/>
      <c r="Q5" s="163"/>
      <c r="R5" s="163"/>
      <c r="S5" s="163"/>
      <c r="T5" s="163"/>
    </row>
    <row r="6" spans="1:22" ht="13.5" customHeight="1">
      <c r="A6" s="161" t="s">
        <v>13</v>
      </c>
      <c r="B6" s="162"/>
      <c r="C6" s="174" t="s">
        <v>14</v>
      </c>
      <c r="D6" s="165"/>
      <c r="E6" s="175"/>
      <c r="F6" s="174" t="s">
        <v>15</v>
      </c>
      <c r="G6" s="165"/>
      <c r="H6" s="165"/>
      <c r="I6" s="165"/>
      <c r="J6" s="165"/>
      <c r="K6" s="182"/>
      <c r="L6" s="165" t="s">
        <v>53</v>
      </c>
      <c r="M6" s="165"/>
      <c r="N6" s="165"/>
      <c r="O6" s="168" t="s">
        <v>16</v>
      </c>
      <c r="P6" s="165"/>
      <c r="Q6" s="165"/>
      <c r="R6" s="165"/>
      <c r="S6" s="165"/>
      <c r="T6" s="169"/>
      <c r="V6" s="38"/>
    </row>
    <row r="7" spans="1:22" ht="13.5" customHeight="1" thickBot="1">
      <c r="A7" s="149">
        <f>COUNTIF(F40:HQ40,"P")</f>
        <v>12</v>
      </c>
      <c r="B7" s="148"/>
      <c r="C7" s="145">
        <f>COUNTIF(F40:HQ40,"F")</f>
        <v>2</v>
      </c>
      <c r="D7" s="146"/>
      <c r="E7" s="148"/>
      <c r="F7" s="145">
        <f>SUM(O7,- A7,- C7)</f>
        <v>-12</v>
      </c>
      <c r="G7" s="146"/>
      <c r="H7" s="146"/>
      <c r="I7" s="146"/>
      <c r="J7" s="146"/>
      <c r="K7" s="147"/>
      <c r="L7" s="88">
        <f>COUNTIF(E39:HQ39,"N")</f>
        <v>11</v>
      </c>
      <c r="M7" s="88">
        <f>COUNTIF(E39:HQ39,"A")</f>
        <v>3</v>
      </c>
      <c r="N7" s="88">
        <f>COUNTIF(E39:HQ39,"B")</f>
        <v>1</v>
      </c>
      <c r="O7" s="166">
        <f>COUNTA(E9:HT9)</f>
        <v>2</v>
      </c>
      <c r="P7" s="146"/>
      <c r="Q7" s="146"/>
      <c r="R7" s="146"/>
      <c r="S7" s="146"/>
      <c r="T7" s="167"/>
      <c r="U7" s="39"/>
    </row>
    <row r="8" spans="1:22" ht="11.25" thickBot="1"/>
    <row r="9" spans="1:22" ht="46.5" customHeight="1" thickTop="1" thickBot="1">
      <c r="A9" s="119"/>
      <c r="B9" s="120"/>
      <c r="C9" s="121"/>
      <c r="D9" s="122"/>
      <c r="E9" s="121"/>
      <c r="F9" s="123" t="s">
        <v>17</v>
      </c>
      <c r="G9" s="123" t="s">
        <v>18</v>
      </c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4"/>
      <c r="U9" s="41"/>
      <c r="V9" s="38"/>
    </row>
    <row r="10" spans="1:22" ht="13.5" customHeight="1">
      <c r="A10" s="114" t="s">
        <v>54</v>
      </c>
      <c r="B10" s="115" t="s">
        <v>55</v>
      </c>
      <c r="C10" s="116"/>
      <c r="D10" s="117"/>
      <c r="E10" s="45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104"/>
    </row>
    <row r="11" spans="1:22" ht="13.5" customHeight="1">
      <c r="A11" s="102"/>
      <c r="B11" s="42"/>
      <c r="C11" s="43"/>
      <c r="D11" s="44"/>
      <c r="E11" s="45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101"/>
      <c r="V11" s="38"/>
    </row>
    <row r="12" spans="1:22" ht="13.5" customHeight="1">
      <c r="A12" s="102"/>
      <c r="B12" s="42"/>
      <c r="C12" s="43"/>
      <c r="D12" s="44"/>
      <c r="E12" s="45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101"/>
    </row>
    <row r="13" spans="1:22" ht="13.5" customHeight="1">
      <c r="A13" s="102"/>
      <c r="B13" s="42"/>
      <c r="C13" s="43"/>
      <c r="D13" s="44"/>
      <c r="E13" s="46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101"/>
    </row>
    <row r="14" spans="1:22" ht="13.5" customHeight="1">
      <c r="A14" s="102"/>
      <c r="B14" s="42" t="s">
        <v>109</v>
      </c>
      <c r="C14" s="43"/>
      <c r="D14" s="44"/>
      <c r="E14" s="47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101"/>
    </row>
    <row r="15" spans="1:22" ht="13.5" customHeight="1">
      <c r="A15" s="102"/>
      <c r="B15" s="42"/>
      <c r="C15" s="43"/>
      <c r="D15" s="44">
        <v>3</v>
      </c>
      <c r="E15" s="47"/>
      <c r="F15" s="80" t="s">
        <v>78</v>
      </c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101"/>
    </row>
    <row r="16" spans="1:22" ht="13.5" customHeight="1">
      <c r="A16" s="102"/>
      <c r="B16" s="42"/>
      <c r="C16" s="43"/>
      <c r="D16" s="44">
        <v>4</v>
      </c>
      <c r="E16" s="47"/>
      <c r="F16" s="80"/>
      <c r="G16" s="80" t="s">
        <v>78</v>
      </c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101"/>
    </row>
    <row r="17" spans="1:21" ht="13.5" customHeight="1">
      <c r="A17" s="102"/>
      <c r="B17" s="42"/>
      <c r="C17" s="43"/>
      <c r="D17" s="44"/>
      <c r="E17" s="47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101"/>
      <c r="U17" s="81"/>
    </row>
    <row r="18" spans="1:21" ht="13.5" customHeight="1">
      <c r="A18" s="102"/>
      <c r="B18" s="42"/>
      <c r="C18" s="43"/>
      <c r="D18" s="44"/>
      <c r="E18" s="47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101"/>
      <c r="U18" s="81"/>
    </row>
    <row r="19" spans="1:21" ht="13.5" customHeight="1">
      <c r="A19" s="102"/>
      <c r="B19" s="42"/>
      <c r="C19" s="43"/>
      <c r="D19" s="160"/>
      <c r="E19" s="16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101"/>
    </row>
    <row r="20" spans="1:21" ht="13.5" customHeight="1">
      <c r="A20" s="102"/>
      <c r="B20" s="42"/>
      <c r="C20" s="43"/>
      <c r="D20" s="44"/>
      <c r="E20" s="47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101"/>
    </row>
    <row r="21" spans="1:21" ht="13.5" customHeight="1">
      <c r="A21" s="102"/>
      <c r="B21" s="42"/>
      <c r="C21" s="43"/>
      <c r="D21" s="44"/>
      <c r="E21" s="47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101"/>
    </row>
    <row r="22" spans="1:21" ht="13.5" customHeight="1">
      <c r="A22" s="102"/>
      <c r="B22" s="42"/>
      <c r="C22" s="43"/>
      <c r="D22" s="44"/>
      <c r="E22" s="47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101"/>
    </row>
    <row r="23" spans="1:21" ht="13.5" customHeight="1">
      <c r="A23" s="102"/>
      <c r="B23" s="42"/>
      <c r="C23" s="43"/>
      <c r="D23" s="44"/>
      <c r="E23" s="47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101"/>
    </row>
    <row r="24" spans="1:21" ht="13.5" customHeight="1">
      <c r="A24" s="102"/>
      <c r="B24" s="42"/>
      <c r="C24" s="43"/>
      <c r="D24" s="44"/>
      <c r="E24" s="47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101"/>
    </row>
    <row r="25" spans="1:21" ht="13.5" customHeight="1">
      <c r="A25" s="102"/>
      <c r="B25" s="42"/>
      <c r="C25" s="43"/>
      <c r="D25" s="44"/>
      <c r="E25" s="47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101"/>
    </row>
    <row r="26" spans="1:21" ht="13.5" customHeight="1">
      <c r="A26" s="102"/>
      <c r="B26" s="42"/>
      <c r="C26" s="43"/>
      <c r="D26" s="44"/>
      <c r="E26" s="47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101"/>
    </row>
    <row r="27" spans="1:21" ht="13.5" customHeight="1">
      <c r="A27" s="102"/>
      <c r="B27" s="42"/>
      <c r="C27" s="43"/>
      <c r="D27" s="44"/>
      <c r="E27" s="47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101"/>
    </row>
    <row r="28" spans="1:21" ht="13.5" customHeight="1">
      <c r="A28" s="102"/>
      <c r="B28" s="42"/>
      <c r="C28" s="43"/>
      <c r="D28" s="44"/>
      <c r="E28" s="47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101"/>
    </row>
    <row r="29" spans="1:21" ht="13.5" customHeight="1">
      <c r="A29" s="102"/>
      <c r="B29" s="42"/>
      <c r="C29" s="43"/>
      <c r="D29" s="44"/>
      <c r="E29" s="47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101"/>
    </row>
    <row r="30" spans="1:21" ht="13.5" customHeight="1" thickBot="1">
      <c r="A30" s="102"/>
      <c r="B30" s="48"/>
      <c r="C30" s="49"/>
      <c r="D30" s="50"/>
      <c r="E30" s="51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103"/>
    </row>
    <row r="31" spans="1:21" ht="13.5" customHeight="1" thickTop="1">
      <c r="A31" s="113" t="s">
        <v>56</v>
      </c>
      <c r="B31" s="52" t="s">
        <v>57</v>
      </c>
      <c r="C31" s="53"/>
      <c r="D31" s="54"/>
      <c r="E31" s="55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104"/>
    </row>
    <row r="32" spans="1:21" ht="13.5" customHeight="1">
      <c r="A32" s="112"/>
      <c r="B32" s="56"/>
      <c r="C32" s="57"/>
      <c r="D32" s="58" t="s">
        <v>105</v>
      </c>
      <c r="E32" s="59"/>
      <c r="G32" s="80" t="s">
        <v>78</v>
      </c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101"/>
    </row>
    <row r="33" spans="1:20" ht="13.5" customHeight="1">
      <c r="A33" s="112"/>
      <c r="B33" s="56"/>
      <c r="C33" s="84"/>
      <c r="D33" s="58" t="s">
        <v>28</v>
      </c>
      <c r="E33" s="60"/>
      <c r="F33" s="80" t="s">
        <v>78</v>
      </c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101"/>
    </row>
    <row r="34" spans="1:20" ht="13.5" customHeight="1">
      <c r="A34" s="112"/>
      <c r="B34" s="56" t="s">
        <v>58</v>
      </c>
      <c r="C34" s="84"/>
      <c r="D34" s="58"/>
      <c r="E34" s="6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101"/>
    </row>
    <row r="35" spans="1:20" ht="13.5" customHeight="1">
      <c r="A35" s="112"/>
      <c r="B35" s="56"/>
      <c r="C35" s="84"/>
      <c r="D35" s="58"/>
      <c r="E35" s="6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101"/>
    </row>
    <row r="36" spans="1:20" ht="13.5" customHeight="1">
      <c r="A36" s="112"/>
      <c r="B36" s="56" t="s">
        <v>59</v>
      </c>
      <c r="C36" s="84"/>
      <c r="D36" s="58"/>
      <c r="E36" s="6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101"/>
    </row>
    <row r="37" spans="1:20" ht="13.5" customHeight="1">
      <c r="A37" s="112"/>
      <c r="B37" s="56"/>
      <c r="C37" s="84"/>
      <c r="D37" s="58"/>
      <c r="E37" s="6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101"/>
    </row>
    <row r="38" spans="1:20" ht="13.5" customHeight="1" thickBot="1">
      <c r="A38" s="112"/>
      <c r="B38" s="93"/>
      <c r="C38" s="94"/>
      <c r="D38" s="95"/>
      <c r="E38" s="96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105"/>
    </row>
    <row r="39" spans="1:20" ht="13.5" customHeight="1" thickTop="1">
      <c r="A39" s="113" t="s">
        <v>21</v>
      </c>
      <c r="B39" s="156" t="s">
        <v>22</v>
      </c>
      <c r="C39" s="156"/>
      <c r="D39" s="156"/>
      <c r="E39" s="98"/>
      <c r="F39" s="99" t="s">
        <v>25</v>
      </c>
      <c r="G39" s="99" t="s">
        <v>23</v>
      </c>
      <c r="H39" s="99" t="s">
        <v>23</v>
      </c>
      <c r="I39" s="99" t="s">
        <v>23</v>
      </c>
      <c r="J39" s="99" t="s">
        <v>23</v>
      </c>
      <c r="K39" s="99" t="s">
        <v>24</v>
      </c>
      <c r="L39" s="99" t="s">
        <v>25</v>
      </c>
      <c r="M39" s="99" t="s">
        <v>23</v>
      </c>
      <c r="N39" s="99" t="s">
        <v>23</v>
      </c>
      <c r="O39" s="99" t="s">
        <v>23</v>
      </c>
      <c r="P39" s="99" t="s">
        <v>23</v>
      </c>
      <c r="Q39" s="99" t="s">
        <v>23</v>
      </c>
      <c r="R39" s="99" t="s">
        <v>25</v>
      </c>
      <c r="S39" s="99" t="s">
        <v>23</v>
      </c>
      <c r="T39" s="106" t="s">
        <v>23</v>
      </c>
    </row>
    <row r="40" spans="1:20" ht="13.5" customHeight="1">
      <c r="A40" s="112"/>
      <c r="B40" s="144" t="s">
        <v>26</v>
      </c>
      <c r="C40" s="144"/>
      <c r="D40" s="144"/>
      <c r="E40" s="61"/>
      <c r="F40" s="85" t="s">
        <v>27</v>
      </c>
      <c r="G40" s="85" t="s">
        <v>27</v>
      </c>
      <c r="H40" s="85" t="s">
        <v>27</v>
      </c>
      <c r="I40" s="85" t="s">
        <v>27</v>
      </c>
      <c r="J40" s="85" t="s">
        <v>27</v>
      </c>
      <c r="K40" s="85" t="s">
        <v>28</v>
      </c>
      <c r="L40" s="85" t="s">
        <v>28</v>
      </c>
      <c r="M40" s="85" t="s">
        <v>27</v>
      </c>
      <c r="N40" s="85" t="s">
        <v>27</v>
      </c>
      <c r="O40" s="85" t="s">
        <v>27</v>
      </c>
      <c r="P40" s="85" t="s">
        <v>27</v>
      </c>
      <c r="Q40" s="85" t="s">
        <v>27</v>
      </c>
      <c r="R40" s="85"/>
      <c r="S40" s="85" t="s">
        <v>27</v>
      </c>
      <c r="T40" s="107" t="s">
        <v>27</v>
      </c>
    </row>
    <row r="41" spans="1:20" ht="75.95" customHeight="1">
      <c r="A41" s="112"/>
      <c r="B41" s="154" t="s">
        <v>29</v>
      </c>
      <c r="C41" s="154"/>
      <c r="D41" s="154"/>
      <c r="E41" s="62"/>
      <c r="F41" s="63">
        <v>39139</v>
      </c>
      <c r="G41" s="63">
        <v>39139</v>
      </c>
      <c r="H41" s="63">
        <v>39140</v>
      </c>
      <c r="I41" s="63">
        <v>39141</v>
      </c>
      <c r="J41" s="63">
        <v>39142</v>
      </c>
      <c r="K41" s="63">
        <v>39143</v>
      </c>
      <c r="L41" s="63">
        <v>39144</v>
      </c>
      <c r="M41" s="63">
        <v>39145</v>
      </c>
      <c r="N41" s="63">
        <v>39146</v>
      </c>
      <c r="O41" s="63">
        <v>39147</v>
      </c>
      <c r="P41" s="63">
        <v>39148</v>
      </c>
      <c r="Q41" s="63">
        <v>39149</v>
      </c>
      <c r="R41" s="63">
        <v>39150</v>
      </c>
      <c r="S41" s="63">
        <v>39151</v>
      </c>
      <c r="T41" s="108">
        <v>39152</v>
      </c>
    </row>
    <row r="42" spans="1:20" ht="75.75" thickBot="1">
      <c r="A42" s="118"/>
      <c r="B42" s="155" t="s">
        <v>30</v>
      </c>
      <c r="C42" s="155"/>
      <c r="D42" s="155"/>
      <c r="E42" s="109"/>
      <c r="F42" s="110"/>
      <c r="G42" s="110"/>
      <c r="H42" s="110"/>
      <c r="I42" s="110"/>
      <c r="J42" s="110"/>
      <c r="K42" s="110" t="s">
        <v>31</v>
      </c>
      <c r="L42" s="110" t="s">
        <v>32</v>
      </c>
      <c r="M42" s="110" t="s">
        <v>33</v>
      </c>
      <c r="N42" s="110" t="s">
        <v>34</v>
      </c>
      <c r="O42" s="110" t="s">
        <v>35</v>
      </c>
      <c r="P42" s="110" t="s">
        <v>36</v>
      </c>
      <c r="Q42" s="110" t="s">
        <v>37</v>
      </c>
      <c r="R42" s="110" t="s">
        <v>38</v>
      </c>
      <c r="S42" s="110" t="s">
        <v>39</v>
      </c>
      <c r="T42" s="111" t="s">
        <v>40</v>
      </c>
    </row>
    <row r="43" spans="1:20" ht="11.25" thickTop="1">
      <c r="A43" s="100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10:T14 H15:T15 F15 F16:T31 F34:T38 H32:T33 G32 F33" xr:uid="{0900C670-FDB6-4AAC-AB3E-5D8AC060B45C}">
      <formula1>"O, "</formula1>
    </dataValidation>
    <dataValidation type="list" allowBlank="1" showInputMessage="1" showErrorMessage="1" sqref="F40:T40" xr:uid="{241B2035-7DBA-4B06-84A3-F204AE090588}">
      <formula1>"P,F, "</formula1>
    </dataValidation>
    <dataValidation type="list" allowBlank="1" showInputMessage="1" showErrorMessage="1" sqref="F39:T39" xr:uid="{982F15D3-05D0-4167-8E2B-BCAC52664C9D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64DFC-C3FD-452E-BB74-BBF7A5BCDC9F}">
  <sheetPr codeName="Sheet5"/>
  <dimension ref="A1:V43"/>
  <sheetViews>
    <sheetView zoomScale="130" zoomScaleNormal="130" workbookViewId="0"/>
  </sheetViews>
  <sheetFormatPr defaultColWidth="9" defaultRowHeight="13.5" customHeight="1"/>
  <cols>
    <col min="1" max="1" width="8.125" style="36" customWidth="1"/>
    <col min="2" max="2" width="13.375" style="40" customWidth="1"/>
    <col min="3" max="3" width="10.875" style="36" customWidth="1"/>
    <col min="4" max="4" width="11.375" style="37" customWidth="1"/>
    <col min="5" max="5" width="1.875" style="36" hidden="1" customWidth="1"/>
    <col min="6" max="7" width="2.875" style="36" bestFit="1" customWidth="1"/>
    <col min="8" max="8" width="2.875" style="36" customWidth="1"/>
    <col min="9" max="10" width="2.875" style="36" bestFit="1" customWidth="1"/>
    <col min="11" max="19" width="2.875" style="36" customWidth="1"/>
    <col min="20" max="20" width="2.875" style="36" bestFit="1" customWidth="1"/>
    <col min="21" max="21" width="2.875" style="36" customWidth="1"/>
    <col min="22" max="16384" width="9" style="36"/>
  </cols>
  <sheetData>
    <row r="1" spans="1:22" ht="13.5" customHeight="1" thickBot="1">
      <c r="A1" s="34"/>
      <c r="B1" s="35"/>
    </row>
    <row r="2" spans="1:22" ht="13.5" customHeight="1">
      <c r="A2" s="137" t="s">
        <v>47</v>
      </c>
      <c r="B2" s="138"/>
      <c r="C2" s="183" t="s">
        <v>112</v>
      </c>
      <c r="D2" s="140"/>
      <c r="E2" s="141"/>
      <c r="F2" s="142" t="s">
        <v>8</v>
      </c>
      <c r="G2" s="143"/>
      <c r="H2" s="143"/>
      <c r="I2" s="143"/>
      <c r="J2" s="143"/>
      <c r="K2" s="143"/>
      <c r="L2" s="170" t="s">
        <v>112</v>
      </c>
      <c r="M2" s="171"/>
      <c r="N2" s="171"/>
      <c r="O2" s="171"/>
      <c r="P2" s="171"/>
      <c r="Q2" s="171"/>
      <c r="R2" s="171"/>
      <c r="S2" s="171"/>
      <c r="T2" s="172"/>
      <c r="V2" s="38"/>
    </row>
    <row r="3" spans="1:22" ht="13.5" customHeight="1">
      <c r="A3" s="150" t="s">
        <v>48</v>
      </c>
      <c r="B3" s="151"/>
      <c r="C3" s="157" t="s">
        <v>106</v>
      </c>
      <c r="D3" s="158"/>
      <c r="E3" s="159"/>
      <c r="F3" s="176" t="s">
        <v>49</v>
      </c>
      <c r="G3" s="177"/>
      <c r="H3" s="177"/>
      <c r="I3" s="177"/>
      <c r="J3" s="177"/>
      <c r="K3" s="178"/>
      <c r="L3" s="173"/>
      <c r="M3" s="173"/>
      <c r="N3" s="173"/>
      <c r="O3" s="86"/>
      <c r="P3" s="86"/>
      <c r="Q3" s="86"/>
      <c r="R3" s="86"/>
      <c r="S3" s="86"/>
      <c r="T3" s="87"/>
    </row>
    <row r="4" spans="1:22" ht="13.5" customHeight="1">
      <c r="A4" s="150" t="s">
        <v>50</v>
      </c>
      <c r="B4" s="151"/>
      <c r="C4" s="152">
        <v>3</v>
      </c>
      <c r="D4" s="153"/>
      <c r="E4" s="92"/>
      <c r="F4" s="176" t="s">
        <v>51</v>
      </c>
      <c r="G4" s="177"/>
      <c r="H4" s="177"/>
      <c r="I4" s="177"/>
      <c r="J4" s="177"/>
      <c r="K4" s="178"/>
      <c r="L4" s="179">
        <f xml:space="preserve"> IF(FunctionList!E6&lt;&gt;"N/A",SUM(C4*FunctionList!E6/1000,- O7),"N/A")</f>
        <v>-2.91</v>
      </c>
      <c r="M4" s="180"/>
      <c r="N4" s="180"/>
      <c r="O4" s="180"/>
      <c r="P4" s="180"/>
      <c r="Q4" s="180"/>
      <c r="R4" s="180"/>
      <c r="S4" s="180"/>
      <c r="T4" s="181"/>
      <c r="V4" s="38"/>
    </row>
    <row r="5" spans="1:22" ht="13.5" customHeight="1">
      <c r="A5" s="150" t="s">
        <v>52</v>
      </c>
      <c r="B5" s="151"/>
      <c r="C5" s="163" t="s">
        <v>46</v>
      </c>
      <c r="D5" s="163"/>
      <c r="E5" s="163"/>
      <c r="F5" s="164"/>
      <c r="G5" s="164"/>
      <c r="H5" s="164"/>
      <c r="I5" s="164"/>
      <c r="J5" s="164"/>
      <c r="K5" s="164"/>
      <c r="L5" s="163"/>
      <c r="M5" s="163"/>
      <c r="N5" s="163"/>
      <c r="O5" s="163"/>
      <c r="P5" s="163"/>
      <c r="Q5" s="163"/>
      <c r="R5" s="163"/>
      <c r="S5" s="163"/>
      <c r="T5" s="163"/>
    </row>
    <row r="6" spans="1:22" ht="13.5" customHeight="1">
      <c r="A6" s="161" t="s">
        <v>13</v>
      </c>
      <c r="B6" s="162"/>
      <c r="C6" s="174" t="s">
        <v>14</v>
      </c>
      <c r="D6" s="165"/>
      <c r="E6" s="175"/>
      <c r="F6" s="174" t="s">
        <v>15</v>
      </c>
      <c r="G6" s="165"/>
      <c r="H6" s="165"/>
      <c r="I6" s="165"/>
      <c r="J6" s="165"/>
      <c r="K6" s="182"/>
      <c r="L6" s="165" t="s">
        <v>53</v>
      </c>
      <c r="M6" s="165"/>
      <c r="N6" s="165"/>
      <c r="O6" s="168" t="s">
        <v>16</v>
      </c>
      <c r="P6" s="165"/>
      <c r="Q6" s="165"/>
      <c r="R6" s="165"/>
      <c r="S6" s="165"/>
      <c r="T6" s="169"/>
      <c r="V6" s="38"/>
    </row>
    <row r="7" spans="1:22" ht="13.5" customHeight="1" thickBot="1">
      <c r="A7" s="149">
        <f>COUNTIF(F40:HQ40,"P")</f>
        <v>12</v>
      </c>
      <c r="B7" s="148"/>
      <c r="C7" s="145">
        <f>COUNTIF(F40:HQ40,"F")</f>
        <v>2</v>
      </c>
      <c r="D7" s="146"/>
      <c r="E7" s="148"/>
      <c r="F7" s="145">
        <f>SUM(O7,- A7,- C7)</f>
        <v>-11</v>
      </c>
      <c r="G7" s="146"/>
      <c r="H7" s="146"/>
      <c r="I7" s="146"/>
      <c r="J7" s="146"/>
      <c r="K7" s="147"/>
      <c r="L7" s="88">
        <f>COUNTIF(E39:HQ39,"N")</f>
        <v>11</v>
      </c>
      <c r="M7" s="88">
        <f>COUNTIF(E39:HQ39,"A")</f>
        <v>3</v>
      </c>
      <c r="N7" s="88">
        <f>COUNTIF(E39:HQ39,"B")</f>
        <v>1</v>
      </c>
      <c r="O7" s="166">
        <f>COUNTA(E9:HT9)</f>
        <v>3</v>
      </c>
      <c r="P7" s="146"/>
      <c r="Q7" s="146"/>
      <c r="R7" s="146"/>
      <c r="S7" s="146"/>
      <c r="T7" s="167"/>
      <c r="U7" s="39"/>
    </row>
    <row r="8" spans="1:22" ht="11.25" thickBot="1"/>
    <row r="9" spans="1:22" ht="46.5" customHeight="1" thickTop="1" thickBot="1">
      <c r="A9" s="119"/>
      <c r="B9" s="120"/>
      <c r="C9" s="121"/>
      <c r="D9" s="122"/>
      <c r="E9" s="121"/>
      <c r="F9" s="123" t="s">
        <v>17</v>
      </c>
      <c r="G9" s="123" t="s">
        <v>18</v>
      </c>
      <c r="H9" s="123" t="s">
        <v>19</v>
      </c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4"/>
      <c r="U9" s="41"/>
      <c r="V9" s="38"/>
    </row>
    <row r="10" spans="1:22" ht="13.5" customHeight="1">
      <c r="A10" s="114" t="s">
        <v>54</v>
      </c>
      <c r="B10" s="115" t="s">
        <v>55</v>
      </c>
      <c r="C10" s="116"/>
      <c r="D10" s="117"/>
      <c r="E10" s="45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104"/>
    </row>
    <row r="11" spans="1:22" ht="13.5" customHeight="1">
      <c r="A11" s="102"/>
      <c r="B11" s="42"/>
      <c r="C11" s="43"/>
      <c r="D11" s="44"/>
      <c r="E11" s="45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101"/>
      <c r="V11" s="38"/>
    </row>
    <row r="12" spans="1:22" ht="13.5" customHeight="1">
      <c r="A12" s="102"/>
      <c r="B12" s="42"/>
      <c r="C12" s="43"/>
      <c r="D12" s="44"/>
      <c r="E12" s="45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101"/>
    </row>
    <row r="13" spans="1:22" ht="13.5" customHeight="1">
      <c r="A13" s="102"/>
      <c r="B13" s="42"/>
      <c r="C13" s="43"/>
      <c r="D13" s="44"/>
      <c r="E13" s="46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101"/>
    </row>
    <row r="14" spans="1:22" ht="13.5" customHeight="1">
      <c r="A14" s="102"/>
      <c r="B14" s="42" t="s">
        <v>109</v>
      </c>
      <c r="C14" s="43"/>
      <c r="D14" s="44"/>
      <c r="E14" s="47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101"/>
    </row>
    <row r="15" spans="1:22" ht="13.5" customHeight="1">
      <c r="A15" s="102"/>
      <c r="B15" s="42"/>
      <c r="C15" s="43"/>
      <c r="D15" s="44">
        <v>3</v>
      </c>
      <c r="E15" s="47"/>
      <c r="G15" s="80" t="s">
        <v>78</v>
      </c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101"/>
    </row>
    <row r="16" spans="1:22" ht="13.5" customHeight="1">
      <c r="A16" s="102"/>
      <c r="B16" s="42"/>
      <c r="C16" s="43"/>
      <c r="D16" s="44">
        <v>2</v>
      </c>
      <c r="E16" s="47"/>
      <c r="F16" s="80" t="s">
        <v>78</v>
      </c>
      <c r="H16" s="80" t="s">
        <v>78</v>
      </c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101"/>
    </row>
    <row r="17" spans="1:21" ht="13.5" customHeight="1">
      <c r="A17" s="102"/>
      <c r="B17" s="42"/>
      <c r="C17" s="43"/>
      <c r="D17" s="44">
        <v>1</v>
      </c>
      <c r="E17" s="47"/>
      <c r="F17" s="80" t="s">
        <v>78</v>
      </c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101"/>
      <c r="U17" s="81"/>
    </row>
    <row r="18" spans="1:21" ht="13.5" customHeight="1">
      <c r="A18" s="102"/>
      <c r="B18" s="42"/>
      <c r="C18" s="43"/>
      <c r="D18" s="44">
        <v>0</v>
      </c>
      <c r="E18" s="47"/>
      <c r="F18" s="80"/>
      <c r="G18" s="80" t="s">
        <v>78</v>
      </c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101"/>
      <c r="U18" s="81"/>
    </row>
    <row r="19" spans="1:21" ht="13.5" customHeight="1">
      <c r="A19" s="102"/>
      <c r="B19" s="42"/>
      <c r="C19" s="43"/>
      <c r="D19" s="160">
        <v>-2</v>
      </c>
      <c r="E19" s="160"/>
      <c r="F19" s="80"/>
      <c r="G19" s="80"/>
      <c r="H19" s="80" t="s">
        <v>78</v>
      </c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101"/>
    </row>
    <row r="20" spans="1:21" ht="13.5" customHeight="1">
      <c r="A20" s="102"/>
      <c r="B20" s="42"/>
      <c r="C20" s="43"/>
      <c r="D20" s="44"/>
      <c r="E20" s="47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101"/>
    </row>
    <row r="21" spans="1:21" ht="13.5" customHeight="1">
      <c r="A21" s="102"/>
      <c r="B21" s="42"/>
      <c r="C21" s="43"/>
      <c r="D21" s="44"/>
      <c r="E21" s="47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101"/>
    </row>
    <row r="22" spans="1:21" ht="13.5" customHeight="1">
      <c r="A22" s="102"/>
      <c r="B22" s="42"/>
      <c r="C22" s="43"/>
      <c r="D22" s="44"/>
      <c r="E22" s="47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101"/>
    </row>
    <row r="23" spans="1:21" ht="13.5" customHeight="1">
      <c r="A23" s="102"/>
      <c r="B23" s="42"/>
      <c r="C23" s="43"/>
      <c r="D23" s="44"/>
      <c r="E23" s="47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101"/>
    </row>
    <row r="24" spans="1:21" ht="13.5" customHeight="1">
      <c r="A24" s="102"/>
      <c r="B24" s="42"/>
      <c r="C24" s="43"/>
      <c r="D24" s="44"/>
      <c r="E24" s="47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101"/>
    </row>
    <row r="25" spans="1:21" ht="13.5" customHeight="1">
      <c r="A25" s="102"/>
      <c r="B25" s="42"/>
      <c r="C25" s="43"/>
      <c r="D25" s="44"/>
      <c r="E25" s="47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101"/>
    </row>
    <row r="26" spans="1:21" ht="13.5" customHeight="1">
      <c r="A26" s="102"/>
      <c r="B26" s="42"/>
      <c r="C26" s="43"/>
      <c r="D26" s="44"/>
      <c r="E26" s="47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101"/>
    </row>
    <row r="27" spans="1:21" ht="13.5" customHeight="1">
      <c r="A27" s="102"/>
      <c r="B27" s="42"/>
      <c r="C27" s="43"/>
      <c r="D27" s="44"/>
      <c r="E27" s="47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101"/>
    </row>
    <row r="28" spans="1:21" ht="13.5" customHeight="1">
      <c r="A28" s="102"/>
      <c r="B28" s="42"/>
      <c r="C28" s="43"/>
      <c r="D28" s="44"/>
      <c r="E28" s="47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101"/>
    </row>
    <row r="29" spans="1:21" ht="13.5" customHeight="1">
      <c r="A29" s="102"/>
      <c r="B29" s="42"/>
      <c r="C29" s="43"/>
      <c r="D29" s="44"/>
      <c r="E29" s="47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101"/>
    </row>
    <row r="30" spans="1:21" ht="13.5" customHeight="1" thickBot="1">
      <c r="A30" s="102"/>
      <c r="B30" s="48"/>
      <c r="C30" s="49"/>
      <c r="D30" s="50"/>
      <c r="E30" s="51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103"/>
    </row>
    <row r="31" spans="1:21" ht="13.5" customHeight="1" thickTop="1">
      <c r="A31" s="113" t="s">
        <v>56</v>
      </c>
      <c r="B31" s="52" t="s">
        <v>57</v>
      </c>
      <c r="C31" s="53"/>
      <c r="D31" s="54">
        <v>3</v>
      </c>
      <c r="E31" s="55"/>
      <c r="F31" s="83" t="s">
        <v>78</v>
      </c>
      <c r="G31" s="80" t="s">
        <v>78</v>
      </c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104"/>
    </row>
    <row r="32" spans="1:21" ht="13.5" customHeight="1">
      <c r="A32" s="112"/>
      <c r="B32" s="56"/>
      <c r="C32" s="57"/>
      <c r="D32" s="58">
        <v>0</v>
      </c>
      <c r="E32" s="59"/>
      <c r="G32" s="80"/>
      <c r="H32" s="80" t="s">
        <v>78</v>
      </c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101"/>
    </row>
    <row r="33" spans="1:20" ht="13.5" customHeight="1">
      <c r="A33" s="112"/>
      <c r="B33" s="56"/>
      <c r="C33" s="84"/>
      <c r="D33" s="58"/>
      <c r="E33" s="60"/>
      <c r="F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101"/>
    </row>
    <row r="34" spans="1:20" ht="13.5" customHeight="1">
      <c r="A34" s="112"/>
      <c r="B34" s="56"/>
      <c r="C34" s="84"/>
      <c r="D34" s="58"/>
      <c r="E34" s="6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101"/>
    </row>
    <row r="35" spans="1:20" ht="13.5" customHeight="1">
      <c r="A35" s="112"/>
      <c r="B35" s="56"/>
      <c r="C35" s="84"/>
      <c r="D35" s="58"/>
      <c r="E35" s="6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101"/>
    </row>
    <row r="36" spans="1:20" ht="13.5" customHeight="1">
      <c r="A36" s="112"/>
      <c r="B36" s="56"/>
      <c r="C36" s="84"/>
      <c r="D36" s="58"/>
      <c r="E36" s="6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101"/>
    </row>
    <row r="37" spans="1:20" ht="13.5" customHeight="1">
      <c r="A37" s="112"/>
      <c r="B37" s="56"/>
      <c r="C37" s="84"/>
      <c r="D37" s="58"/>
      <c r="E37" s="6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101"/>
    </row>
    <row r="38" spans="1:20" ht="13.5" customHeight="1" thickBot="1">
      <c r="A38" s="112"/>
      <c r="B38" s="93" t="s">
        <v>58</v>
      </c>
      <c r="C38" s="94"/>
      <c r="D38" s="95"/>
      <c r="E38" s="96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105"/>
    </row>
    <row r="39" spans="1:20" ht="13.5" customHeight="1" thickTop="1">
      <c r="A39" s="113" t="s">
        <v>21</v>
      </c>
      <c r="B39" s="156" t="s">
        <v>22</v>
      </c>
      <c r="C39" s="156"/>
      <c r="D39" s="156"/>
      <c r="E39" s="98"/>
      <c r="F39" s="99" t="s">
        <v>25</v>
      </c>
      <c r="G39" s="99" t="s">
        <v>23</v>
      </c>
      <c r="H39" s="99" t="s">
        <v>23</v>
      </c>
      <c r="I39" s="99" t="s">
        <v>23</v>
      </c>
      <c r="J39" s="99" t="s">
        <v>23</v>
      </c>
      <c r="K39" s="99" t="s">
        <v>24</v>
      </c>
      <c r="L39" s="99" t="s">
        <v>25</v>
      </c>
      <c r="M39" s="99" t="s">
        <v>23</v>
      </c>
      <c r="N39" s="99" t="s">
        <v>23</v>
      </c>
      <c r="O39" s="99" t="s">
        <v>23</v>
      </c>
      <c r="P39" s="99" t="s">
        <v>23</v>
      </c>
      <c r="Q39" s="99" t="s">
        <v>23</v>
      </c>
      <c r="R39" s="99" t="s">
        <v>25</v>
      </c>
      <c r="S39" s="99" t="s">
        <v>23</v>
      </c>
      <c r="T39" s="106" t="s">
        <v>23</v>
      </c>
    </row>
    <row r="40" spans="1:20" ht="13.5" customHeight="1">
      <c r="A40" s="112"/>
      <c r="B40" s="144" t="s">
        <v>26</v>
      </c>
      <c r="C40" s="144"/>
      <c r="D40" s="144"/>
      <c r="E40" s="61"/>
      <c r="F40" s="85" t="s">
        <v>27</v>
      </c>
      <c r="G40" s="85" t="s">
        <v>27</v>
      </c>
      <c r="H40" s="85" t="s">
        <v>27</v>
      </c>
      <c r="I40" s="85" t="s">
        <v>27</v>
      </c>
      <c r="J40" s="85" t="s">
        <v>27</v>
      </c>
      <c r="K40" s="85" t="s">
        <v>28</v>
      </c>
      <c r="L40" s="85" t="s">
        <v>28</v>
      </c>
      <c r="M40" s="85" t="s">
        <v>27</v>
      </c>
      <c r="N40" s="85" t="s">
        <v>27</v>
      </c>
      <c r="O40" s="85" t="s">
        <v>27</v>
      </c>
      <c r="P40" s="85" t="s">
        <v>27</v>
      </c>
      <c r="Q40" s="85" t="s">
        <v>27</v>
      </c>
      <c r="R40" s="85"/>
      <c r="S40" s="85" t="s">
        <v>27</v>
      </c>
      <c r="T40" s="107" t="s">
        <v>27</v>
      </c>
    </row>
    <row r="41" spans="1:20" ht="75.95" customHeight="1">
      <c r="A41" s="112"/>
      <c r="B41" s="154" t="s">
        <v>29</v>
      </c>
      <c r="C41" s="154"/>
      <c r="D41" s="154"/>
      <c r="E41" s="62"/>
      <c r="F41" s="63">
        <v>39139</v>
      </c>
      <c r="G41" s="63">
        <v>39139</v>
      </c>
      <c r="H41" s="63">
        <v>39140</v>
      </c>
      <c r="I41" s="63">
        <v>39141</v>
      </c>
      <c r="J41" s="63">
        <v>39142</v>
      </c>
      <c r="K41" s="63">
        <v>39143</v>
      </c>
      <c r="L41" s="63">
        <v>39144</v>
      </c>
      <c r="M41" s="63">
        <v>39145</v>
      </c>
      <c r="N41" s="63">
        <v>39146</v>
      </c>
      <c r="O41" s="63">
        <v>39147</v>
      </c>
      <c r="P41" s="63">
        <v>39148</v>
      </c>
      <c r="Q41" s="63">
        <v>39149</v>
      </c>
      <c r="R41" s="63">
        <v>39150</v>
      </c>
      <c r="S41" s="63">
        <v>39151</v>
      </c>
      <c r="T41" s="108">
        <v>39152</v>
      </c>
    </row>
    <row r="42" spans="1:20" ht="75.75" thickBot="1">
      <c r="A42" s="118"/>
      <c r="B42" s="155" t="s">
        <v>30</v>
      </c>
      <c r="C42" s="155"/>
      <c r="D42" s="155"/>
      <c r="E42" s="109"/>
      <c r="F42" s="110"/>
      <c r="G42" s="110"/>
      <c r="H42" s="110"/>
      <c r="I42" s="110"/>
      <c r="J42" s="110"/>
      <c r="K42" s="110" t="s">
        <v>31</v>
      </c>
      <c r="L42" s="110" t="s">
        <v>32</v>
      </c>
      <c r="M42" s="110" t="s">
        <v>33</v>
      </c>
      <c r="N42" s="110" t="s">
        <v>34</v>
      </c>
      <c r="O42" s="110" t="s">
        <v>35</v>
      </c>
      <c r="P42" s="110" t="s">
        <v>36</v>
      </c>
      <c r="Q42" s="110" t="s">
        <v>37</v>
      </c>
      <c r="R42" s="110" t="s">
        <v>38</v>
      </c>
      <c r="S42" s="110" t="s">
        <v>39</v>
      </c>
      <c r="T42" s="111" t="s">
        <v>40</v>
      </c>
    </row>
    <row r="43" spans="1:20" ht="11.25" thickTop="1">
      <c r="A43" s="100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39:T39" xr:uid="{E8118449-E3B5-4A7F-9130-B5E239C318E3}">
      <formula1>"N,A,B, "</formula1>
    </dataValidation>
    <dataValidation type="list" allowBlank="1" showInputMessage="1" showErrorMessage="1" sqref="F40:T40" xr:uid="{72C0A530-295A-4766-A2F7-7AB157CDF01E}">
      <formula1>"P,F, "</formula1>
    </dataValidation>
    <dataValidation type="list" allowBlank="1" showInputMessage="1" showErrorMessage="1" sqref="F10:T14 F33 F34:T38 G15 F16:F31 G17:G32 H15:T33" xr:uid="{D9FA35EC-1F40-437A-AF76-B4B936717D0A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41AE-230F-4A9E-9804-0E8414DAE007}">
  <sheetPr codeName="Sheet6"/>
  <dimension ref="A1:V43"/>
  <sheetViews>
    <sheetView topLeftCell="A31" zoomScale="130" zoomScaleNormal="130" workbookViewId="0"/>
  </sheetViews>
  <sheetFormatPr defaultColWidth="9" defaultRowHeight="13.5" customHeight="1"/>
  <cols>
    <col min="1" max="1" width="8.125" style="36" customWidth="1"/>
    <col min="2" max="2" width="13.375" style="40" customWidth="1"/>
    <col min="3" max="3" width="10.875" style="36" customWidth="1"/>
    <col min="4" max="4" width="11.375" style="37" customWidth="1"/>
    <col min="5" max="5" width="1.875" style="36" hidden="1" customWidth="1"/>
    <col min="6" max="7" width="2.875" style="36" bestFit="1" customWidth="1"/>
    <col min="8" max="8" width="2.875" style="36" customWidth="1"/>
    <col min="9" max="10" width="2.875" style="36" bestFit="1" customWidth="1"/>
    <col min="11" max="19" width="2.875" style="36" customWidth="1"/>
    <col min="20" max="20" width="2.875" style="36" bestFit="1" customWidth="1"/>
    <col min="21" max="21" width="2.875" style="36" customWidth="1"/>
    <col min="22" max="16384" width="9" style="36"/>
  </cols>
  <sheetData>
    <row r="1" spans="1:22" ht="13.5" customHeight="1" thickBot="1">
      <c r="A1" s="34"/>
      <c r="B1" s="35"/>
    </row>
    <row r="2" spans="1:22" ht="13.5" customHeight="1">
      <c r="A2" s="137" t="s">
        <v>47</v>
      </c>
      <c r="B2" s="138"/>
      <c r="C2" s="183" t="s">
        <v>111</v>
      </c>
      <c r="D2" s="140"/>
      <c r="E2" s="141"/>
      <c r="F2" s="142" t="s">
        <v>8</v>
      </c>
      <c r="G2" s="143"/>
      <c r="H2" s="143"/>
      <c r="I2" s="143"/>
      <c r="J2" s="143"/>
      <c r="K2" s="143"/>
      <c r="L2" s="170" t="s">
        <v>111</v>
      </c>
      <c r="M2" s="171"/>
      <c r="N2" s="171"/>
      <c r="O2" s="171"/>
      <c r="P2" s="171"/>
      <c r="Q2" s="171"/>
      <c r="R2" s="171"/>
      <c r="S2" s="171"/>
      <c r="T2" s="172"/>
      <c r="V2" s="38"/>
    </row>
    <row r="3" spans="1:22" ht="13.5" customHeight="1">
      <c r="A3" s="150" t="s">
        <v>48</v>
      </c>
      <c r="B3" s="151"/>
      <c r="C3" s="157" t="s">
        <v>106</v>
      </c>
      <c r="D3" s="158"/>
      <c r="E3" s="159"/>
      <c r="F3" s="176" t="s">
        <v>49</v>
      </c>
      <c r="G3" s="177"/>
      <c r="H3" s="177"/>
      <c r="I3" s="177"/>
      <c r="J3" s="177"/>
      <c r="K3" s="178"/>
      <c r="L3" s="173"/>
      <c r="M3" s="173"/>
      <c r="N3" s="173"/>
      <c r="O3" s="86"/>
      <c r="P3" s="86"/>
      <c r="Q3" s="86"/>
      <c r="R3" s="86"/>
      <c r="S3" s="86"/>
      <c r="T3" s="87"/>
    </row>
    <row r="4" spans="1:22" ht="13.5" customHeight="1">
      <c r="A4" s="150" t="s">
        <v>50</v>
      </c>
      <c r="B4" s="151"/>
      <c r="C4" s="152">
        <v>3</v>
      </c>
      <c r="D4" s="153"/>
      <c r="E4" s="92"/>
      <c r="F4" s="176" t="s">
        <v>51</v>
      </c>
      <c r="G4" s="177"/>
      <c r="H4" s="177"/>
      <c r="I4" s="177"/>
      <c r="J4" s="177"/>
      <c r="K4" s="178"/>
      <c r="L4" s="179">
        <f xml:space="preserve"> IF(FunctionList!E6&lt;&gt;"N/A",SUM(C4*FunctionList!E6/1000,- O7),"N/A")</f>
        <v>-3.91</v>
      </c>
      <c r="M4" s="180"/>
      <c r="N4" s="180"/>
      <c r="O4" s="180"/>
      <c r="P4" s="180"/>
      <c r="Q4" s="180"/>
      <c r="R4" s="180"/>
      <c r="S4" s="180"/>
      <c r="T4" s="181"/>
      <c r="V4" s="38"/>
    </row>
    <row r="5" spans="1:22" ht="13.5" customHeight="1">
      <c r="A5" s="150" t="s">
        <v>52</v>
      </c>
      <c r="B5" s="151"/>
      <c r="C5" s="163" t="s">
        <v>46</v>
      </c>
      <c r="D5" s="163"/>
      <c r="E5" s="163"/>
      <c r="F5" s="164"/>
      <c r="G5" s="164"/>
      <c r="H5" s="164"/>
      <c r="I5" s="164"/>
      <c r="J5" s="164"/>
      <c r="K5" s="164"/>
      <c r="L5" s="163"/>
      <c r="M5" s="163"/>
      <c r="N5" s="163"/>
      <c r="O5" s="163"/>
      <c r="P5" s="163"/>
      <c r="Q5" s="163"/>
      <c r="R5" s="163"/>
      <c r="S5" s="163"/>
      <c r="T5" s="163"/>
    </row>
    <row r="6" spans="1:22" ht="13.5" customHeight="1">
      <c r="A6" s="161" t="s">
        <v>13</v>
      </c>
      <c r="B6" s="162"/>
      <c r="C6" s="174" t="s">
        <v>14</v>
      </c>
      <c r="D6" s="165"/>
      <c r="E6" s="175"/>
      <c r="F6" s="174" t="s">
        <v>15</v>
      </c>
      <c r="G6" s="165"/>
      <c r="H6" s="165"/>
      <c r="I6" s="165"/>
      <c r="J6" s="165"/>
      <c r="K6" s="182"/>
      <c r="L6" s="165" t="s">
        <v>53</v>
      </c>
      <c r="M6" s="165"/>
      <c r="N6" s="165"/>
      <c r="O6" s="168" t="s">
        <v>16</v>
      </c>
      <c r="P6" s="165"/>
      <c r="Q6" s="165"/>
      <c r="R6" s="165"/>
      <c r="S6" s="165"/>
      <c r="T6" s="169"/>
      <c r="V6" s="38"/>
    </row>
    <row r="7" spans="1:22" ht="13.5" customHeight="1" thickBot="1">
      <c r="A7" s="149">
        <f>COUNTIF(F40:HQ40,"P")</f>
        <v>12</v>
      </c>
      <c r="B7" s="148"/>
      <c r="C7" s="145">
        <f>COUNTIF(F40:HQ40,"F")</f>
        <v>2</v>
      </c>
      <c r="D7" s="146"/>
      <c r="E7" s="148"/>
      <c r="F7" s="145">
        <f>SUM(O7,- A7,- C7)</f>
        <v>-10</v>
      </c>
      <c r="G7" s="146"/>
      <c r="H7" s="146"/>
      <c r="I7" s="146"/>
      <c r="J7" s="146"/>
      <c r="K7" s="147"/>
      <c r="L7" s="88">
        <f>COUNTIF(E39:HQ39,"N")</f>
        <v>11</v>
      </c>
      <c r="M7" s="88">
        <f>COUNTIF(E39:HQ39,"A")</f>
        <v>3</v>
      </c>
      <c r="N7" s="88">
        <f>COUNTIF(E39:HQ39,"B")</f>
        <v>1</v>
      </c>
      <c r="O7" s="166">
        <f>COUNTA(E9:HT9)</f>
        <v>4</v>
      </c>
      <c r="P7" s="146"/>
      <c r="Q7" s="146"/>
      <c r="R7" s="146"/>
      <c r="S7" s="146"/>
      <c r="T7" s="167"/>
      <c r="U7" s="39"/>
    </row>
    <row r="8" spans="1:22" ht="11.25" thickBot="1"/>
    <row r="9" spans="1:22" ht="46.5" customHeight="1" thickTop="1" thickBot="1">
      <c r="A9" s="119"/>
      <c r="B9" s="120"/>
      <c r="C9" s="121"/>
      <c r="D9" s="122"/>
      <c r="E9" s="121"/>
      <c r="F9" s="123" t="s">
        <v>17</v>
      </c>
      <c r="G9" s="123" t="s">
        <v>18</v>
      </c>
      <c r="H9" s="123" t="s">
        <v>19</v>
      </c>
      <c r="I9" s="123" t="s">
        <v>20</v>
      </c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4"/>
      <c r="U9" s="41"/>
      <c r="V9" s="38"/>
    </row>
    <row r="10" spans="1:22" ht="13.5" customHeight="1">
      <c r="A10" s="114" t="s">
        <v>54</v>
      </c>
      <c r="B10" s="115" t="s">
        <v>55</v>
      </c>
      <c r="C10" s="116"/>
      <c r="D10" s="117"/>
      <c r="E10" s="45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104"/>
    </row>
    <row r="11" spans="1:22" ht="13.5" customHeight="1">
      <c r="A11" s="102"/>
      <c r="B11" s="42"/>
      <c r="C11" s="43"/>
      <c r="D11" s="44"/>
      <c r="E11" s="45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101"/>
      <c r="V11" s="38"/>
    </row>
    <row r="12" spans="1:22" ht="13.5" customHeight="1">
      <c r="A12" s="102"/>
      <c r="B12" s="42"/>
      <c r="C12" s="43"/>
      <c r="D12" s="44"/>
      <c r="E12" s="45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101"/>
    </row>
    <row r="13" spans="1:22" ht="13.5" customHeight="1">
      <c r="A13" s="102"/>
      <c r="B13" s="42"/>
      <c r="C13" s="43"/>
      <c r="D13" s="44"/>
      <c r="E13" s="46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101"/>
    </row>
    <row r="14" spans="1:22" ht="13.5" customHeight="1">
      <c r="A14" s="102"/>
      <c r="B14" s="42" t="s">
        <v>109</v>
      </c>
      <c r="C14" s="43"/>
      <c r="D14" s="44"/>
      <c r="E14" s="47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101"/>
    </row>
    <row r="15" spans="1:22" ht="13.5" customHeight="1">
      <c r="A15" s="102"/>
      <c r="B15" s="42"/>
      <c r="C15" s="43"/>
      <c r="D15" s="44">
        <v>7</v>
      </c>
      <c r="E15" s="47"/>
      <c r="G15" s="80"/>
      <c r="H15" s="80" t="s">
        <v>78</v>
      </c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101"/>
    </row>
    <row r="16" spans="1:22" ht="13.5" customHeight="1">
      <c r="A16" s="102"/>
      <c r="B16" s="42"/>
      <c r="C16" s="43"/>
      <c r="D16" s="44">
        <v>6</v>
      </c>
      <c r="E16" s="47"/>
      <c r="H16" s="80" t="s">
        <v>78</v>
      </c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101"/>
    </row>
    <row r="17" spans="1:21" ht="13.5" customHeight="1">
      <c r="A17" s="102"/>
      <c r="B17" s="42"/>
      <c r="C17" s="43"/>
      <c r="D17" s="44">
        <v>5</v>
      </c>
      <c r="E17" s="47"/>
      <c r="F17" s="80" t="s">
        <v>78</v>
      </c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101"/>
      <c r="U17" s="81"/>
    </row>
    <row r="18" spans="1:21" ht="13.5" customHeight="1">
      <c r="A18" s="102"/>
      <c r="B18" s="42"/>
      <c r="C18" s="43"/>
      <c r="D18" s="44">
        <v>3</v>
      </c>
      <c r="E18" s="47"/>
      <c r="F18" s="80" t="s">
        <v>78</v>
      </c>
      <c r="G18" s="80" t="s">
        <v>78</v>
      </c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101"/>
      <c r="U18" s="81"/>
    </row>
    <row r="19" spans="1:21" ht="13.5" customHeight="1">
      <c r="A19" s="102"/>
      <c r="B19" s="42"/>
      <c r="C19" s="43"/>
      <c r="D19" s="160">
        <v>2</v>
      </c>
      <c r="E19" s="160"/>
      <c r="F19" s="80"/>
      <c r="G19" s="80"/>
      <c r="H19" s="80"/>
      <c r="I19" s="80" t="s">
        <v>78</v>
      </c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101"/>
    </row>
    <row r="20" spans="1:21" ht="13.5" customHeight="1">
      <c r="A20" s="102"/>
      <c r="B20" s="42"/>
      <c r="C20" s="43"/>
      <c r="D20" s="44">
        <v>0</v>
      </c>
      <c r="E20" s="47"/>
      <c r="F20" s="80"/>
      <c r="G20" s="80" t="s">
        <v>78</v>
      </c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101"/>
    </row>
    <row r="21" spans="1:21" ht="13.5" customHeight="1">
      <c r="A21" s="102"/>
      <c r="B21" s="42"/>
      <c r="C21" s="43"/>
      <c r="D21" s="44">
        <v>-2</v>
      </c>
      <c r="E21" s="47"/>
      <c r="F21" s="80"/>
      <c r="G21" s="80"/>
      <c r="H21" s="80"/>
      <c r="I21" s="80" t="s">
        <v>78</v>
      </c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101"/>
    </row>
    <row r="22" spans="1:21" ht="13.5" customHeight="1">
      <c r="A22" s="102"/>
      <c r="B22" s="42"/>
      <c r="C22" s="43"/>
      <c r="D22" s="44"/>
      <c r="E22" s="47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101"/>
    </row>
    <row r="23" spans="1:21" ht="13.5" customHeight="1">
      <c r="A23" s="102"/>
      <c r="B23" s="42"/>
      <c r="C23" s="43"/>
      <c r="D23" s="44"/>
      <c r="E23" s="47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101"/>
    </row>
    <row r="24" spans="1:21" ht="13.5" customHeight="1">
      <c r="A24" s="102"/>
      <c r="B24" s="42"/>
      <c r="C24" s="43"/>
      <c r="D24" s="44"/>
      <c r="E24" s="47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101"/>
    </row>
    <row r="25" spans="1:21" ht="13.5" customHeight="1">
      <c r="A25" s="102"/>
      <c r="B25" s="42"/>
      <c r="C25" s="43"/>
      <c r="D25" s="44"/>
      <c r="E25" s="47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101"/>
    </row>
    <row r="26" spans="1:21" ht="13.5" customHeight="1">
      <c r="A26" s="102"/>
      <c r="B26" s="42"/>
      <c r="C26" s="43"/>
      <c r="D26" s="44"/>
      <c r="E26" s="47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101"/>
    </row>
    <row r="27" spans="1:21" ht="13.5" customHeight="1">
      <c r="A27" s="102"/>
      <c r="B27" s="42"/>
      <c r="C27" s="43"/>
      <c r="D27" s="44"/>
      <c r="E27" s="47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101"/>
    </row>
    <row r="28" spans="1:21" ht="13.5" customHeight="1">
      <c r="A28" s="102"/>
      <c r="B28" s="42"/>
      <c r="C28" s="43"/>
      <c r="D28" s="44"/>
      <c r="E28" s="47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101"/>
    </row>
    <row r="29" spans="1:21" ht="13.5" customHeight="1">
      <c r="A29" s="102"/>
      <c r="B29" s="42"/>
      <c r="C29" s="43"/>
      <c r="D29" s="44"/>
      <c r="E29" s="47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101"/>
    </row>
    <row r="30" spans="1:21" ht="13.5" customHeight="1" thickBot="1">
      <c r="A30" s="102"/>
      <c r="B30" s="48"/>
      <c r="C30" s="49"/>
      <c r="D30" s="50"/>
      <c r="E30" s="51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103"/>
    </row>
    <row r="31" spans="1:21" ht="13.5" customHeight="1" thickTop="1">
      <c r="A31" s="113" t="s">
        <v>56</v>
      </c>
      <c r="B31" s="52" t="s">
        <v>57</v>
      </c>
      <c r="C31" s="53"/>
      <c r="D31" s="54">
        <v>2</v>
      </c>
      <c r="E31" s="55"/>
      <c r="F31" s="83" t="s">
        <v>78</v>
      </c>
      <c r="G31" s="80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104"/>
    </row>
    <row r="32" spans="1:21" ht="13.5" customHeight="1">
      <c r="A32" s="112"/>
      <c r="B32" s="56"/>
      <c r="C32" s="57"/>
      <c r="D32" s="58">
        <v>3</v>
      </c>
      <c r="E32" s="59"/>
      <c r="G32" s="80" t="s">
        <v>78</v>
      </c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101"/>
    </row>
    <row r="33" spans="1:20" ht="13.5" customHeight="1">
      <c r="A33" s="112"/>
      <c r="B33" s="56"/>
      <c r="C33" s="84"/>
      <c r="D33" s="58">
        <v>-1</v>
      </c>
      <c r="E33" s="60"/>
      <c r="F33" s="80"/>
      <c r="H33" s="80" t="s">
        <v>78</v>
      </c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101"/>
    </row>
    <row r="34" spans="1:20" ht="13.5" customHeight="1">
      <c r="A34" s="112"/>
      <c r="B34" s="56"/>
      <c r="C34" s="84"/>
      <c r="D34" s="58">
        <v>4</v>
      </c>
      <c r="E34" s="60"/>
      <c r="F34" s="80"/>
      <c r="G34" s="80"/>
      <c r="H34" s="80"/>
      <c r="I34" s="80" t="s">
        <v>78</v>
      </c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101"/>
    </row>
    <row r="35" spans="1:20" ht="13.5" customHeight="1">
      <c r="A35" s="112"/>
      <c r="B35" s="56"/>
      <c r="C35" s="84"/>
      <c r="D35" s="58"/>
      <c r="E35" s="6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101"/>
    </row>
    <row r="36" spans="1:20" ht="13.5" customHeight="1">
      <c r="A36" s="112"/>
      <c r="B36" s="56"/>
      <c r="C36" s="84"/>
      <c r="D36" s="58"/>
      <c r="E36" s="6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101"/>
    </row>
    <row r="37" spans="1:20" ht="13.5" customHeight="1">
      <c r="A37" s="112"/>
      <c r="B37" s="56"/>
      <c r="C37" s="84"/>
      <c r="D37" s="58"/>
      <c r="E37" s="6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101"/>
    </row>
    <row r="38" spans="1:20" ht="13.5" customHeight="1" thickBot="1">
      <c r="A38" s="112"/>
      <c r="B38" s="93" t="s">
        <v>58</v>
      </c>
      <c r="C38" s="94"/>
      <c r="D38" s="95"/>
      <c r="E38" s="96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105"/>
    </row>
    <row r="39" spans="1:20" ht="13.5" customHeight="1" thickTop="1">
      <c r="A39" s="113" t="s">
        <v>21</v>
      </c>
      <c r="B39" s="156" t="s">
        <v>22</v>
      </c>
      <c r="C39" s="156"/>
      <c r="D39" s="156"/>
      <c r="E39" s="98"/>
      <c r="F39" s="99" t="s">
        <v>25</v>
      </c>
      <c r="G39" s="99" t="s">
        <v>23</v>
      </c>
      <c r="H39" s="99" t="s">
        <v>23</v>
      </c>
      <c r="I39" s="99" t="s">
        <v>23</v>
      </c>
      <c r="J39" s="99" t="s">
        <v>23</v>
      </c>
      <c r="K39" s="99" t="s">
        <v>24</v>
      </c>
      <c r="L39" s="99" t="s">
        <v>25</v>
      </c>
      <c r="M39" s="99" t="s">
        <v>23</v>
      </c>
      <c r="N39" s="99" t="s">
        <v>23</v>
      </c>
      <c r="O39" s="99" t="s">
        <v>23</v>
      </c>
      <c r="P39" s="99" t="s">
        <v>23</v>
      </c>
      <c r="Q39" s="99" t="s">
        <v>23</v>
      </c>
      <c r="R39" s="99" t="s">
        <v>25</v>
      </c>
      <c r="S39" s="99" t="s">
        <v>23</v>
      </c>
      <c r="T39" s="106" t="s">
        <v>23</v>
      </c>
    </row>
    <row r="40" spans="1:20" ht="13.5" customHeight="1">
      <c r="A40" s="112"/>
      <c r="B40" s="144" t="s">
        <v>26</v>
      </c>
      <c r="C40" s="144"/>
      <c r="D40" s="144"/>
      <c r="E40" s="61"/>
      <c r="F40" s="85" t="s">
        <v>27</v>
      </c>
      <c r="G40" s="85" t="s">
        <v>27</v>
      </c>
      <c r="H40" s="85" t="s">
        <v>27</v>
      </c>
      <c r="I40" s="85" t="s">
        <v>27</v>
      </c>
      <c r="J40" s="85" t="s">
        <v>27</v>
      </c>
      <c r="K40" s="85" t="s">
        <v>28</v>
      </c>
      <c r="L40" s="85" t="s">
        <v>28</v>
      </c>
      <c r="M40" s="85" t="s">
        <v>27</v>
      </c>
      <c r="N40" s="85" t="s">
        <v>27</v>
      </c>
      <c r="O40" s="85" t="s">
        <v>27</v>
      </c>
      <c r="P40" s="85" t="s">
        <v>27</v>
      </c>
      <c r="Q40" s="85" t="s">
        <v>27</v>
      </c>
      <c r="R40" s="85"/>
      <c r="S40" s="85" t="s">
        <v>27</v>
      </c>
      <c r="T40" s="107" t="s">
        <v>27</v>
      </c>
    </row>
    <row r="41" spans="1:20" ht="75.95" customHeight="1">
      <c r="A41" s="112"/>
      <c r="B41" s="154" t="s">
        <v>29</v>
      </c>
      <c r="C41" s="154"/>
      <c r="D41" s="154"/>
      <c r="E41" s="62"/>
      <c r="F41" s="63">
        <v>39139</v>
      </c>
      <c r="G41" s="63">
        <v>39139</v>
      </c>
      <c r="H41" s="63">
        <v>39140</v>
      </c>
      <c r="I41" s="63">
        <v>39141</v>
      </c>
      <c r="J41" s="63">
        <v>39142</v>
      </c>
      <c r="K41" s="63">
        <v>39143</v>
      </c>
      <c r="L41" s="63">
        <v>39144</v>
      </c>
      <c r="M41" s="63">
        <v>39145</v>
      </c>
      <c r="N41" s="63">
        <v>39146</v>
      </c>
      <c r="O41" s="63">
        <v>39147</v>
      </c>
      <c r="P41" s="63">
        <v>39148</v>
      </c>
      <c r="Q41" s="63">
        <v>39149</v>
      </c>
      <c r="R41" s="63">
        <v>39150</v>
      </c>
      <c r="S41" s="63">
        <v>39151</v>
      </c>
      <c r="T41" s="108">
        <v>39152</v>
      </c>
    </row>
    <row r="42" spans="1:20" ht="75.75" thickBot="1">
      <c r="A42" s="118"/>
      <c r="B42" s="155" t="s">
        <v>30</v>
      </c>
      <c r="C42" s="155"/>
      <c r="D42" s="155"/>
      <c r="E42" s="109"/>
      <c r="F42" s="110"/>
      <c r="G42" s="110"/>
      <c r="H42" s="110"/>
      <c r="I42" s="110"/>
      <c r="J42" s="110"/>
      <c r="K42" s="110" t="s">
        <v>31</v>
      </c>
      <c r="L42" s="110" t="s">
        <v>32</v>
      </c>
      <c r="M42" s="110" t="s">
        <v>33</v>
      </c>
      <c r="N42" s="110" t="s">
        <v>34</v>
      </c>
      <c r="O42" s="110" t="s">
        <v>35</v>
      </c>
      <c r="P42" s="110" t="s">
        <v>36</v>
      </c>
      <c r="Q42" s="110" t="s">
        <v>37</v>
      </c>
      <c r="R42" s="110" t="s">
        <v>38</v>
      </c>
      <c r="S42" s="110" t="s">
        <v>39</v>
      </c>
      <c r="T42" s="111" t="s">
        <v>40</v>
      </c>
    </row>
    <row r="43" spans="1:20" ht="11.25" thickTop="1">
      <c r="A43" s="100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10:T14 F33 I15:T33 G15:H15 F17:F31 G17:G32 H16:H33 F34:T38" xr:uid="{2BB3E7E3-6DB7-4112-954C-8A6C98290EFA}">
      <formula1>"O, "</formula1>
    </dataValidation>
    <dataValidation type="list" allowBlank="1" showInputMessage="1" showErrorMessage="1" sqref="F40:T40" xr:uid="{108E467D-8F0F-4EEE-BD77-87141511188F}">
      <formula1>"P,F, "</formula1>
    </dataValidation>
    <dataValidation type="list" allowBlank="1" showInputMessage="1" showErrorMessage="1" sqref="F39:T39" xr:uid="{29EEEB28-7D31-40F0-9F81-A36E71B10093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CFB3-7A2E-456F-9F7E-C8807132D24E}">
  <dimension ref="A1:V44"/>
  <sheetViews>
    <sheetView topLeftCell="A16" zoomScale="130" zoomScaleNormal="130" workbookViewId="0">
      <selection activeCell="P35" sqref="P35"/>
    </sheetView>
  </sheetViews>
  <sheetFormatPr defaultColWidth="9" defaultRowHeight="13.5" customHeight="1"/>
  <cols>
    <col min="1" max="1" width="8.125" style="36" customWidth="1"/>
    <col min="2" max="2" width="13.375" style="40" customWidth="1"/>
    <col min="3" max="3" width="10.875" style="36" customWidth="1"/>
    <col min="4" max="4" width="11.375" style="37" customWidth="1"/>
    <col min="5" max="5" width="1.875" style="36" hidden="1" customWidth="1"/>
    <col min="6" max="7" width="2.875" style="36" bestFit="1" customWidth="1"/>
    <col min="8" max="8" width="2.875" style="36" customWidth="1"/>
    <col min="9" max="10" width="2.875" style="36" bestFit="1" customWidth="1"/>
    <col min="11" max="19" width="2.875" style="36" customWidth="1"/>
    <col min="20" max="20" width="2.875" style="36" bestFit="1" customWidth="1"/>
    <col min="21" max="21" width="2.875" style="36" customWidth="1"/>
    <col min="22" max="16384" width="9" style="36"/>
  </cols>
  <sheetData>
    <row r="1" spans="1:22" ht="13.5" customHeight="1" thickBot="1">
      <c r="A1" s="34"/>
      <c r="B1" s="35"/>
    </row>
    <row r="2" spans="1:22" ht="13.5" customHeight="1">
      <c r="A2" s="137" t="s">
        <v>47</v>
      </c>
      <c r="B2" s="138"/>
      <c r="C2" s="183" t="s">
        <v>115</v>
      </c>
      <c r="D2" s="140"/>
      <c r="E2" s="141"/>
      <c r="F2" s="142" t="s">
        <v>8</v>
      </c>
      <c r="G2" s="143"/>
      <c r="H2" s="143"/>
      <c r="I2" s="143"/>
      <c r="J2" s="143"/>
      <c r="K2" s="143"/>
      <c r="L2" s="170" t="s">
        <v>115</v>
      </c>
      <c r="M2" s="171"/>
      <c r="N2" s="171"/>
      <c r="O2" s="171"/>
      <c r="P2" s="171"/>
      <c r="Q2" s="171"/>
      <c r="R2" s="171"/>
      <c r="S2" s="171"/>
      <c r="T2" s="172"/>
      <c r="V2" s="38"/>
    </row>
    <row r="3" spans="1:22" ht="13.5" customHeight="1">
      <c r="A3" s="150" t="s">
        <v>48</v>
      </c>
      <c r="B3" s="151"/>
      <c r="C3" s="157" t="s">
        <v>106</v>
      </c>
      <c r="D3" s="158"/>
      <c r="E3" s="159"/>
      <c r="F3" s="176" t="s">
        <v>49</v>
      </c>
      <c r="G3" s="177"/>
      <c r="H3" s="177"/>
      <c r="I3" s="177"/>
      <c r="J3" s="177"/>
      <c r="K3" s="178"/>
      <c r="L3" s="173"/>
      <c r="M3" s="173"/>
      <c r="N3" s="173"/>
      <c r="O3" s="86"/>
      <c r="P3" s="86"/>
      <c r="Q3" s="86"/>
      <c r="R3" s="86"/>
      <c r="S3" s="86"/>
      <c r="T3" s="87"/>
    </row>
    <row r="4" spans="1:22" ht="13.5" customHeight="1">
      <c r="A4" s="150" t="s">
        <v>50</v>
      </c>
      <c r="B4" s="151"/>
      <c r="C4" s="152">
        <v>3</v>
      </c>
      <c r="D4" s="153"/>
      <c r="E4" s="92"/>
      <c r="F4" s="176" t="s">
        <v>51</v>
      </c>
      <c r="G4" s="177"/>
      <c r="H4" s="177"/>
      <c r="I4" s="177"/>
      <c r="J4" s="177"/>
      <c r="K4" s="178"/>
      <c r="L4" s="179">
        <f xml:space="preserve"> IF(FunctionList!E6&lt;&gt;"N/A",SUM(C4*FunctionList!E6/1000,- O7),"N/A")</f>
        <v>-5.91</v>
      </c>
      <c r="M4" s="180"/>
      <c r="N4" s="180"/>
      <c r="O4" s="180"/>
      <c r="P4" s="180"/>
      <c r="Q4" s="180"/>
      <c r="R4" s="180"/>
      <c r="S4" s="180"/>
      <c r="T4" s="181"/>
      <c r="V4" s="38"/>
    </row>
    <row r="5" spans="1:22" ht="13.5" customHeight="1">
      <c r="A5" s="150" t="s">
        <v>52</v>
      </c>
      <c r="B5" s="151"/>
      <c r="C5" s="163" t="s">
        <v>46</v>
      </c>
      <c r="D5" s="163"/>
      <c r="E5" s="163"/>
      <c r="F5" s="164"/>
      <c r="G5" s="164"/>
      <c r="H5" s="164"/>
      <c r="I5" s="164"/>
      <c r="J5" s="164"/>
      <c r="K5" s="164"/>
      <c r="L5" s="163"/>
      <c r="M5" s="163"/>
      <c r="N5" s="163"/>
      <c r="O5" s="163"/>
      <c r="P5" s="163"/>
      <c r="Q5" s="163"/>
      <c r="R5" s="163"/>
      <c r="S5" s="163"/>
      <c r="T5" s="163"/>
    </row>
    <row r="6" spans="1:22" ht="13.5" customHeight="1">
      <c r="A6" s="161" t="s">
        <v>13</v>
      </c>
      <c r="B6" s="162"/>
      <c r="C6" s="174" t="s">
        <v>14</v>
      </c>
      <c r="D6" s="165"/>
      <c r="E6" s="175"/>
      <c r="F6" s="174" t="s">
        <v>15</v>
      </c>
      <c r="G6" s="165"/>
      <c r="H6" s="165"/>
      <c r="I6" s="165"/>
      <c r="J6" s="165"/>
      <c r="K6" s="182"/>
      <c r="L6" s="165" t="s">
        <v>53</v>
      </c>
      <c r="M6" s="165"/>
      <c r="N6" s="165"/>
      <c r="O6" s="168" t="s">
        <v>16</v>
      </c>
      <c r="P6" s="165"/>
      <c r="Q6" s="165"/>
      <c r="R6" s="165"/>
      <c r="S6" s="165"/>
      <c r="T6" s="169"/>
      <c r="V6" s="38"/>
    </row>
    <row r="7" spans="1:22" ht="13.5" customHeight="1" thickBot="1">
      <c r="A7" s="149">
        <f>COUNTIF(F41:HQ41,"P")</f>
        <v>12</v>
      </c>
      <c r="B7" s="148"/>
      <c r="C7" s="145">
        <f>COUNTIF(F41:HQ41,"F")</f>
        <v>2</v>
      </c>
      <c r="D7" s="146"/>
      <c r="E7" s="148"/>
      <c r="F7" s="145">
        <f>SUM(O7,- A7,- C7)</f>
        <v>-8</v>
      </c>
      <c r="G7" s="146"/>
      <c r="H7" s="146"/>
      <c r="I7" s="146"/>
      <c r="J7" s="146"/>
      <c r="K7" s="147"/>
      <c r="L7" s="88">
        <f>COUNTIF(E40:HQ40,"N")</f>
        <v>11</v>
      </c>
      <c r="M7" s="88">
        <f>COUNTIF(E40:HQ40,"A")</f>
        <v>3</v>
      </c>
      <c r="N7" s="88">
        <f>COUNTIF(E40:HQ40,"B")</f>
        <v>1</v>
      </c>
      <c r="O7" s="166">
        <f>COUNTA(E9:HT9)</f>
        <v>6</v>
      </c>
      <c r="P7" s="146"/>
      <c r="Q7" s="146"/>
      <c r="R7" s="146"/>
      <c r="S7" s="146"/>
      <c r="T7" s="167"/>
      <c r="U7" s="39"/>
    </row>
    <row r="8" spans="1:22" ht="11.25" thickBot="1"/>
    <row r="9" spans="1:22" ht="46.5" customHeight="1" thickTop="1" thickBot="1">
      <c r="A9" s="119"/>
      <c r="B9" s="120"/>
      <c r="C9" s="121"/>
      <c r="D9" s="122"/>
      <c r="E9" s="121"/>
      <c r="F9" s="123" t="s">
        <v>17</v>
      </c>
      <c r="G9" s="123" t="s">
        <v>18</v>
      </c>
      <c r="H9" s="123" t="s">
        <v>19</v>
      </c>
      <c r="I9" s="123" t="s">
        <v>20</v>
      </c>
      <c r="J9" s="123" t="s">
        <v>119</v>
      </c>
      <c r="K9" s="123" t="s">
        <v>120</v>
      </c>
      <c r="L9" s="123"/>
      <c r="M9" s="123"/>
      <c r="N9" s="123"/>
      <c r="O9" s="123"/>
      <c r="P9" s="123"/>
      <c r="Q9" s="123"/>
      <c r="R9" s="123"/>
      <c r="S9" s="123"/>
      <c r="T9" s="124"/>
      <c r="U9" s="41"/>
      <c r="V9" s="38"/>
    </row>
    <row r="10" spans="1:22" ht="13.5" customHeight="1">
      <c r="A10" s="114" t="s">
        <v>54</v>
      </c>
      <c r="B10" s="115" t="s">
        <v>55</v>
      </c>
      <c r="C10" s="116"/>
      <c r="D10" s="117"/>
      <c r="E10" s="45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104"/>
    </row>
    <row r="11" spans="1:22" ht="13.5" customHeight="1">
      <c r="A11" s="102"/>
      <c r="B11" s="42"/>
      <c r="C11" s="43"/>
      <c r="D11" s="44"/>
      <c r="E11" s="45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101"/>
      <c r="V11" s="38"/>
    </row>
    <row r="12" spans="1:22" ht="13.5" customHeight="1">
      <c r="A12" s="102"/>
      <c r="B12" s="42"/>
      <c r="C12" s="43"/>
      <c r="D12" s="44"/>
      <c r="E12" s="45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101"/>
    </row>
    <row r="13" spans="1:22" ht="13.5" customHeight="1">
      <c r="A13" s="102"/>
      <c r="B13" s="42"/>
      <c r="C13" s="43"/>
      <c r="D13" s="44"/>
      <c r="E13" s="46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101"/>
    </row>
    <row r="14" spans="1:22" ht="13.5" customHeight="1">
      <c r="A14" s="102"/>
      <c r="B14" s="42" t="s">
        <v>109</v>
      </c>
      <c r="C14" s="43"/>
      <c r="D14" s="44"/>
      <c r="E14" s="47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101"/>
    </row>
    <row r="15" spans="1:22" ht="13.5" customHeight="1">
      <c r="A15" s="102"/>
      <c r="B15" s="42"/>
      <c r="C15" s="43"/>
      <c r="D15" s="44">
        <v>10</v>
      </c>
      <c r="E15" s="47"/>
      <c r="F15" s="80" t="s">
        <v>78</v>
      </c>
      <c r="G15" s="80"/>
      <c r="I15" s="80" t="s">
        <v>78</v>
      </c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101"/>
    </row>
    <row r="16" spans="1:22" ht="13.5" customHeight="1">
      <c r="A16" s="102"/>
      <c r="B16" s="42"/>
      <c r="C16" s="43"/>
      <c r="D16" s="44">
        <v>2</v>
      </c>
      <c r="E16" s="47"/>
      <c r="F16" s="80" t="s">
        <v>78</v>
      </c>
      <c r="H16" s="80"/>
      <c r="I16" s="80"/>
      <c r="J16" s="80" t="s">
        <v>78</v>
      </c>
      <c r="K16" s="80"/>
      <c r="L16" s="80"/>
      <c r="M16" s="80"/>
      <c r="N16" s="80"/>
      <c r="O16" s="80"/>
      <c r="P16" s="80"/>
      <c r="Q16" s="80"/>
      <c r="R16" s="80"/>
      <c r="S16" s="80"/>
      <c r="T16" s="101"/>
    </row>
    <row r="17" spans="1:21" ht="13.5" customHeight="1">
      <c r="A17" s="102"/>
      <c r="B17" s="42"/>
      <c r="C17" s="43"/>
      <c r="D17" s="44">
        <v>0</v>
      </c>
      <c r="E17" s="47"/>
      <c r="F17" s="80"/>
      <c r="G17" s="80" t="s">
        <v>78</v>
      </c>
      <c r="H17" s="80"/>
      <c r="I17" s="80"/>
      <c r="J17" s="80"/>
      <c r="K17" s="80" t="s">
        <v>78</v>
      </c>
      <c r="L17" s="80"/>
      <c r="M17" s="80"/>
      <c r="N17" s="80"/>
      <c r="O17" s="80"/>
      <c r="P17" s="80"/>
      <c r="Q17" s="80"/>
      <c r="R17" s="80"/>
      <c r="S17" s="80"/>
      <c r="T17" s="101"/>
      <c r="U17" s="81"/>
    </row>
    <row r="18" spans="1:21" ht="13.5" customHeight="1">
      <c r="A18" s="102"/>
      <c r="B18" s="42"/>
      <c r="C18" s="43"/>
      <c r="D18" s="44">
        <v>5</v>
      </c>
      <c r="E18" s="47"/>
      <c r="F18" s="80"/>
      <c r="G18" s="80" t="s">
        <v>78</v>
      </c>
      <c r="H18" s="80"/>
      <c r="I18" s="80"/>
      <c r="J18" s="80"/>
      <c r="K18" s="80" t="s">
        <v>78</v>
      </c>
      <c r="L18" s="80"/>
      <c r="M18" s="80"/>
      <c r="N18" s="80"/>
      <c r="O18" s="80"/>
      <c r="P18" s="80"/>
      <c r="Q18" s="80"/>
      <c r="R18" s="80"/>
      <c r="S18" s="80"/>
      <c r="T18" s="101"/>
      <c r="U18" s="81"/>
    </row>
    <row r="19" spans="1:21" ht="13.5" customHeight="1">
      <c r="A19" s="102"/>
      <c r="B19" s="42"/>
      <c r="C19" s="43"/>
      <c r="D19" s="160">
        <v>8</v>
      </c>
      <c r="E19" s="160"/>
      <c r="F19" s="80"/>
      <c r="G19" s="80"/>
      <c r="H19" s="80" t="s">
        <v>78</v>
      </c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101"/>
    </row>
    <row r="20" spans="1:21" ht="13.5" customHeight="1">
      <c r="A20" s="102"/>
      <c r="B20" s="42"/>
      <c r="C20" s="43"/>
      <c r="D20" s="44">
        <v>-2</v>
      </c>
      <c r="E20" s="47"/>
      <c r="F20" s="80"/>
      <c r="G20" s="80"/>
      <c r="H20" s="80"/>
      <c r="I20" s="80" t="s">
        <v>78</v>
      </c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101"/>
    </row>
    <row r="21" spans="1:21" ht="13.5" customHeight="1">
      <c r="A21" s="102"/>
      <c r="B21" s="42"/>
      <c r="C21" s="43"/>
      <c r="D21" s="44">
        <v>7</v>
      </c>
      <c r="E21" s="47"/>
      <c r="F21" s="80"/>
      <c r="G21" s="80"/>
      <c r="H21" s="80"/>
      <c r="I21" s="80"/>
      <c r="J21" s="80" t="s">
        <v>78</v>
      </c>
      <c r="K21" s="80"/>
      <c r="L21" s="80"/>
      <c r="M21" s="80"/>
      <c r="N21" s="80"/>
      <c r="O21" s="80"/>
      <c r="P21" s="80"/>
      <c r="Q21" s="80"/>
      <c r="R21" s="80"/>
      <c r="S21" s="80"/>
      <c r="T21" s="101"/>
    </row>
    <row r="22" spans="1:21" ht="13.5" customHeight="1">
      <c r="A22" s="102"/>
      <c r="B22" s="42"/>
      <c r="C22" s="43"/>
      <c r="D22" s="44"/>
      <c r="E22" s="47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101"/>
    </row>
    <row r="23" spans="1:21" ht="13.5" customHeight="1">
      <c r="A23" s="102"/>
      <c r="B23" s="42"/>
      <c r="C23" s="43"/>
      <c r="D23" s="44"/>
      <c r="E23" s="47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101"/>
    </row>
    <row r="24" spans="1:21" ht="13.5" customHeight="1">
      <c r="A24" s="102"/>
      <c r="B24" s="42"/>
      <c r="C24" s="43"/>
      <c r="D24" s="44"/>
      <c r="E24" s="47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101"/>
    </row>
    <row r="25" spans="1:21" ht="13.5" customHeight="1">
      <c r="A25" s="102"/>
      <c r="B25" s="42"/>
      <c r="C25" s="43"/>
      <c r="D25" s="44"/>
      <c r="E25" s="47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101"/>
    </row>
    <row r="26" spans="1:21" ht="13.5" customHeight="1">
      <c r="A26" s="102"/>
      <c r="B26" s="42"/>
      <c r="C26" s="43"/>
      <c r="D26" s="44"/>
      <c r="E26" s="47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101"/>
    </row>
    <row r="27" spans="1:21" ht="13.5" customHeight="1">
      <c r="A27" s="102"/>
      <c r="B27" s="42"/>
      <c r="C27" s="43"/>
      <c r="D27" s="44"/>
      <c r="E27" s="47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101"/>
    </row>
    <row r="28" spans="1:21" ht="13.5" customHeight="1">
      <c r="A28" s="102"/>
      <c r="B28" s="42"/>
      <c r="C28" s="43"/>
      <c r="D28" s="44"/>
      <c r="E28" s="47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101"/>
    </row>
    <row r="29" spans="1:21" ht="13.5" customHeight="1">
      <c r="A29" s="102"/>
      <c r="B29" s="42"/>
      <c r="C29" s="43"/>
      <c r="D29" s="44"/>
      <c r="E29" s="47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101"/>
    </row>
    <row r="30" spans="1:21" ht="13.5" customHeight="1" thickBot="1">
      <c r="A30" s="102"/>
      <c r="B30" s="48"/>
      <c r="C30" s="49"/>
      <c r="D30" s="50"/>
      <c r="E30" s="51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103"/>
    </row>
    <row r="31" spans="1:21" ht="13.5" customHeight="1" thickTop="1">
      <c r="A31" s="113" t="s">
        <v>56</v>
      </c>
      <c r="B31" s="52" t="s">
        <v>57</v>
      </c>
      <c r="C31" s="53"/>
      <c r="D31" s="54"/>
      <c r="E31" s="55"/>
      <c r="G31" s="80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104"/>
    </row>
    <row r="32" spans="1:21" ht="13.5" customHeight="1">
      <c r="A32" s="112"/>
      <c r="B32" s="56"/>
      <c r="C32" s="57"/>
      <c r="D32" s="58">
        <v>5</v>
      </c>
      <c r="E32" s="59"/>
      <c r="F32" s="83" t="s">
        <v>78</v>
      </c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101"/>
    </row>
    <row r="33" spans="1:20" ht="13.5" customHeight="1">
      <c r="A33" s="112"/>
      <c r="B33" s="56"/>
      <c r="C33" s="84"/>
      <c r="D33" s="58">
        <v>0</v>
      </c>
      <c r="E33" s="60"/>
      <c r="F33" s="80"/>
      <c r="G33" s="80" t="s">
        <v>78</v>
      </c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101"/>
    </row>
    <row r="34" spans="1:20" ht="13.5" customHeight="1">
      <c r="A34" s="112"/>
      <c r="B34" s="56"/>
      <c r="C34" s="84"/>
      <c r="D34" s="58">
        <v>1</v>
      </c>
      <c r="E34" s="60"/>
      <c r="F34" s="80"/>
      <c r="G34" s="80"/>
      <c r="H34" s="80" t="s">
        <v>78</v>
      </c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101"/>
    </row>
    <row r="35" spans="1:20" ht="13.5" customHeight="1">
      <c r="A35" s="112"/>
      <c r="B35" s="56"/>
      <c r="C35" s="84"/>
      <c r="D35" s="58">
        <v>-5</v>
      </c>
      <c r="E35" s="60"/>
      <c r="F35" s="80"/>
      <c r="G35" s="80"/>
      <c r="H35" s="80"/>
      <c r="I35" s="80" t="s">
        <v>78</v>
      </c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101"/>
    </row>
    <row r="36" spans="1:20" ht="13.5" customHeight="1">
      <c r="A36" s="112"/>
      <c r="B36" s="56"/>
      <c r="C36" s="84"/>
      <c r="D36" s="58">
        <v>3</v>
      </c>
      <c r="E36" s="60"/>
      <c r="F36" s="80"/>
      <c r="G36" s="80"/>
      <c r="H36" s="80"/>
      <c r="I36" s="80"/>
      <c r="J36" s="80" t="s">
        <v>78</v>
      </c>
      <c r="K36" s="80"/>
      <c r="L36" s="80"/>
      <c r="M36" s="80"/>
      <c r="N36" s="80"/>
      <c r="O36" s="80"/>
      <c r="P36" s="80"/>
      <c r="Q36" s="80"/>
      <c r="R36" s="80"/>
      <c r="S36" s="80"/>
      <c r="T36" s="101"/>
    </row>
    <row r="37" spans="1:20" ht="13.5" customHeight="1">
      <c r="A37" s="112"/>
      <c r="B37" s="56"/>
      <c r="C37" s="84"/>
      <c r="D37" s="58"/>
      <c r="E37" s="6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101"/>
    </row>
    <row r="38" spans="1:20" ht="13.5" customHeight="1">
      <c r="A38" s="112"/>
      <c r="B38" s="93" t="s">
        <v>58</v>
      </c>
      <c r="C38" s="184"/>
      <c r="D38" s="95"/>
      <c r="E38" s="185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105"/>
    </row>
    <row r="39" spans="1:20" ht="13.5" customHeight="1" thickBot="1">
      <c r="A39" s="112"/>
      <c r="B39" s="36"/>
      <c r="C39" s="94"/>
      <c r="D39" s="95" t="s">
        <v>121</v>
      </c>
      <c r="E39" s="96"/>
      <c r="F39" s="97"/>
      <c r="G39" s="97"/>
      <c r="H39" s="97"/>
      <c r="I39" s="97"/>
      <c r="J39" s="97"/>
      <c r="K39" s="80" t="s">
        <v>78</v>
      </c>
      <c r="L39" s="97"/>
      <c r="M39" s="97"/>
      <c r="N39" s="97"/>
      <c r="O39" s="97"/>
      <c r="P39" s="97"/>
      <c r="Q39" s="97"/>
      <c r="R39" s="97"/>
      <c r="S39" s="97"/>
      <c r="T39" s="105"/>
    </row>
    <row r="40" spans="1:20" ht="13.5" customHeight="1" thickTop="1">
      <c r="A40" s="113" t="s">
        <v>21</v>
      </c>
      <c r="B40" s="156" t="s">
        <v>22</v>
      </c>
      <c r="C40" s="156"/>
      <c r="D40" s="156"/>
      <c r="E40" s="98"/>
      <c r="F40" s="99" t="s">
        <v>25</v>
      </c>
      <c r="G40" s="99" t="s">
        <v>23</v>
      </c>
      <c r="H40" s="99" t="s">
        <v>23</v>
      </c>
      <c r="I40" s="99" t="s">
        <v>23</v>
      </c>
      <c r="J40" s="99" t="s">
        <v>23</v>
      </c>
      <c r="K40" s="99" t="s">
        <v>24</v>
      </c>
      <c r="L40" s="99" t="s">
        <v>25</v>
      </c>
      <c r="M40" s="99" t="s">
        <v>23</v>
      </c>
      <c r="N40" s="99" t="s">
        <v>23</v>
      </c>
      <c r="O40" s="99" t="s">
        <v>23</v>
      </c>
      <c r="P40" s="99" t="s">
        <v>23</v>
      </c>
      <c r="Q40" s="99" t="s">
        <v>23</v>
      </c>
      <c r="R40" s="99" t="s">
        <v>25</v>
      </c>
      <c r="S40" s="99" t="s">
        <v>23</v>
      </c>
      <c r="T40" s="106" t="s">
        <v>23</v>
      </c>
    </row>
    <row r="41" spans="1:20" ht="13.5" customHeight="1">
      <c r="A41" s="112"/>
      <c r="B41" s="144" t="s">
        <v>26</v>
      </c>
      <c r="C41" s="144"/>
      <c r="D41" s="144"/>
      <c r="E41" s="61"/>
      <c r="F41" s="85" t="s">
        <v>27</v>
      </c>
      <c r="G41" s="85" t="s">
        <v>27</v>
      </c>
      <c r="H41" s="85" t="s">
        <v>27</v>
      </c>
      <c r="I41" s="85" t="s">
        <v>27</v>
      </c>
      <c r="J41" s="85" t="s">
        <v>27</v>
      </c>
      <c r="K41" s="85" t="s">
        <v>28</v>
      </c>
      <c r="L41" s="85" t="s">
        <v>28</v>
      </c>
      <c r="M41" s="85" t="s">
        <v>27</v>
      </c>
      <c r="N41" s="85" t="s">
        <v>27</v>
      </c>
      <c r="O41" s="85" t="s">
        <v>27</v>
      </c>
      <c r="P41" s="85" t="s">
        <v>27</v>
      </c>
      <c r="Q41" s="85" t="s">
        <v>27</v>
      </c>
      <c r="R41" s="85"/>
      <c r="S41" s="85" t="s">
        <v>27</v>
      </c>
      <c r="T41" s="107" t="s">
        <v>27</v>
      </c>
    </row>
    <row r="42" spans="1:20" ht="75.95" customHeight="1">
      <c r="A42" s="112"/>
      <c r="B42" s="154" t="s">
        <v>29</v>
      </c>
      <c r="C42" s="154"/>
      <c r="D42" s="154"/>
      <c r="E42" s="62"/>
      <c r="F42" s="63">
        <v>39139</v>
      </c>
      <c r="G42" s="63">
        <v>39139</v>
      </c>
      <c r="H42" s="63">
        <v>39140</v>
      </c>
      <c r="I42" s="63">
        <v>39141</v>
      </c>
      <c r="J42" s="63">
        <v>39142</v>
      </c>
      <c r="K42" s="63">
        <v>39143</v>
      </c>
      <c r="L42" s="63">
        <v>39144</v>
      </c>
      <c r="M42" s="63">
        <v>39145</v>
      </c>
      <c r="N42" s="63">
        <v>39146</v>
      </c>
      <c r="O42" s="63">
        <v>39147</v>
      </c>
      <c r="P42" s="63">
        <v>39148</v>
      </c>
      <c r="Q42" s="63">
        <v>39149</v>
      </c>
      <c r="R42" s="63">
        <v>39150</v>
      </c>
      <c r="S42" s="63">
        <v>39151</v>
      </c>
      <c r="T42" s="108">
        <v>39152</v>
      </c>
    </row>
    <row r="43" spans="1:20" ht="75.75" thickBot="1">
      <c r="A43" s="118"/>
      <c r="B43" s="155" t="s">
        <v>30</v>
      </c>
      <c r="C43" s="155"/>
      <c r="D43" s="155"/>
      <c r="E43" s="109"/>
      <c r="F43" s="110"/>
      <c r="G43" s="110"/>
      <c r="H43" s="110"/>
      <c r="I43" s="110"/>
      <c r="J43" s="110"/>
      <c r="K43" s="110" t="s">
        <v>31</v>
      </c>
      <c r="L43" s="110" t="s">
        <v>32</v>
      </c>
      <c r="M43" s="110" t="s">
        <v>33</v>
      </c>
      <c r="N43" s="110" t="s">
        <v>34</v>
      </c>
      <c r="O43" s="110" t="s">
        <v>35</v>
      </c>
      <c r="P43" s="110" t="s">
        <v>36</v>
      </c>
      <c r="Q43" s="110" t="s">
        <v>37</v>
      </c>
      <c r="R43" s="110" t="s">
        <v>38</v>
      </c>
      <c r="S43" s="110" t="s">
        <v>39</v>
      </c>
      <c r="T43" s="111" t="s">
        <v>40</v>
      </c>
    </row>
    <row r="44" spans="1:20" ht="11.25" thickTop="1">
      <c r="A44" s="100"/>
    </row>
  </sheetData>
  <mergeCells count="28">
    <mergeCell ref="D19:E19"/>
    <mergeCell ref="B40:D40"/>
    <mergeCell ref="B41:D41"/>
    <mergeCell ref="B42:D42"/>
    <mergeCell ref="B43:D43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0:T40" xr:uid="{C7CDF4FF-333A-4C5C-9C17-1648C62DC342}">
      <formula1>"N,A,B, "</formula1>
    </dataValidation>
    <dataValidation type="list" allowBlank="1" showInputMessage="1" showErrorMessage="1" sqref="F41:T41" xr:uid="{FE3EDEFB-34AA-441B-8B65-25FC624A64E5}">
      <formula1>"P,F, "</formula1>
    </dataValidation>
    <dataValidation type="list" allowBlank="1" showInputMessage="1" showErrorMessage="1" sqref="F10:T14 F16:F30 G17:G33 F15:G15 F32:F33 F34:G39 H16:H39 I15:T39" xr:uid="{A27AEFDD-0BB4-477B-940E-9EC3A849EBE8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98DA-F3EB-4C7A-900F-DEFE3799DCF3}">
  <dimension ref="A1:V44"/>
  <sheetViews>
    <sheetView tabSelected="1" topLeftCell="A7" zoomScale="130" zoomScaleNormal="130" workbookViewId="0">
      <selection activeCell="B20" sqref="B20"/>
    </sheetView>
  </sheetViews>
  <sheetFormatPr defaultColWidth="9" defaultRowHeight="13.5" customHeight="1"/>
  <cols>
    <col min="1" max="1" width="8.125" style="36" customWidth="1"/>
    <col min="2" max="2" width="13.375" style="40" customWidth="1"/>
    <col min="3" max="3" width="10.875" style="36" customWidth="1"/>
    <col min="4" max="4" width="11.375" style="37" customWidth="1"/>
    <col min="5" max="5" width="1.875" style="36" hidden="1" customWidth="1"/>
    <col min="6" max="7" width="2.875" style="36" bestFit="1" customWidth="1"/>
    <col min="8" max="8" width="2.875" style="36" customWidth="1"/>
    <col min="9" max="10" width="2.875" style="36" bestFit="1" customWidth="1"/>
    <col min="11" max="19" width="2.875" style="36" customWidth="1"/>
    <col min="20" max="20" width="2.875" style="36" bestFit="1" customWidth="1"/>
    <col min="21" max="21" width="2.875" style="36" customWidth="1"/>
    <col min="22" max="16384" width="9" style="36"/>
  </cols>
  <sheetData>
    <row r="1" spans="1:22" ht="13.5" customHeight="1" thickBot="1">
      <c r="A1" s="34"/>
      <c r="B1" s="35"/>
    </row>
    <row r="2" spans="1:22" ht="13.5" customHeight="1">
      <c r="A2" s="137" t="s">
        <v>47</v>
      </c>
      <c r="B2" s="138"/>
      <c r="C2" s="183" t="s">
        <v>122</v>
      </c>
      <c r="D2" s="140"/>
      <c r="E2" s="141"/>
      <c r="F2" s="142" t="s">
        <v>8</v>
      </c>
      <c r="G2" s="143"/>
      <c r="H2" s="143"/>
      <c r="I2" s="143"/>
      <c r="J2" s="143"/>
      <c r="K2" s="143"/>
      <c r="L2" s="170" t="s">
        <v>122</v>
      </c>
      <c r="M2" s="171"/>
      <c r="N2" s="171"/>
      <c r="O2" s="171"/>
      <c r="P2" s="171"/>
      <c r="Q2" s="171"/>
      <c r="R2" s="171"/>
      <c r="S2" s="171"/>
      <c r="T2" s="172"/>
      <c r="V2" s="38"/>
    </row>
    <row r="3" spans="1:22" ht="13.5" customHeight="1">
      <c r="A3" s="150" t="s">
        <v>48</v>
      </c>
      <c r="B3" s="151"/>
      <c r="C3" s="157" t="s">
        <v>106</v>
      </c>
      <c r="D3" s="158"/>
      <c r="E3" s="159"/>
      <c r="F3" s="176" t="s">
        <v>49</v>
      </c>
      <c r="G3" s="177"/>
      <c r="H3" s="177"/>
      <c r="I3" s="177"/>
      <c r="J3" s="177"/>
      <c r="K3" s="178"/>
      <c r="L3" s="173"/>
      <c r="M3" s="173"/>
      <c r="N3" s="173"/>
      <c r="O3" s="86"/>
      <c r="P3" s="86"/>
      <c r="Q3" s="86"/>
      <c r="R3" s="86"/>
      <c r="S3" s="86"/>
      <c r="T3" s="87"/>
    </row>
    <row r="4" spans="1:22" ht="13.5" customHeight="1">
      <c r="A4" s="150" t="s">
        <v>50</v>
      </c>
      <c r="B4" s="151"/>
      <c r="C4" s="152">
        <v>3</v>
      </c>
      <c r="D4" s="153"/>
      <c r="E4" s="92"/>
      <c r="F4" s="176" t="s">
        <v>51</v>
      </c>
      <c r="G4" s="177"/>
      <c r="H4" s="177"/>
      <c r="I4" s="177"/>
      <c r="J4" s="177"/>
      <c r="K4" s="178"/>
      <c r="L4" s="179">
        <f xml:space="preserve"> IF(FunctionList!E6&lt;&gt;"N/A",SUM(C4*FunctionList!E6/1000,- O7),"N/A")</f>
        <v>-5.91</v>
      </c>
      <c r="M4" s="180"/>
      <c r="N4" s="180"/>
      <c r="O4" s="180"/>
      <c r="P4" s="180"/>
      <c r="Q4" s="180"/>
      <c r="R4" s="180"/>
      <c r="S4" s="180"/>
      <c r="T4" s="181"/>
      <c r="V4" s="38"/>
    </row>
    <row r="5" spans="1:22" ht="13.5" customHeight="1">
      <c r="A5" s="150" t="s">
        <v>52</v>
      </c>
      <c r="B5" s="151"/>
      <c r="C5" s="163" t="s">
        <v>46</v>
      </c>
      <c r="D5" s="163"/>
      <c r="E5" s="163"/>
      <c r="F5" s="164"/>
      <c r="G5" s="164"/>
      <c r="H5" s="164"/>
      <c r="I5" s="164"/>
      <c r="J5" s="164"/>
      <c r="K5" s="164"/>
      <c r="L5" s="163"/>
      <c r="M5" s="163"/>
      <c r="N5" s="163"/>
      <c r="O5" s="163"/>
      <c r="P5" s="163"/>
      <c r="Q5" s="163"/>
      <c r="R5" s="163"/>
      <c r="S5" s="163"/>
      <c r="T5" s="163"/>
    </row>
    <row r="6" spans="1:22" ht="13.5" customHeight="1">
      <c r="A6" s="161" t="s">
        <v>13</v>
      </c>
      <c r="B6" s="162"/>
      <c r="C6" s="174" t="s">
        <v>14</v>
      </c>
      <c r="D6" s="165"/>
      <c r="E6" s="175"/>
      <c r="F6" s="174" t="s">
        <v>15</v>
      </c>
      <c r="G6" s="165"/>
      <c r="H6" s="165"/>
      <c r="I6" s="165"/>
      <c r="J6" s="165"/>
      <c r="K6" s="182"/>
      <c r="L6" s="165" t="s">
        <v>53</v>
      </c>
      <c r="M6" s="165"/>
      <c r="N6" s="165"/>
      <c r="O6" s="168" t="s">
        <v>16</v>
      </c>
      <c r="P6" s="165"/>
      <c r="Q6" s="165"/>
      <c r="R6" s="165"/>
      <c r="S6" s="165"/>
      <c r="T6" s="169"/>
      <c r="V6" s="38"/>
    </row>
    <row r="7" spans="1:22" ht="13.5" customHeight="1" thickBot="1">
      <c r="A7" s="149">
        <f>COUNTIF(F41:HQ41,"P")</f>
        <v>12</v>
      </c>
      <c r="B7" s="148"/>
      <c r="C7" s="145">
        <f>COUNTIF(F41:HQ41,"F")</f>
        <v>2</v>
      </c>
      <c r="D7" s="146"/>
      <c r="E7" s="148"/>
      <c r="F7" s="145">
        <f>SUM(O7,- A7,- C7)</f>
        <v>-8</v>
      </c>
      <c r="G7" s="146"/>
      <c r="H7" s="146"/>
      <c r="I7" s="146"/>
      <c r="J7" s="146"/>
      <c r="K7" s="147"/>
      <c r="L7" s="88">
        <f>COUNTIF(E40:HQ40,"N")</f>
        <v>11</v>
      </c>
      <c r="M7" s="88">
        <f>COUNTIF(E40:HQ40,"A")</f>
        <v>3</v>
      </c>
      <c r="N7" s="88">
        <f>COUNTIF(E40:HQ40,"B")</f>
        <v>1</v>
      </c>
      <c r="O7" s="166">
        <f>COUNTA(E9:HT9)</f>
        <v>6</v>
      </c>
      <c r="P7" s="146"/>
      <c r="Q7" s="146"/>
      <c r="R7" s="146"/>
      <c r="S7" s="146"/>
      <c r="T7" s="167"/>
      <c r="U7" s="39"/>
    </row>
    <row r="8" spans="1:22" ht="11.25" thickBot="1"/>
    <row r="9" spans="1:22" ht="46.5" customHeight="1" thickTop="1" thickBot="1">
      <c r="A9" s="119"/>
      <c r="B9" s="120"/>
      <c r="C9" s="121"/>
      <c r="D9" s="122"/>
      <c r="E9" s="121"/>
      <c r="F9" s="123" t="s">
        <v>17</v>
      </c>
      <c r="G9" s="123" t="s">
        <v>18</v>
      </c>
      <c r="H9" s="123" t="s">
        <v>19</v>
      </c>
      <c r="I9" s="123" t="s">
        <v>20</v>
      </c>
      <c r="J9" s="123" t="s">
        <v>119</v>
      </c>
      <c r="K9" s="123" t="s">
        <v>120</v>
      </c>
      <c r="L9" s="123"/>
      <c r="M9" s="123"/>
      <c r="N9" s="123"/>
      <c r="O9" s="123"/>
      <c r="P9" s="123"/>
      <c r="Q9" s="123"/>
      <c r="R9" s="123"/>
      <c r="S9" s="123"/>
      <c r="T9" s="124"/>
      <c r="U9" s="41"/>
      <c r="V9" s="38"/>
    </row>
    <row r="10" spans="1:22" ht="13.5" customHeight="1">
      <c r="A10" s="114" t="s">
        <v>54</v>
      </c>
      <c r="B10" s="115" t="s">
        <v>55</v>
      </c>
      <c r="C10" s="116"/>
      <c r="D10" s="117"/>
      <c r="E10" s="45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104"/>
    </row>
    <row r="11" spans="1:22" ht="13.5" customHeight="1">
      <c r="A11" s="102"/>
      <c r="B11" s="42"/>
      <c r="C11" s="43"/>
      <c r="D11" s="44"/>
      <c r="E11" s="45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101"/>
      <c r="V11" s="38"/>
    </row>
    <row r="12" spans="1:22" ht="13.5" customHeight="1">
      <c r="A12" s="102"/>
      <c r="B12" s="42"/>
      <c r="C12" s="43"/>
      <c r="D12" s="44"/>
      <c r="E12" s="45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101"/>
    </row>
    <row r="13" spans="1:22" ht="13.5" customHeight="1">
      <c r="A13" s="102"/>
      <c r="B13" s="42"/>
      <c r="C13" s="43"/>
      <c r="D13" s="44"/>
      <c r="E13" s="46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101"/>
    </row>
    <row r="14" spans="1:22" ht="13.5" customHeight="1">
      <c r="A14" s="102"/>
      <c r="B14" s="42" t="s">
        <v>124</v>
      </c>
      <c r="C14" s="43"/>
      <c r="D14" s="44"/>
      <c r="E14" s="47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101"/>
    </row>
    <row r="15" spans="1:22" ht="13.5" customHeight="1">
      <c r="A15" s="102"/>
      <c r="B15" s="42"/>
      <c r="C15" s="43"/>
      <c r="D15" s="44">
        <v>2</v>
      </c>
      <c r="E15" s="47"/>
      <c r="F15" s="80" t="s">
        <v>78</v>
      </c>
      <c r="G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101"/>
    </row>
    <row r="16" spans="1:22" ht="13.5" customHeight="1">
      <c r="A16" s="102"/>
      <c r="B16" s="42"/>
      <c r="C16" s="43"/>
      <c r="D16" s="44">
        <v>0</v>
      </c>
      <c r="E16" s="47"/>
      <c r="F16" s="80"/>
      <c r="H16" s="80"/>
      <c r="J16" s="80" t="s">
        <v>78</v>
      </c>
      <c r="K16" s="80" t="s">
        <v>78</v>
      </c>
      <c r="L16" s="80"/>
      <c r="M16" s="80"/>
      <c r="N16" s="80"/>
      <c r="O16" s="80"/>
      <c r="P16" s="80"/>
      <c r="Q16" s="80"/>
      <c r="R16" s="80"/>
      <c r="S16" s="80"/>
      <c r="T16" s="101"/>
    </row>
    <row r="17" spans="1:21" ht="13.5" customHeight="1">
      <c r="A17" s="102"/>
      <c r="B17" s="42"/>
      <c r="C17" s="43"/>
      <c r="D17" s="44">
        <v>-7</v>
      </c>
      <c r="E17" s="47"/>
      <c r="F17" s="80"/>
      <c r="G17" s="80" t="s">
        <v>78</v>
      </c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101"/>
      <c r="U17" s="81"/>
    </row>
    <row r="18" spans="1:21" ht="13.5" customHeight="1">
      <c r="A18" s="102"/>
      <c r="B18" s="42"/>
      <c r="C18" s="43"/>
      <c r="D18" s="44">
        <v>7</v>
      </c>
      <c r="E18" s="47"/>
      <c r="F18" s="80"/>
      <c r="G18" s="80"/>
      <c r="H18" s="80" t="s">
        <v>78</v>
      </c>
      <c r="I18" s="80" t="s">
        <v>78</v>
      </c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101"/>
      <c r="U18" s="81"/>
    </row>
    <row r="19" spans="1:21" ht="13.5" customHeight="1">
      <c r="A19" s="102"/>
      <c r="B19" s="42" t="s">
        <v>125</v>
      </c>
      <c r="C19" s="43"/>
      <c r="D19" s="160"/>
      <c r="E19" s="16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101"/>
    </row>
    <row r="20" spans="1:21" ht="13.5" customHeight="1">
      <c r="A20" s="102"/>
      <c r="B20" s="42"/>
      <c r="C20" s="43"/>
      <c r="D20" s="44"/>
      <c r="E20" s="47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101"/>
    </row>
    <row r="21" spans="1:21" ht="13.5" customHeight="1">
      <c r="A21" s="102"/>
      <c r="B21" s="42"/>
      <c r="C21" s="43"/>
      <c r="D21" s="44"/>
      <c r="E21" s="47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101"/>
    </row>
    <row r="22" spans="1:21" ht="13.5" customHeight="1">
      <c r="A22" s="102"/>
      <c r="B22" s="42"/>
      <c r="C22" s="43"/>
      <c r="D22" s="44"/>
      <c r="E22" s="47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101"/>
    </row>
    <row r="23" spans="1:21" ht="13.5" customHeight="1">
      <c r="A23" s="102"/>
      <c r="B23" s="42"/>
      <c r="C23" s="43"/>
      <c r="D23" s="44"/>
      <c r="E23" s="47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101"/>
    </row>
    <row r="24" spans="1:21" ht="13.5" customHeight="1">
      <c r="A24" s="102"/>
      <c r="B24" s="42"/>
      <c r="C24" s="43"/>
      <c r="D24" s="44"/>
      <c r="E24" s="47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101"/>
    </row>
    <row r="25" spans="1:21" ht="13.5" customHeight="1">
      <c r="A25" s="102"/>
      <c r="B25" s="42"/>
      <c r="C25" s="43"/>
      <c r="D25" s="44"/>
      <c r="E25" s="47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101"/>
    </row>
    <row r="26" spans="1:21" ht="13.5" customHeight="1">
      <c r="A26" s="102"/>
      <c r="B26" s="42"/>
      <c r="C26" s="43"/>
      <c r="D26" s="44"/>
      <c r="E26" s="47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101"/>
    </row>
    <row r="27" spans="1:21" ht="13.5" customHeight="1">
      <c r="A27" s="102"/>
      <c r="B27" s="42"/>
      <c r="C27" s="43"/>
      <c r="D27" s="44"/>
      <c r="E27" s="47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101"/>
    </row>
    <row r="28" spans="1:21" ht="13.5" customHeight="1">
      <c r="A28" s="102"/>
      <c r="B28" s="42"/>
      <c r="C28" s="43"/>
      <c r="D28" s="44"/>
      <c r="E28" s="47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101"/>
    </row>
    <row r="29" spans="1:21" ht="13.5" customHeight="1">
      <c r="A29" s="102"/>
      <c r="B29" s="42"/>
      <c r="C29" s="43"/>
      <c r="D29" s="44"/>
      <c r="E29" s="47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101"/>
    </row>
    <row r="30" spans="1:21" ht="13.5" customHeight="1" thickBot="1">
      <c r="A30" s="102"/>
      <c r="B30" s="48"/>
      <c r="C30" s="49"/>
      <c r="D30" s="50"/>
      <c r="E30" s="51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103"/>
    </row>
    <row r="31" spans="1:21" ht="13.5" customHeight="1" thickTop="1">
      <c r="A31" s="113" t="s">
        <v>56</v>
      </c>
      <c r="B31" s="52" t="s">
        <v>57</v>
      </c>
      <c r="C31" s="53"/>
      <c r="D31" s="54"/>
      <c r="E31" s="55"/>
      <c r="G31" s="80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104"/>
    </row>
    <row r="32" spans="1:21" ht="13.5" customHeight="1">
      <c r="A32" s="112"/>
      <c r="B32" s="56"/>
      <c r="C32" s="57"/>
      <c r="D32" s="58">
        <v>6</v>
      </c>
      <c r="E32" s="59"/>
      <c r="F32" s="80" t="s">
        <v>78</v>
      </c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101"/>
    </row>
    <row r="33" spans="1:20" ht="13.5" customHeight="1">
      <c r="A33" s="112"/>
      <c r="B33" s="56"/>
      <c r="C33" s="84"/>
      <c r="D33" s="58">
        <v>-35</v>
      </c>
      <c r="E33" s="60"/>
      <c r="F33" s="80"/>
      <c r="G33" s="80" t="s">
        <v>78</v>
      </c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101"/>
    </row>
    <row r="34" spans="1:20" ht="13.5" customHeight="1">
      <c r="A34" s="112"/>
      <c r="B34" s="56"/>
      <c r="C34" s="84"/>
      <c r="D34" s="58">
        <v>7</v>
      </c>
      <c r="E34" s="60"/>
      <c r="F34" s="80"/>
      <c r="G34" s="80"/>
      <c r="H34" s="80" t="s">
        <v>78</v>
      </c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101"/>
    </row>
    <row r="35" spans="1:20" ht="13.5" customHeight="1">
      <c r="A35" s="112"/>
      <c r="B35" s="56"/>
      <c r="C35" s="84"/>
      <c r="D35" s="58">
        <v>-7</v>
      </c>
      <c r="E35" s="60"/>
      <c r="F35" s="80"/>
      <c r="G35" s="80"/>
      <c r="H35" s="80"/>
      <c r="I35" s="80" t="s">
        <v>78</v>
      </c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101"/>
    </row>
    <row r="36" spans="1:20" ht="13.5" customHeight="1">
      <c r="A36" s="112"/>
      <c r="B36" s="56"/>
      <c r="C36" s="84"/>
      <c r="D36" s="58">
        <v>0</v>
      </c>
      <c r="E36" s="60"/>
      <c r="F36" s="80"/>
      <c r="G36" s="80"/>
      <c r="H36" s="80"/>
      <c r="I36" s="80"/>
      <c r="J36" s="80" t="s">
        <v>78</v>
      </c>
      <c r="K36" s="80" t="s">
        <v>78</v>
      </c>
      <c r="L36" s="80"/>
      <c r="M36" s="80"/>
      <c r="N36" s="80"/>
      <c r="O36" s="80"/>
      <c r="P36" s="80"/>
      <c r="Q36" s="80"/>
      <c r="R36" s="80"/>
      <c r="S36" s="80"/>
      <c r="T36" s="101"/>
    </row>
    <row r="37" spans="1:20" ht="13.5" customHeight="1">
      <c r="A37" s="112"/>
      <c r="B37" s="56"/>
      <c r="C37" s="84"/>
      <c r="D37" s="58"/>
      <c r="E37" s="6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101"/>
    </row>
    <row r="38" spans="1:20" ht="13.5" customHeight="1">
      <c r="A38" s="112"/>
      <c r="B38" s="93" t="s">
        <v>58</v>
      </c>
      <c r="C38" s="184"/>
      <c r="D38" s="95"/>
      <c r="E38" s="185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105"/>
    </row>
    <row r="39" spans="1:20" ht="13.5" customHeight="1" thickBot="1">
      <c r="A39" s="112"/>
      <c r="B39" s="36"/>
      <c r="C39" s="94"/>
      <c r="D39" s="95" t="s">
        <v>121</v>
      </c>
      <c r="E39" s="96"/>
      <c r="F39" s="97"/>
      <c r="G39" s="97"/>
      <c r="H39" s="97"/>
      <c r="I39" s="97"/>
      <c r="J39" s="97"/>
      <c r="K39" s="80"/>
      <c r="L39" s="97"/>
      <c r="M39" s="97"/>
      <c r="N39" s="97"/>
      <c r="O39" s="97"/>
      <c r="P39" s="97"/>
      <c r="Q39" s="97"/>
      <c r="R39" s="97"/>
      <c r="S39" s="97"/>
      <c r="T39" s="105"/>
    </row>
    <row r="40" spans="1:20" ht="13.5" customHeight="1" thickTop="1">
      <c r="A40" s="113" t="s">
        <v>21</v>
      </c>
      <c r="B40" s="156" t="s">
        <v>22</v>
      </c>
      <c r="C40" s="156"/>
      <c r="D40" s="156"/>
      <c r="E40" s="98"/>
      <c r="F40" s="99" t="s">
        <v>25</v>
      </c>
      <c r="G40" s="99" t="s">
        <v>23</v>
      </c>
      <c r="H40" s="99" t="s">
        <v>23</v>
      </c>
      <c r="I40" s="99" t="s">
        <v>23</v>
      </c>
      <c r="J40" s="99" t="s">
        <v>23</v>
      </c>
      <c r="K40" s="99" t="s">
        <v>24</v>
      </c>
      <c r="L40" s="99" t="s">
        <v>25</v>
      </c>
      <c r="M40" s="99" t="s">
        <v>23</v>
      </c>
      <c r="N40" s="99" t="s">
        <v>23</v>
      </c>
      <c r="O40" s="99" t="s">
        <v>23</v>
      </c>
      <c r="P40" s="99" t="s">
        <v>23</v>
      </c>
      <c r="Q40" s="99" t="s">
        <v>23</v>
      </c>
      <c r="R40" s="99" t="s">
        <v>25</v>
      </c>
      <c r="S40" s="99" t="s">
        <v>23</v>
      </c>
      <c r="T40" s="106" t="s">
        <v>23</v>
      </c>
    </row>
    <row r="41" spans="1:20" ht="13.5" customHeight="1">
      <c r="A41" s="112"/>
      <c r="B41" s="144" t="s">
        <v>26</v>
      </c>
      <c r="C41" s="144"/>
      <c r="D41" s="144"/>
      <c r="E41" s="61"/>
      <c r="F41" s="85" t="s">
        <v>27</v>
      </c>
      <c r="G41" s="85" t="s">
        <v>27</v>
      </c>
      <c r="H41" s="85" t="s">
        <v>27</v>
      </c>
      <c r="I41" s="85" t="s">
        <v>27</v>
      </c>
      <c r="J41" s="85" t="s">
        <v>27</v>
      </c>
      <c r="K41" s="85" t="s">
        <v>28</v>
      </c>
      <c r="L41" s="85" t="s">
        <v>28</v>
      </c>
      <c r="M41" s="85" t="s">
        <v>27</v>
      </c>
      <c r="N41" s="85" t="s">
        <v>27</v>
      </c>
      <c r="O41" s="85" t="s">
        <v>27</v>
      </c>
      <c r="P41" s="85" t="s">
        <v>27</v>
      </c>
      <c r="Q41" s="85" t="s">
        <v>27</v>
      </c>
      <c r="R41" s="85"/>
      <c r="S41" s="85" t="s">
        <v>27</v>
      </c>
      <c r="T41" s="107" t="s">
        <v>27</v>
      </c>
    </row>
    <row r="42" spans="1:20" ht="75.95" customHeight="1">
      <c r="A42" s="112"/>
      <c r="B42" s="154" t="s">
        <v>29</v>
      </c>
      <c r="C42" s="154"/>
      <c r="D42" s="154"/>
      <c r="E42" s="62"/>
      <c r="F42" s="63">
        <v>39139</v>
      </c>
      <c r="G42" s="63">
        <v>39139</v>
      </c>
      <c r="H42" s="63">
        <v>39140</v>
      </c>
      <c r="I42" s="63">
        <v>39141</v>
      </c>
      <c r="J42" s="63">
        <v>39142</v>
      </c>
      <c r="K42" s="63">
        <v>39143</v>
      </c>
      <c r="L42" s="63">
        <v>39144</v>
      </c>
      <c r="M42" s="63">
        <v>39145</v>
      </c>
      <c r="N42" s="63">
        <v>39146</v>
      </c>
      <c r="O42" s="63">
        <v>39147</v>
      </c>
      <c r="P42" s="63">
        <v>39148</v>
      </c>
      <c r="Q42" s="63">
        <v>39149</v>
      </c>
      <c r="R42" s="63">
        <v>39150</v>
      </c>
      <c r="S42" s="63">
        <v>39151</v>
      </c>
      <c r="T42" s="108">
        <v>39152</v>
      </c>
    </row>
    <row r="43" spans="1:20" ht="75.75" thickBot="1">
      <c r="A43" s="118"/>
      <c r="B43" s="155" t="s">
        <v>30</v>
      </c>
      <c r="C43" s="155"/>
      <c r="D43" s="155"/>
      <c r="E43" s="109"/>
      <c r="F43" s="110"/>
      <c r="G43" s="110"/>
      <c r="H43" s="110"/>
      <c r="I43" s="110"/>
      <c r="J43" s="110"/>
      <c r="K43" s="110" t="s">
        <v>31</v>
      </c>
      <c r="L43" s="110" t="s">
        <v>32</v>
      </c>
      <c r="M43" s="110" t="s">
        <v>33</v>
      </c>
      <c r="N43" s="110" t="s">
        <v>34</v>
      </c>
      <c r="O43" s="110" t="s">
        <v>35</v>
      </c>
      <c r="P43" s="110" t="s">
        <v>36</v>
      </c>
      <c r="Q43" s="110" t="s">
        <v>37</v>
      </c>
      <c r="R43" s="110" t="s">
        <v>38</v>
      </c>
      <c r="S43" s="110" t="s">
        <v>39</v>
      </c>
      <c r="T43" s="111" t="s">
        <v>40</v>
      </c>
    </row>
    <row r="44" spans="1:20" ht="11.25" thickTop="1">
      <c r="A44" s="100"/>
    </row>
  </sheetData>
  <mergeCells count="28">
    <mergeCell ref="D19:E19"/>
    <mergeCell ref="B40:D40"/>
    <mergeCell ref="B41:D41"/>
    <mergeCell ref="B42:D42"/>
    <mergeCell ref="B43:D43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0:T40" xr:uid="{5E6B30A7-72A3-44AD-9819-5DBB0F4E5532}">
      <formula1>"N,A,B, "</formula1>
    </dataValidation>
    <dataValidation type="list" allowBlank="1" showInputMessage="1" showErrorMessage="1" sqref="F41:T41" xr:uid="{1D065BF8-1A85-4792-B751-FC350D08E39E}">
      <formula1>"P,F, "</formula1>
    </dataValidation>
    <dataValidation type="list" allowBlank="1" showInputMessage="1" showErrorMessage="1" sqref="F10:T14 F15:F30 G15 H16:H39 G17:G33 F34:G39 F32:F33 I15:T15 I17:T39 J16:T16" xr:uid="{AEB483C6-BA81-4D3E-8D4E-190421E2D646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F050-E316-4D80-919F-6366AD1107DB}">
  <dimension ref="A1:V44"/>
  <sheetViews>
    <sheetView topLeftCell="A19" zoomScale="130" zoomScaleNormal="130" workbookViewId="0">
      <selection activeCell="O32" sqref="O32"/>
    </sheetView>
  </sheetViews>
  <sheetFormatPr defaultColWidth="9" defaultRowHeight="13.5" customHeight="1"/>
  <cols>
    <col min="1" max="1" width="8.125" style="36" customWidth="1"/>
    <col min="2" max="2" width="13.375" style="40" customWidth="1"/>
    <col min="3" max="3" width="10.875" style="36" customWidth="1"/>
    <col min="4" max="4" width="11.375" style="37" customWidth="1"/>
    <col min="5" max="5" width="1.875" style="36" hidden="1" customWidth="1"/>
    <col min="6" max="7" width="2.875" style="36" bestFit="1" customWidth="1"/>
    <col min="8" max="8" width="2.875" style="36" customWidth="1"/>
    <col min="9" max="10" width="2.875" style="36" bestFit="1" customWidth="1"/>
    <col min="11" max="19" width="2.875" style="36" customWidth="1"/>
    <col min="20" max="20" width="2.875" style="36" bestFit="1" customWidth="1"/>
    <col min="21" max="21" width="2.875" style="36" customWidth="1"/>
    <col min="22" max="16384" width="9" style="36"/>
  </cols>
  <sheetData>
    <row r="1" spans="1:22" ht="13.5" customHeight="1" thickBot="1">
      <c r="A1" s="34"/>
      <c r="B1" s="35"/>
    </row>
    <row r="2" spans="1:22" ht="13.5" customHeight="1">
      <c r="A2" s="137" t="s">
        <v>47</v>
      </c>
      <c r="B2" s="138"/>
      <c r="C2" s="183" t="s">
        <v>123</v>
      </c>
      <c r="D2" s="140"/>
      <c r="E2" s="141"/>
      <c r="F2" s="142" t="s">
        <v>8</v>
      </c>
      <c r="G2" s="143"/>
      <c r="H2" s="143"/>
      <c r="I2" s="143"/>
      <c r="J2" s="143"/>
      <c r="K2" s="143"/>
      <c r="L2" s="170" t="s">
        <v>123</v>
      </c>
      <c r="M2" s="171"/>
      <c r="N2" s="171"/>
      <c r="O2" s="171"/>
      <c r="P2" s="171"/>
      <c r="Q2" s="171"/>
      <c r="R2" s="171"/>
      <c r="S2" s="171"/>
      <c r="T2" s="172"/>
      <c r="V2" s="38"/>
    </row>
    <row r="3" spans="1:22" ht="13.5" customHeight="1">
      <c r="A3" s="150" t="s">
        <v>48</v>
      </c>
      <c r="B3" s="151"/>
      <c r="C3" s="157" t="s">
        <v>106</v>
      </c>
      <c r="D3" s="158"/>
      <c r="E3" s="159"/>
      <c r="F3" s="176" t="s">
        <v>49</v>
      </c>
      <c r="G3" s="177"/>
      <c r="H3" s="177"/>
      <c r="I3" s="177"/>
      <c r="J3" s="177"/>
      <c r="K3" s="178"/>
      <c r="L3" s="173"/>
      <c r="M3" s="173"/>
      <c r="N3" s="173"/>
      <c r="O3" s="86"/>
      <c r="P3" s="86"/>
      <c r="Q3" s="86"/>
      <c r="R3" s="86"/>
      <c r="S3" s="86"/>
      <c r="T3" s="87"/>
    </row>
    <row r="4" spans="1:22" ht="13.5" customHeight="1">
      <c r="A4" s="150" t="s">
        <v>50</v>
      </c>
      <c r="B4" s="151"/>
      <c r="C4" s="152">
        <v>3</v>
      </c>
      <c r="D4" s="153"/>
      <c r="E4" s="92"/>
      <c r="F4" s="176" t="s">
        <v>51</v>
      </c>
      <c r="G4" s="177"/>
      <c r="H4" s="177"/>
      <c r="I4" s="177"/>
      <c r="J4" s="177"/>
      <c r="K4" s="178"/>
      <c r="L4" s="179">
        <f xml:space="preserve"> IF(FunctionList!E6&lt;&gt;"N/A",SUM(C4*FunctionList!E6/1000,- O7),"N/A")</f>
        <v>-2.91</v>
      </c>
      <c r="M4" s="180"/>
      <c r="N4" s="180"/>
      <c r="O4" s="180"/>
      <c r="P4" s="180"/>
      <c r="Q4" s="180"/>
      <c r="R4" s="180"/>
      <c r="S4" s="180"/>
      <c r="T4" s="181"/>
      <c r="V4" s="38"/>
    </row>
    <row r="5" spans="1:22" ht="13.5" customHeight="1">
      <c r="A5" s="150" t="s">
        <v>52</v>
      </c>
      <c r="B5" s="151"/>
      <c r="C5" s="163" t="s">
        <v>46</v>
      </c>
      <c r="D5" s="163"/>
      <c r="E5" s="163"/>
      <c r="F5" s="164"/>
      <c r="G5" s="164"/>
      <c r="H5" s="164"/>
      <c r="I5" s="164"/>
      <c r="J5" s="164"/>
      <c r="K5" s="164"/>
      <c r="L5" s="163"/>
      <c r="M5" s="163"/>
      <c r="N5" s="163"/>
      <c r="O5" s="163"/>
      <c r="P5" s="163"/>
      <c r="Q5" s="163"/>
      <c r="R5" s="163"/>
      <c r="S5" s="163"/>
      <c r="T5" s="163"/>
    </row>
    <row r="6" spans="1:22" ht="13.5" customHeight="1">
      <c r="A6" s="161" t="s">
        <v>13</v>
      </c>
      <c r="B6" s="162"/>
      <c r="C6" s="174" t="s">
        <v>14</v>
      </c>
      <c r="D6" s="165"/>
      <c r="E6" s="175"/>
      <c r="F6" s="174" t="s">
        <v>15</v>
      </c>
      <c r="G6" s="165"/>
      <c r="H6" s="165"/>
      <c r="I6" s="165"/>
      <c r="J6" s="165"/>
      <c r="K6" s="182"/>
      <c r="L6" s="165" t="s">
        <v>53</v>
      </c>
      <c r="M6" s="165"/>
      <c r="N6" s="165"/>
      <c r="O6" s="168" t="s">
        <v>16</v>
      </c>
      <c r="P6" s="165"/>
      <c r="Q6" s="165"/>
      <c r="R6" s="165"/>
      <c r="S6" s="165"/>
      <c r="T6" s="169"/>
      <c r="V6" s="38"/>
    </row>
    <row r="7" spans="1:22" ht="13.5" customHeight="1" thickBot="1">
      <c r="A7" s="149">
        <f>COUNTIF(F41:HQ41,"P")</f>
        <v>12</v>
      </c>
      <c r="B7" s="148"/>
      <c r="C7" s="145">
        <f>COUNTIF(F41:HQ41,"F")</f>
        <v>2</v>
      </c>
      <c r="D7" s="146"/>
      <c r="E7" s="148"/>
      <c r="F7" s="145">
        <f>SUM(O7,- A7,- C7)</f>
        <v>-11</v>
      </c>
      <c r="G7" s="146"/>
      <c r="H7" s="146"/>
      <c r="I7" s="146"/>
      <c r="J7" s="146"/>
      <c r="K7" s="147"/>
      <c r="L7" s="88">
        <f>COUNTIF(E40:HQ40,"N")</f>
        <v>11</v>
      </c>
      <c r="M7" s="88">
        <f>COUNTIF(E40:HQ40,"A")</f>
        <v>3</v>
      </c>
      <c r="N7" s="88">
        <f>COUNTIF(E40:HQ40,"B")</f>
        <v>1</v>
      </c>
      <c r="O7" s="166">
        <f>COUNTA(E9:HT9)</f>
        <v>3</v>
      </c>
      <c r="P7" s="146"/>
      <c r="Q7" s="146"/>
      <c r="R7" s="146"/>
      <c r="S7" s="146"/>
      <c r="T7" s="167"/>
      <c r="U7" s="39"/>
    </row>
    <row r="8" spans="1:22" ht="11.25" thickBot="1"/>
    <row r="9" spans="1:22" ht="46.5" customHeight="1" thickTop="1" thickBot="1">
      <c r="A9" s="119"/>
      <c r="B9" s="120"/>
      <c r="C9" s="121"/>
      <c r="D9" s="122"/>
      <c r="E9" s="121"/>
      <c r="F9" s="123" t="s">
        <v>17</v>
      </c>
      <c r="G9" s="123" t="s">
        <v>18</v>
      </c>
      <c r="H9" s="123" t="s">
        <v>19</v>
      </c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4"/>
      <c r="U9" s="41"/>
      <c r="V9" s="38"/>
    </row>
    <row r="10" spans="1:22" ht="13.5" customHeight="1">
      <c r="A10" s="114" t="s">
        <v>54</v>
      </c>
      <c r="B10" s="115" t="s">
        <v>55</v>
      </c>
      <c r="C10" s="116"/>
      <c r="D10" s="117"/>
      <c r="E10" s="45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104"/>
    </row>
    <row r="11" spans="1:22" ht="13.5" customHeight="1">
      <c r="A11" s="102"/>
      <c r="B11" s="42"/>
      <c r="C11" s="43"/>
      <c r="D11" s="44"/>
      <c r="E11" s="45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101"/>
      <c r="V11" s="38"/>
    </row>
    <row r="12" spans="1:22" ht="13.5" customHeight="1">
      <c r="A12" s="102"/>
      <c r="B12" s="42"/>
      <c r="C12" s="43"/>
      <c r="D12" s="44"/>
      <c r="E12" s="45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101"/>
    </row>
    <row r="13" spans="1:22" ht="13.5" customHeight="1">
      <c r="A13" s="102"/>
      <c r="B13" s="42"/>
      <c r="C13" s="43"/>
      <c r="D13" s="44"/>
      <c r="E13" s="46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101"/>
    </row>
    <row r="14" spans="1:22" ht="13.5" customHeight="1">
      <c r="A14" s="102"/>
      <c r="B14" s="42" t="s">
        <v>124</v>
      </c>
      <c r="C14" s="43"/>
      <c r="D14" s="44"/>
      <c r="E14" s="47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101"/>
    </row>
    <row r="15" spans="1:22" ht="13.5" customHeight="1">
      <c r="A15" s="102"/>
      <c r="B15" s="42"/>
      <c r="C15" s="43"/>
      <c r="D15" s="44">
        <v>10</v>
      </c>
      <c r="E15" s="47"/>
      <c r="F15" s="80" t="s">
        <v>78</v>
      </c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101"/>
    </row>
    <row r="16" spans="1:22" ht="13.5" customHeight="1">
      <c r="A16" s="102"/>
      <c r="B16" s="42"/>
      <c r="C16" s="43"/>
      <c r="D16" s="44">
        <v>3</v>
      </c>
      <c r="E16" s="47"/>
      <c r="F16" s="80"/>
      <c r="G16" s="80"/>
      <c r="H16" s="80" t="s">
        <v>78</v>
      </c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101"/>
    </row>
    <row r="17" spans="1:21" ht="13.5" customHeight="1">
      <c r="A17" s="102"/>
      <c r="B17" s="42"/>
      <c r="C17" s="43"/>
      <c r="D17" s="44">
        <v>0</v>
      </c>
      <c r="E17" s="47"/>
      <c r="F17" s="80"/>
      <c r="G17" s="80" t="s">
        <v>78</v>
      </c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101"/>
      <c r="U17" s="81"/>
    </row>
    <row r="18" spans="1:21" ht="13.5" customHeight="1">
      <c r="A18" s="102"/>
      <c r="B18" s="42"/>
      <c r="C18" s="43"/>
      <c r="D18" s="44"/>
      <c r="E18" s="47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101"/>
      <c r="U18" s="81"/>
    </row>
    <row r="19" spans="1:21" ht="13.5" customHeight="1">
      <c r="A19" s="102"/>
      <c r="B19" s="42" t="s">
        <v>125</v>
      </c>
      <c r="C19" s="43"/>
      <c r="D19" s="160"/>
      <c r="E19" s="160"/>
      <c r="F19" s="80"/>
      <c r="G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101"/>
    </row>
    <row r="20" spans="1:21" ht="13.5" customHeight="1">
      <c r="A20" s="102"/>
      <c r="B20" s="42"/>
      <c r="C20" s="43"/>
      <c r="D20" s="44">
        <v>3</v>
      </c>
      <c r="E20" s="47"/>
      <c r="F20" s="80" t="s">
        <v>78</v>
      </c>
      <c r="G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101"/>
    </row>
    <row r="21" spans="1:21" ht="13.5" customHeight="1">
      <c r="A21" s="102"/>
      <c r="B21" s="42"/>
      <c r="C21" s="43"/>
      <c r="D21" s="44">
        <v>5</v>
      </c>
      <c r="E21" s="47"/>
      <c r="F21" s="80"/>
      <c r="G21" s="80" t="s">
        <v>78</v>
      </c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101"/>
    </row>
    <row r="22" spans="1:21" ht="13.5" customHeight="1">
      <c r="A22" s="102"/>
      <c r="B22" s="42"/>
      <c r="C22" s="43"/>
      <c r="D22" s="44">
        <v>10</v>
      </c>
      <c r="E22" s="47"/>
      <c r="F22" s="80"/>
      <c r="G22" s="80"/>
      <c r="H22" s="80" t="s">
        <v>78</v>
      </c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101"/>
    </row>
    <row r="23" spans="1:21" ht="13.5" customHeight="1">
      <c r="A23" s="102"/>
      <c r="B23" s="42"/>
      <c r="C23" s="43"/>
      <c r="D23" s="44"/>
      <c r="E23" s="47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101"/>
    </row>
    <row r="24" spans="1:21" ht="13.5" customHeight="1">
      <c r="A24" s="102"/>
      <c r="B24" s="42"/>
      <c r="C24" s="43"/>
      <c r="D24" s="44"/>
      <c r="E24" s="47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101"/>
    </row>
    <row r="25" spans="1:21" ht="13.5" customHeight="1">
      <c r="A25" s="102"/>
      <c r="B25" s="42"/>
      <c r="C25" s="43"/>
      <c r="D25" s="44"/>
      <c r="E25" s="47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101"/>
    </row>
    <row r="26" spans="1:21" ht="13.5" customHeight="1">
      <c r="A26" s="102"/>
      <c r="B26" s="42"/>
      <c r="C26" s="43"/>
      <c r="D26" s="44"/>
      <c r="E26" s="47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101"/>
    </row>
    <row r="27" spans="1:21" ht="13.5" customHeight="1">
      <c r="A27" s="102"/>
      <c r="B27" s="42"/>
      <c r="C27" s="43"/>
      <c r="D27" s="44"/>
      <c r="E27" s="47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101"/>
    </row>
    <row r="28" spans="1:21" ht="13.5" customHeight="1">
      <c r="A28" s="102"/>
      <c r="B28" s="42"/>
      <c r="C28" s="43"/>
      <c r="D28" s="44"/>
      <c r="E28" s="47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101"/>
    </row>
    <row r="29" spans="1:21" ht="13.5" customHeight="1">
      <c r="A29" s="102"/>
      <c r="B29" s="42"/>
      <c r="C29" s="43"/>
      <c r="D29" s="44"/>
      <c r="E29" s="47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101"/>
    </row>
    <row r="30" spans="1:21" ht="13.5" customHeight="1" thickBot="1">
      <c r="A30" s="102"/>
      <c r="B30" s="48"/>
      <c r="C30" s="49"/>
      <c r="D30" s="50"/>
      <c r="E30" s="51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103"/>
    </row>
    <row r="31" spans="1:21" ht="13.5" customHeight="1" thickTop="1">
      <c r="A31" s="113" t="s">
        <v>56</v>
      </c>
      <c r="B31" s="52" t="s">
        <v>57</v>
      </c>
      <c r="C31" s="53"/>
      <c r="D31" s="54"/>
      <c r="E31" s="55"/>
      <c r="G31" s="80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104"/>
    </row>
    <row r="32" spans="1:21" ht="13.5" customHeight="1">
      <c r="A32" s="112"/>
      <c r="B32" s="56"/>
      <c r="C32" s="57"/>
      <c r="D32" s="58">
        <v>1</v>
      </c>
      <c r="E32" s="59"/>
      <c r="F32" s="80" t="s">
        <v>78</v>
      </c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101"/>
    </row>
    <row r="33" spans="1:20" ht="13.5" customHeight="1">
      <c r="A33" s="112"/>
      <c r="B33" s="56"/>
      <c r="C33" s="84"/>
      <c r="D33" s="58">
        <v>0</v>
      </c>
      <c r="E33" s="60"/>
      <c r="F33" s="80"/>
      <c r="G33" s="80" t="s">
        <v>78</v>
      </c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101"/>
    </row>
    <row r="34" spans="1:20" ht="13.5" customHeight="1">
      <c r="A34" s="112"/>
      <c r="B34" s="56"/>
      <c r="C34" s="84"/>
      <c r="D34" s="58">
        <v>3</v>
      </c>
      <c r="E34" s="60"/>
      <c r="F34" s="80"/>
      <c r="G34" s="80"/>
      <c r="H34" s="80" t="s">
        <v>78</v>
      </c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101"/>
    </row>
    <row r="35" spans="1:20" ht="13.5" customHeight="1">
      <c r="A35" s="112"/>
      <c r="B35" s="56"/>
      <c r="C35" s="84"/>
      <c r="D35" s="58"/>
      <c r="E35" s="6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101"/>
    </row>
    <row r="36" spans="1:20" ht="13.5" customHeight="1">
      <c r="A36" s="112"/>
      <c r="B36" s="56"/>
      <c r="C36" s="84"/>
      <c r="D36" s="58"/>
      <c r="E36" s="6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101"/>
    </row>
    <row r="37" spans="1:20" ht="13.5" customHeight="1">
      <c r="A37" s="112"/>
      <c r="B37" s="56"/>
      <c r="C37" s="84"/>
      <c r="D37" s="58"/>
      <c r="E37" s="6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101"/>
    </row>
    <row r="38" spans="1:20" ht="13.5" customHeight="1">
      <c r="A38" s="112"/>
      <c r="B38" s="93" t="s">
        <v>58</v>
      </c>
      <c r="C38" s="184"/>
      <c r="D38" s="95"/>
      <c r="E38" s="185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105"/>
    </row>
    <row r="39" spans="1:20" ht="13.5" customHeight="1" thickBot="1">
      <c r="A39" s="112"/>
      <c r="B39" s="36"/>
      <c r="C39" s="94"/>
      <c r="D39" s="95" t="s">
        <v>121</v>
      </c>
      <c r="E39" s="96"/>
      <c r="F39" s="97"/>
      <c r="G39" s="97"/>
      <c r="H39" s="97"/>
      <c r="I39" s="97"/>
      <c r="J39" s="97"/>
      <c r="K39" s="80"/>
      <c r="L39" s="97"/>
      <c r="M39" s="97"/>
      <c r="N39" s="97"/>
      <c r="O39" s="97"/>
      <c r="P39" s="97"/>
      <c r="Q39" s="97"/>
      <c r="R39" s="97"/>
      <c r="S39" s="97"/>
      <c r="T39" s="105"/>
    </row>
    <row r="40" spans="1:20" ht="13.5" customHeight="1" thickTop="1">
      <c r="A40" s="113" t="s">
        <v>21</v>
      </c>
      <c r="B40" s="156" t="s">
        <v>22</v>
      </c>
      <c r="C40" s="156"/>
      <c r="D40" s="156"/>
      <c r="E40" s="98"/>
      <c r="F40" s="99" t="s">
        <v>25</v>
      </c>
      <c r="G40" s="99" t="s">
        <v>23</v>
      </c>
      <c r="H40" s="99" t="s">
        <v>23</v>
      </c>
      <c r="I40" s="99" t="s">
        <v>23</v>
      </c>
      <c r="J40" s="99" t="s">
        <v>23</v>
      </c>
      <c r="K40" s="99" t="s">
        <v>24</v>
      </c>
      <c r="L40" s="99" t="s">
        <v>25</v>
      </c>
      <c r="M40" s="99" t="s">
        <v>23</v>
      </c>
      <c r="N40" s="99" t="s">
        <v>23</v>
      </c>
      <c r="O40" s="99" t="s">
        <v>23</v>
      </c>
      <c r="P40" s="99" t="s">
        <v>23</v>
      </c>
      <c r="Q40" s="99" t="s">
        <v>23</v>
      </c>
      <c r="R40" s="99" t="s">
        <v>25</v>
      </c>
      <c r="S40" s="99" t="s">
        <v>23</v>
      </c>
      <c r="T40" s="106" t="s">
        <v>23</v>
      </c>
    </row>
    <row r="41" spans="1:20" ht="13.5" customHeight="1">
      <c r="A41" s="112"/>
      <c r="B41" s="144" t="s">
        <v>26</v>
      </c>
      <c r="C41" s="144"/>
      <c r="D41" s="144"/>
      <c r="E41" s="61"/>
      <c r="F41" s="85" t="s">
        <v>27</v>
      </c>
      <c r="G41" s="85" t="s">
        <v>27</v>
      </c>
      <c r="H41" s="85" t="s">
        <v>27</v>
      </c>
      <c r="I41" s="85" t="s">
        <v>27</v>
      </c>
      <c r="J41" s="85" t="s">
        <v>27</v>
      </c>
      <c r="K41" s="85" t="s">
        <v>28</v>
      </c>
      <c r="L41" s="85" t="s">
        <v>28</v>
      </c>
      <c r="M41" s="85" t="s">
        <v>27</v>
      </c>
      <c r="N41" s="85" t="s">
        <v>27</v>
      </c>
      <c r="O41" s="85" t="s">
        <v>27</v>
      </c>
      <c r="P41" s="85" t="s">
        <v>27</v>
      </c>
      <c r="Q41" s="85" t="s">
        <v>27</v>
      </c>
      <c r="R41" s="85"/>
      <c r="S41" s="85" t="s">
        <v>27</v>
      </c>
      <c r="T41" s="107" t="s">
        <v>27</v>
      </c>
    </row>
    <row r="42" spans="1:20" ht="75.95" customHeight="1">
      <c r="A42" s="112"/>
      <c r="B42" s="154" t="s">
        <v>29</v>
      </c>
      <c r="C42" s="154"/>
      <c r="D42" s="154"/>
      <c r="E42" s="62"/>
      <c r="F42" s="63">
        <v>39139</v>
      </c>
      <c r="G42" s="63">
        <v>39139</v>
      </c>
      <c r="H42" s="63">
        <v>39140</v>
      </c>
      <c r="I42" s="63">
        <v>39141</v>
      </c>
      <c r="J42" s="63">
        <v>39142</v>
      </c>
      <c r="K42" s="63">
        <v>39143</v>
      </c>
      <c r="L42" s="63">
        <v>39144</v>
      </c>
      <c r="M42" s="63">
        <v>39145</v>
      </c>
      <c r="N42" s="63">
        <v>39146</v>
      </c>
      <c r="O42" s="63">
        <v>39147</v>
      </c>
      <c r="P42" s="63">
        <v>39148</v>
      </c>
      <c r="Q42" s="63">
        <v>39149</v>
      </c>
      <c r="R42" s="63">
        <v>39150</v>
      </c>
      <c r="S42" s="63">
        <v>39151</v>
      </c>
      <c r="T42" s="108">
        <v>39152</v>
      </c>
    </row>
    <row r="43" spans="1:20" ht="75.75" thickBot="1">
      <c r="A43" s="118"/>
      <c r="B43" s="155" t="s">
        <v>30</v>
      </c>
      <c r="C43" s="155"/>
      <c r="D43" s="155"/>
      <c r="E43" s="109"/>
      <c r="F43" s="110"/>
      <c r="G43" s="110"/>
      <c r="H43" s="110"/>
      <c r="I43" s="110"/>
      <c r="J43" s="110"/>
      <c r="K43" s="110" t="s">
        <v>31</v>
      </c>
      <c r="L43" s="110" t="s">
        <v>32</v>
      </c>
      <c r="M43" s="110" t="s">
        <v>33</v>
      </c>
      <c r="N43" s="110" t="s">
        <v>34</v>
      </c>
      <c r="O43" s="110" t="s">
        <v>35</v>
      </c>
      <c r="P43" s="110" t="s">
        <v>36</v>
      </c>
      <c r="Q43" s="110" t="s">
        <v>37</v>
      </c>
      <c r="R43" s="110" t="s">
        <v>38</v>
      </c>
      <c r="S43" s="110" t="s">
        <v>39</v>
      </c>
      <c r="T43" s="111" t="s">
        <v>40</v>
      </c>
    </row>
    <row r="44" spans="1:20" ht="11.25" thickTop="1">
      <c r="A44" s="100"/>
    </row>
  </sheetData>
  <mergeCells count="28">
    <mergeCell ref="D19:E19"/>
    <mergeCell ref="B40:D40"/>
    <mergeCell ref="B41:D41"/>
    <mergeCell ref="B42:D42"/>
    <mergeCell ref="B43:D43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14 H15:H18 F16:F30 F15:G15 F34:G39 F32:F33 I15:T39 G16:G33 H21:H39" xr:uid="{FD04FC28-220F-460E-93D3-C0544FC872D2}">
      <formula1>"O, "</formula1>
    </dataValidation>
    <dataValidation type="list" allowBlank="1" showInputMessage="1" showErrorMessage="1" sqref="F41:T41" xr:uid="{90523221-9556-4E69-9F8A-B50A9137C98B}">
      <formula1>"P,F, "</formula1>
    </dataValidation>
    <dataValidation type="list" allowBlank="1" showInputMessage="1" showErrorMessage="1" sqref="F40:T40" xr:uid="{D9040B30-8F8D-4911-9C7B-8EE8DF4F6019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Guidleline</vt:lpstr>
      <vt:lpstr>FunctionList</vt:lpstr>
      <vt:lpstr>Function1</vt:lpstr>
      <vt:lpstr>Function2</vt:lpstr>
      <vt:lpstr>Function3</vt:lpstr>
      <vt:lpstr>Function4</vt:lpstr>
      <vt:lpstr>Function5</vt:lpstr>
      <vt:lpstr>Function6</vt:lpstr>
      <vt:lpstr>Function7</vt:lpstr>
      <vt:lpstr>Function1!Print_Area</vt:lpstr>
      <vt:lpstr>Function2!Print_Area</vt:lpstr>
      <vt:lpstr>Function3!Print_Area</vt:lpstr>
      <vt:lpstr>Function4!Print_Area</vt:lpstr>
      <vt:lpstr>Function5!Print_Area</vt:lpstr>
      <vt:lpstr>Function6!Print_Area</vt:lpstr>
      <vt:lpstr>Function7!Print_Area</vt:lpstr>
      <vt:lpstr>FunctionList!Print_Area</vt:lpstr>
      <vt:lpstr>Guidleline!Print_Area</vt:lpstr>
    </vt:vector>
  </TitlesOfParts>
  <Company>FPT-Software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Pham Lam</cp:lastModifiedBy>
  <cp:lastPrinted>2008-03-12T04:05:49Z</cp:lastPrinted>
  <dcterms:created xsi:type="dcterms:W3CDTF">2007-10-09T09:39:48Z</dcterms:created>
  <dcterms:modified xsi:type="dcterms:W3CDTF">2024-06-13T04:05:38Z</dcterms:modified>
</cp:coreProperties>
</file>