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sheets/_rels/sheet1.xml.rels" ContentType="application/vnd.openxmlformats-package.relationships+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g_file" sheetId="1" state="visible" r:id="rId2"/>
    <sheet name="user_cmd" sheetId="2" state="visible" r:id="rId3"/>
    <sheet name="dram_cmd" sheetId="3" state="visible" r:id="rId4"/>
    <sheet name="regs" sheetId="4" state="visible" r:id="rId5"/>
    <sheet name="mem" sheetId="5" state="visible" r:id="rId6"/>
    <sheet name="blocks" sheetId="6" state="visible" r:id="rId7"/>
    <sheet name="maps" sheetId="7" state="visible" r:id="rId8"/>
    <sheet name="rtl_settings" sheetId="8" state="visible" r:id="rId9"/>
    <sheet name="c_settings" sheetId="9" state="visible" r:id="rId10"/>
    <sheet name="setting" sheetId="10" state="visible" r:id="rId11"/>
  </sheets>
  <externalReferences>
    <externalReference r:id="rId12"/>
  </externalReferenc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1" authorId="0">
      <text>
        <r>
          <rPr>
            <b val="true"/>
            <sz val="9"/>
            <color rgb="FF000000"/>
            <rFont val="Tahoma"/>
            <family val="2"/>
            <charset val="1"/>
          </rPr>
          <t xml:space="preserve">taxuantung:</t>
        </r>
        <r>
          <rPr>
            <sz val="9"/>
            <color rgb="FF000000"/>
            <rFont val="Tahoma"/>
            <family val="2"/>
            <charset val="1"/>
          </rPr>
          <t xml:space="preserve">Name of the Registers</t>
        </r>
      </text>
    </comment>
    <comment ref="E1" authorId="0">
      <text>
        <r>
          <rPr>
            <b val="true"/>
            <sz val="9"/>
            <color rgb="FF000000"/>
            <rFont val="Tahoma"/>
            <family val="2"/>
            <charset val="1"/>
          </rPr>
          <t xml:space="preserve">taxuantung:</t>
        </r>
        <r>
          <rPr>
            <sz val="9"/>
            <color rgb="FF000000"/>
            <rFont val="Tahoma"/>
            <family val="2"/>
            <charset val="1"/>
          </rPr>
          <t xml:space="preserve">Number of instances of the Register</t>
        </r>
      </text>
    </comment>
    <comment ref="F1" authorId="0">
      <text>
        <r>
          <rPr>
            <b val="true"/>
            <sz val="9"/>
            <color rgb="FF000000"/>
            <rFont val="Tahoma"/>
            <family val="2"/>
            <charset val="1"/>
          </rPr>
          <t xml:space="preserve">taxuantung:</t>
        </r>
        <r>
          <rPr>
            <sz val="9"/>
            <color rgb="FF000000"/>
            <rFont val="Tahoma"/>
            <family val="2"/>
            <charset val="1"/>
          </rPr>
          <t xml:space="preserve">Suffix of the Instances</t>
        </r>
      </text>
    </comment>
  </commentList>
</comments>
</file>

<file path=xl/sharedStrings.xml><?xml version="1.0" encoding="utf-8"?>
<sst xmlns="http://schemas.openxmlformats.org/spreadsheetml/2006/main" count="642" uniqueCount="468">
  <si>
    <t xml:space="preserve">Register Group</t>
  </si>
  <si>
    <t xml:space="preserve">Register Name</t>
  </si>
  <si>
    <t xml:space="preserve">Register Description</t>
  </si>
  <si>
    <t xml:space="preserve">Address</t>
  </si>
  <si>
    <t xml:space="preserve"># Instance</t>
  </si>
  <si>
    <t xml:space="preserve">Suffix</t>
  </si>
  <si>
    <t xml:space="preserve">Register Width</t>
  </si>
  <si>
    <t xml:space="preserve">Reset Value</t>
  </si>
  <si>
    <t xml:space="preserve">Register SW Access</t>
  </si>
  <si>
    <t xml:space="preserve">Field Name</t>
  </si>
  <si>
    <t xml:space="preserve">Field Description</t>
  </si>
  <si>
    <t xml:space="preserve">Field Offset</t>
  </si>
  <si>
    <t xml:space="preserve">Field Width</t>
  </si>
  <si>
    <t xml:space="preserve">Field Reset Value</t>
  </si>
  <si>
    <t xml:space="preserve">Field SW Access</t>
  </si>
  <si>
    <t xml:space="preserve">Field HW Access</t>
  </si>
  <si>
    <t xml:space="preserve">Field I/O Type</t>
  </si>
  <si>
    <t xml:space="preserve">Simulattion Value</t>
  </si>
  <si>
    <t xml:space="preserve">Derivation</t>
  </si>
  <si>
    <t xml:space="preserve">data_reg</t>
  </si>
  <si>
    <t xml:space="preserve">data</t>
  </si>
  <si>
    <t xml:space="preserve">Data Register</t>
  </si>
  <si>
    <t xml:space="preserve">NA</t>
  </si>
  <si>
    <t xml:space="preserve">RW</t>
  </si>
  <si>
    <t xml:space="preserve">tem</t>
  </si>
  <si>
    <t xml:space="preserve">Temperature Data</t>
  </si>
  <si>
    <t xml:space="preserve">0</t>
  </si>
  <si>
    <t xml:space="preserve">RO</t>
  </si>
  <si>
    <t xml:space="preserve">WO</t>
  </si>
  <si>
    <t xml:space="preserve">Input</t>
  </si>
  <si>
    <t xml:space="preserve">rfu</t>
  </si>
  <si>
    <t xml:space="preserve">Reserved for Future Use</t>
  </si>
  <si>
    <t xml:space="preserve">ctrl_reg</t>
  </si>
  <si>
    <t xml:space="preserve">ctrl</t>
  </si>
  <si>
    <t xml:space="preserve">Control Register</t>
  </si>
  <si>
    <t xml:space="preserve">warm_en</t>
  </si>
  <si>
    <t xml:space="preserve">Warm up enable
0: Disable
1: Enable</t>
  </si>
  <si>
    <t xml:space="preserve">Output</t>
  </si>
  <si>
    <t xml:space="preserve">stt_reg</t>
  </si>
  <si>
    <t xml:space="preserve">stt</t>
  </si>
  <si>
    <t xml:space="preserve">Status Register</t>
  </si>
  <si>
    <t xml:space="preserve">ready</t>
  </si>
  <si>
    <t xml:space="preserve">Ready for using</t>
  </si>
  <si>
    <t xml:space="preserve">using</t>
  </si>
  <si>
    <t xml:space="preserve">Status Using</t>
  </si>
  <si>
    <t xml:space="preserve">spraying</t>
  </si>
  <si>
    <t xml:space="preserve">Status Spraying</t>
  </si>
  <si>
    <t xml:space="preserve">drying</t>
  </si>
  <si>
    <t xml:space="preserve">Status Drying</t>
  </si>
  <si>
    <t xml:space="preserve">discharge</t>
  </si>
  <si>
    <t xml:space="preserve">Status Discharge</t>
  </si>
  <si>
    <t xml:space="preserve">stat_reg</t>
  </si>
  <si>
    <t xml:space="preserve">User Command</t>
  </si>
  <si>
    <t xml:space="preserve">Opcode</t>
  </si>
  <si>
    <t xml:space="preserve">Comment</t>
  </si>
  <si>
    <t xml:space="preserve">Notes:</t>
  </si>
  <si>
    <t xml:space="preserve">USER_CMD_STOP</t>
  </si>
  <si>
    <t xml:space="preserve">4'b0001</t>
  </si>
  <si>
    <t xml:space="preserve">Stop Normal Operation</t>
  </si>
  <si>
    <t xml:space="preserve">For MRS Access</t>
  </si>
  <si>
    <t xml:space="preserve">USER_CMD_RUN</t>
  </si>
  <si>
    <t xml:space="preserve">4'b0010</t>
  </si>
  <si>
    <t xml:space="preserve">Start Normal Operation</t>
  </si>
  <si>
    <t xml:space="preserve">USER_CMD_MRS</t>
  </si>
  <si>
    <t xml:space="preserve">4'b0011</t>
  </si>
  <si>
    <t xml:space="preserve">Execute MRW/MRS to DRAM (Mode Register Write/Set - DDR4/3/2)</t>
  </si>
  <si>
    <t xml:space="preserve">user_mr_select[2:0]</t>
  </si>
  <si>
    <t xml:space="preserve">DRAM Bank Select – DDR3</t>
  </si>
  <si>
    <t xml:space="preserve">USER_CMD_SRE</t>
  </si>
  <si>
    <t xml:space="preserve">4'b0110</t>
  </si>
  <si>
    <t xml:space="preserve">Self-Refresh Mode Entry</t>
  </si>
  <si>
    <t xml:space="preserve">USER_CMD_SRX</t>
  </si>
  <si>
    <t xml:space="preserve">4'b0111</t>
  </si>
  <si>
    <t xml:space="preserve">Self-Refresh Mode Exit</t>
  </si>
  <si>
    <t xml:space="preserve">USER_CMD_PDE</t>
  </si>
  <si>
    <t xml:space="preserve">4'b1000</t>
  </si>
  <si>
    <t xml:space="preserve">Power-Down Mode Entry</t>
  </si>
  <si>
    <t xml:space="preserve">USER_CMD_PDX</t>
  </si>
  <si>
    <t xml:space="preserve">4'b1001</t>
  </si>
  <si>
    <t xml:space="preserve">Power-Down Mode Exit</t>
  </si>
  <si>
    <t xml:space="preserve">USER_CMD_ZQCS</t>
  </si>
  <si>
    <t xml:space="preserve">4'b1100</t>
  </si>
  <si>
    <t xml:space="preserve">ZQ Calibration Short</t>
  </si>
  <si>
    <t xml:space="preserve">USER_CMD_ZQCL</t>
  </si>
  <si>
    <t xml:space="preserve">4'b1101</t>
  </si>
  <si>
    <t xml:space="preserve">ZQ Calibration Long</t>
  </si>
  <si>
    <t xml:space="preserve">USER_CMD_BIST</t>
  </si>
  <si>
    <t xml:space="preserve">4'b1110</t>
  </si>
  <si>
    <t xml:space="preserve">BIST</t>
  </si>
  <si>
    <t xml:space="preserve">Command Encode</t>
  </si>
  <si>
    <t xml:space="preserve">DDR3/4 DRAM CMD</t>
  </si>
  <si>
    <t xml:space="preserve">LPDDR2/3 DRAM CMD</t>
  </si>
  <si>
    <t xml:space="preserve">Note</t>
  </si>
  <si>
    <t xml:space="preserve">Param</t>
  </si>
  <si>
    <t xml:space="preserve">Value</t>
  </si>
  <si>
    <t xml:space="preserve">DRAM_CMD_DES</t>
  </si>
  <si>
    <t xml:space="preserve">5'b11111</t>
  </si>
  <si>
    <r>
      <rPr>
        <sz val="11"/>
        <color rgb="FF000000"/>
        <rFont val="Calibri"/>
        <family val="2"/>
        <charset val="1"/>
      </rPr>
      <t xml:space="preserve">Device</t>
    </r>
    <r>
      <rPr>
        <u val="single"/>
        <sz val="10"/>
        <color rgb="FF008000"/>
        <rFont val="Monospace"/>
        <family val="0"/>
        <charset val="1"/>
      </rPr>
      <t xml:space="preserve">De</t>
    </r>
    <r>
      <rPr>
        <sz val="10"/>
        <color rgb="FF008000"/>
        <rFont val="Monospace"/>
        <family val="0"/>
        <charset val="1"/>
      </rPr>
      <t xml:space="preserve">-select</t>
    </r>
  </si>
  <si>
    <t xml:space="preserve">DRAM_CMD_IDLE</t>
  </si>
  <si>
    <t xml:space="preserve">5'b01111</t>
  </si>
  <si>
    <t xml:space="preserve">LP_DRAM_CMD_IDLE</t>
  </si>
  <si>
    <t xml:space="preserve">6'b0_1_1111</t>
  </si>
  <si>
    <t xml:space="preserve">Idle, Maintain PD/SREF/DPD</t>
  </si>
  <si>
    <t xml:space="preserve">DRAM_CMD_NOP</t>
  </si>
  <si>
    <t xml:space="preserve">5'b10111</t>
  </si>
  <si>
    <t xml:space="preserve">LP_DRAM_CMD_NOP</t>
  </si>
  <si>
    <t xml:space="preserve">6'b1_1_1111</t>
  </si>
  <si>
    <t xml:space="preserve">NOP</t>
  </si>
  <si>
    <t xml:space="preserve">DRAM_CMD_PRE</t>
  </si>
  <si>
    <t xml:space="preserve">5'b10010</t>
  </si>
  <si>
    <t xml:space="preserve">LP_DRAM_CMD_PRE</t>
  </si>
  <si>
    <t xml:space="preserve">6'b1_0_1101</t>
  </si>
  <si>
    <t xml:space="preserve">Precharge</t>
  </si>
  <si>
    <t xml:space="preserve">DRAM_CMD_MRS</t>
  </si>
  <si>
    <t xml:space="preserve">5'b10000</t>
  </si>
  <si>
    <t xml:space="preserve">LP_DRAM_CMD_MRW</t>
  </si>
  <si>
    <t xml:space="preserve">6'b1_0_0000</t>
  </si>
  <si>
    <t xml:space="preserve">Mode Register Write</t>
  </si>
  <si>
    <t xml:space="preserve">LP_DRAM_CMD_MRW_EX</t>
  </si>
  <si>
    <t xml:space="preserve">6'b1_1_0000</t>
  </si>
  <si>
    <t xml:space="preserve">Extended Mode Register Write - Without CS_N</t>
  </si>
  <si>
    <t xml:space="preserve">LP_DRAM_CMD_MRR</t>
  </si>
  <si>
    <t xml:space="preserve">6'b1_0_0001</t>
  </si>
  <si>
    <t xml:space="preserve">Mode Register Read</t>
  </si>
  <si>
    <t xml:space="preserve">DRAM_CMD_REF</t>
  </si>
  <si>
    <t xml:space="preserve">5'b10001</t>
  </si>
  <si>
    <t xml:space="preserve">LP_DRAM_CMD_REFA</t>
  </si>
  <si>
    <t xml:space="preserve">6'b1_0_0011</t>
  </si>
  <si>
    <t xml:space="preserve">Refresh all bank</t>
  </si>
  <si>
    <t xml:space="preserve">LP_DRAM_CMD_REFP</t>
  </si>
  <si>
    <t xml:space="preserve">6'b1_0_0010</t>
  </si>
  <si>
    <t xml:space="preserve">Refresh per bank</t>
  </si>
  <si>
    <t xml:space="preserve">DRAM_CMD_ZQCAL</t>
  </si>
  <si>
    <t xml:space="preserve">5'b10110</t>
  </si>
  <si>
    <t xml:space="preserve">ZQ Calibration</t>
  </si>
  <si>
    <t xml:space="preserve">DRAM_CMD_PDE</t>
  </si>
  <si>
    <t xml:space="preserve">LP_DRAM_CMD_PDE</t>
  </si>
  <si>
    <t xml:space="preserve">6'b0_1_0001</t>
  </si>
  <si>
    <t xml:space="preserve">Enter Power-Down</t>
  </si>
  <si>
    <t xml:space="preserve">DRAM_CMD_PDX</t>
  </si>
  <si>
    <t xml:space="preserve">LP_DRAM_CMD_PDX</t>
  </si>
  <si>
    <t xml:space="preserve">6'b1_1_0010</t>
  </si>
  <si>
    <t xml:space="preserve">Exit Power-Down</t>
  </si>
  <si>
    <t xml:space="preserve">DRAM_CMD_SRE</t>
  </si>
  <si>
    <t xml:space="preserve">5'b00001</t>
  </si>
  <si>
    <t xml:space="preserve">LP_DRAM_CMD_SRE</t>
  </si>
  <si>
    <t xml:space="preserve">6'b0_0_0010</t>
  </si>
  <si>
    <t xml:space="preserve">Enter Self Refresh</t>
  </si>
  <si>
    <t xml:space="preserve">DRAM_CMD_SRX</t>
  </si>
  <si>
    <t xml:space="preserve">LP_DRAM_CMD_SRX</t>
  </si>
  <si>
    <t xml:space="preserve">6'b1_1_0011</t>
  </si>
  <si>
    <t xml:space="preserve">Exit Self Refresh</t>
  </si>
  <si>
    <t xml:space="preserve">DRAM_CMD_ACT</t>
  </si>
  <si>
    <t xml:space="preserve">5'b10011</t>
  </si>
  <si>
    <t xml:space="preserve">LP_DRAM_CMD_ACT</t>
  </si>
  <si>
    <t xml:space="preserve">6'b1_0_0100</t>
  </si>
  <si>
    <t xml:space="preserve">Active</t>
  </si>
  <si>
    <t xml:space="preserve">DRAM_CMD_RD</t>
  </si>
  <si>
    <t xml:space="preserve">5'b10101</t>
  </si>
  <si>
    <t xml:space="preserve">LP_DRAM_CMD_RD</t>
  </si>
  <si>
    <t xml:space="preserve">6'b1_0_1010</t>
  </si>
  <si>
    <t xml:space="preserve">Read</t>
  </si>
  <si>
    <t xml:space="preserve">DRAM_CMD_WR</t>
  </si>
  <si>
    <t xml:space="preserve">5'b10100</t>
  </si>
  <si>
    <t xml:space="preserve">LP_DRAM_CMD_WR</t>
  </si>
  <si>
    <t xml:space="preserve">6'b1_0_1000</t>
  </si>
  <si>
    <t xml:space="preserve">Write</t>
  </si>
  <si>
    <t xml:space="preserve">DRAM_CMD_MPSX</t>
  </si>
  <si>
    <t xml:space="preserve">MPS Exit</t>
  </si>
  <si>
    <t xml:space="preserve">LP_DRAM_CMD_BST</t>
  </si>
  <si>
    <t xml:space="preserve">6'b1_0_1100</t>
  </si>
  <si>
    <t xml:space="preserve">Burst Terminate</t>
  </si>
  <si>
    <t xml:space="preserve">LP_DRAM_CMD_DPDE</t>
  </si>
  <si>
    <t xml:space="preserve">6'b0_0_1100</t>
  </si>
  <si>
    <t xml:space="preserve">Enter Deep Power-Down</t>
  </si>
  <si>
    <t xml:space="preserve">LP_DRAM_CMD_DPDX</t>
  </si>
  <si>
    <t xml:space="preserve">6'b1_1_0001</t>
  </si>
  <si>
    <t xml:space="preserve">Exit Deep Power-Down</t>
  </si>
  <si>
    <t xml:space="preserve">MC_CMD_IDLE</t>
  </si>
  <si>
    <t xml:space="preserve">MC_CMD_PDE</t>
  </si>
  <si>
    <t xml:space="preserve">5'b00010</t>
  </si>
  <si>
    <t xml:space="preserve">MC_CMD_PDX</t>
  </si>
  <si>
    <t xml:space="preserve">5'b00011</t>
  </si>
  <si>
    <t xml:space="preserve">MC_CMD_DES</t>
  </si>
  <si>
    <t xml:space="preserve">5'b00100</t>
  </si>
  <si>
    <t xml:space="preserve">DES/NOP</t>
  </si>
  <si>
    <t xml:space="preserve">MC_CMD_MPSE</t>
  </si>
  <si>
    <t xml:space="preserve">5'b00101</t>
  </si>
  <si>
    <t xml:space="preserve">Maximum Power Saving Entry</t>
  </si>
  <si>
    <t xml:space="preserve">MC_CMD_MPSX</t>
  </si>
  <si>
    <t xml:space="preserve">5'b00110</t>
  </si>
  <si>
    <t xml:space="preserve">Maximum Power Saving Exit</t>
  </si>
  <si>
    <t xml:space="preserve">MC_CMD_MRS</t>
  </si>
  <si>
    <t xml:space="preserve">5'b00111</t>
  </si>
  <si>
    <t xml:space="preserve">Mode Register Set (DDR)</t>
  </si>
  <si>
    <t xml:space="preserve">MC_CMD_ZQCL</t>
  </si>
  <si>
    <t xml:space="preserve">5'b01000</t>
  </si>
  <si>
    <t xml:space="preserve">ZQCL</t>
  </si>
  <si>
    <t xml:space="preserve">MC_CMD_ZQRS</t>
  </si>
  <si>
    <t xml:space="preserve">5'b01001</t>
  </si>
  <si>
    <t xml:space="preserve">ZQ Reset</t>
  </si>
  <si>
    <t xml:space="preserve">MC_CMD_ZQCS</t>
  </si>
  <si>
    <t xml:space="preserve">5'b01010</t>
  </si>
  <si>
    <t xml:space="preserve">ZQCS</t>
  </si>
  <si>
    <t xml:space="preserve">MC_CMD_SRE</t>
  </si>
  <si>
    <t xml:space="preserve">5'b01011</t>
  </si>
  <si>
    <t xml:space="preserve">MC_CMD_SRX</t>
  </si>
  <si>
    <t xml:space="preserve">5'b01100</t>
  </si>
  <si>
    <t xml:space="preserve">MC_CMD_REFA</t>
  </si>
  <si>
    <t xml:space="preserve">5'b01101</t>
  </si>
  <si>
    <t xml:space="preserve">MC_CMD_DPDE</t>
  </si>
  <si>
    <t xml:space="preserve">5'b01110</t>
  </si>
  <si>
    <t xml:space="preserve">MC_CMD_DPDX</t>
  </si>
  <si>
    <t xml:space="preserve">MC_CMD_MRW</t>
  </si>
  <si>
    <t xml:space="preserve">Mode Register Write (LPDDR)</t>
  </si>
  <si>
    <t xml:space="preserve">MC_CMD_MRR</t>
  </si>
  <si>
    <t xml:space="preserve">Mode Register Read (LPDDR)</t>
  </si>
  <si>
    <t xml:space="preserve">MC_CMD_ACT</t>
  </si>
  <si>
    <t xml:space="preserve">MC_CMD_WR</t>
  </si>
  <si>
    <t xml:space="preserve">MC_CMD_RD</t>
  </si>
  <si>
    <t xml:space="preserve">MC_CMD_PRE</t>
  </si>
  <si>
    <t xml:space="preserve">MC_CMD_NOP</t>
  </si>
  <si>
    <t xml:space="preserve">Register Address</t>
  </si>
  <si>
    <t xml:space="preserve">Field Access</t>
  </si>
  <si>
    <t xml:space="preserve">Field Hw Access</t>
  </si>
  <si>
    <t xml:space="preserve">Field Condition</t>
  </si>
  <si>
    <t xml:space="preserve">Field Action</t>
  </si>
  <si>
    <t xml:space="preserve">Field Logic Comment</t>
  </si>
  <si>
    <t xml:space="preserve">Field is Covered</t>
  </si>
  <si>
    <t xml:space="preserve">Field Backdoor</t>
  </si>
  <si>
    <t xml:space="preserve">Field is Reserved</t>
  </si>
  <si>
    <t xml:space="preserve">Field is Volatile</t>
  </si>
  <si>
    <t xml:space="preserve">Field Constraints</t>
  </si>
  <si>
    <t xml:space="preserve">Field Parameter Name</t>
  </si>
  <si>
    <t xml:space="preserve">Field Parameter Value</t>
  </si>
  <si>
    <t xml:space="preserve">Field Parameter Description</t>
  </si>
  <si>
    <t xml:space="preserve">Memory Name</t>
  </si>
  <si>
    <t xml:space="preserve">Memory Description</t>
  </si>
  <si>
    <t xml:space="preserve">Memory Address</t>
  </si>
  <si>
    <t xml:space="preserve">Memory Width</t>
  </si>
  <si>
    <t xml:space="preserve">Memory Range</t>
  </si>
  <si>
    <t xml:space="preserve">Memory Access</t>
  </si>
  <si>
    <t xml:space="preserve">Block Name</t>
  </si>
  <si>
    <t xml:space="preserve">Block Description</t>
  </si>
  <si>
    <t xml:space="preserve">Block Component Name</t>
  </si>
  <si>
    <t xml:space="preserve">Block Instance Name</t>
  </si>
  <si>
    <t xml:space="preserve">Block Instance Type</t>
  </si>
  <si>
    <t xml:space="preserve">Block Instance Description</t>
  </si>
  <si>
    <t xml:space="preserve">Block Instance Dimension</t>
  </si>
  <si>
    <t xml:space="preserve">Block Instance Backdoor</t>
  </si>
  <si>
    <t xml:space="preserve">Block Instance Parameter Name</t>
  </si>
  <si>
    <t xml:space="preserve">Block Instance Parameter Value</t>
  </si>
  <si>
    <t xml:space="preserve">Block Instance Parameter Description</t>
  </si>
  <si>
    <t xml:space="preserve">dti_dynamo_regs</t>
  </si>
  <si>
    <t xml:space="preserve">register</t>
  </si>
  <si>
    <t xml:space="preserve">BlockMap Name</t>
  </si>
  <si>
    <t xml:space="preserve">BlockMap Description</t>
  </si>
  <si>
    <t xml:space="preserve">BlockMap is default</t>
  </si>
  <si>
    <t xml:space="preserve">BlockMap Address Offset</t>
  </si>
  <si>
    <t xml:space="preserve">BlockMap Instance Name</t>
  </si>
  <si>
    <t xml:space="preserve">BlockMap Instance Address</t>
  </si>
  <si>
    <t xml:space="preserve">BlockMap Instance Access</t>
  </si>
  <si>
    <t xml:space="preserve">BlockMap Parameter Name</t>
  </si>
  <si>
    <t xml:space="preserve">BlockMap Parameter Value</t>
  </si>
  <si>
    <t xml:space="preserve">BlockMap Parameter Description</t>
  </si>
  <si>
    <t xml:space="preserve">Project Parameter Name</t>
  </si>
  <si>
    <t xml:space="preserve">Project Parameter Value</t>
  </si>
  <si>
    <t xml:space="preserve">Project Parameter Description</t>
  </si>
  <si>
    <t xml:space="preserve">map</t>
  </si>
  <si>
    <t xml:space="preserve">Block Parameter Name</t>
  </si>
  <si>
    <t xml:space="preserve">Block Parameter Value</t>
  </si>
  <si>
    <t xml:space="preserve">Block Parameter Description</t>
  </si>
  <si>
    <t xml:space="preserve">regs</t>
  </si>
  <si>
    <t xml:space="preserve">rtl.LANGUAGE</t>
  </si>
  <si>
    <t xml:space="preserve">VLOG_2005</t>
  </si>
  <si>
    <t xml:space="preserve">Language dialect to generate (VLOG_2005, VHDL_93)</t>
  </si>
  <si>
    <t xml:space="preserve">rtl.BUS_TYPE</t>
  </si>
  <si>
    <t xml:space="preserve">NONE</t>
  </si>
  <si>
    <t xml:space="preserve">Bus bridge required</t>
  </si>
  <si>
    <t xml:space="preserve">// Declarations &amp; Types</t>
  </si>
  <si>
    <t xml:space="preserve">rtl.DECLARE_INFERRED_SIGNALS</t>
  </si>
  <si>
    <t xml:space="preserve">Controls if declarations are automatically inferred for signals used in user-entered conditions</t>
  </si>
  <si>
    <t xml:space="preserve">rtl.DEFAULT_SCALAR_INPUT_TYPE</t>
  </si>
  <si>
    <t xml:space="preserve">wire</t>
  </si>
  <si>
    <t xml:space="preserve">Default type for scalar inputs</t>
  </si>
  <si>
    <t xml:space="preserve">rtl.DEFAULT_SCALAR_OUTPUT_TYPE</t>
  </si>
  <si>
    <t xml:space="preserve">reg</t>
  </si>
  <si>
    <t xml:space="preserve">Default type for scalar outputs</t>
  </si>
  <si>
    <t xml:space="preserve">rtl.DEFAULT_VECTOR_INPUT_TYPE</t>
  </si>
  <si>
    <t xml:space="preserve">Default type for array inputs</t>
  </si>
  <si>
    <t xml:space="preserve">rtl.DEFAULT_VECTOR_OUTPUT_TYPE</t>
  </si>
  <si>
    <t xml:space="preserve">Default type for array outputs</t>
  </si>
  <si>
    <t xml:space="preserve">rtl.INCLUDE_FILES</t>
  </si>
  <si>
    <t xml:space="preserve">Verilog include file/s to insert into generated RTL block</t>
  </si>
  <si>
    <t xml:space="preserve">rtl.DEFAULT_RDATA_NAME</t>
  </si>
  <si>
    <t xml:space="preserve">def_rdata_val</t>
  </si>
  <si>
    <t xml:space="preserve">Default read data constant name</t>
  </si>
  <si>
    <t xml:space="preserve">rtl.DEFAULT_RDATA_VALUE</t>
  </si>
  <si>
    <t xml:space="preserve">Default read data value for reserved fields, write-only fields, unassigned fields and illegal read addresses.</t>
  </si>
  <si>
    <t xml:space="preserve">rtl.DEFAULT_FIELD</t>
  </si>
  <si>
    <t xml:space="preserve">def_fld</t>
  </si>
  <si>
    <t xml:space="preserve">Default field name for registers with no fields</t>
  </si>
  <si>
    <t xml:space="preserve">// Clock &amp; Reset</t>
  </si>
  <si>
    <t xml:space="preserve">rtl.CLOCK</t>
  </si>
  <si>
    <t xml:space="preserve">clk</t>
  </si>
  <si>
    <t xml:space="preserve">Generic Bus clock name</t>
  </si>
  <si>
    <t xml:space="preserve">rtl.CLOCK_EDGE</t>
  </si>
  <si>
    <t xml:space="preserve">POSITIVE</t>
  </si>
  <si>
    <t xml:space="preserve">Active clock edge</t>
  </si>
  <si>
    <t xml:space="preserve">rtl.RESET</t>
  </si>
  <si>
    <t xml:space="preserve">reset_n</t>
  </si>
  <si>
    <t xml:space="preserve">Generic Bus reset name</t>
  </si>
  <si>
    <t xml:space="preserve">rtl.RESET_LEVEL</t>
  </si>
  <si>
    <t xml:space="preserve">LOW</t>
  </si>
  <si>
    <t xml:space="preserve">Active reset level</t>
  </si>
  <si>
    <t xml:space="preserve">rtl.RESET_STYLE</t>
  </si>
  <si>
    <t xml:space="preserve">ASYNC</t>
  </si>
  <si>
    <t xml:space="preserve">Reset style</t>
  </si>
  <si>
    <t xml:space="preserve">rtl.ALT_RESET_NAME</t>
  </si>
  <si>
    <t xml:space="preserve">alt_reset</t>
  </si>
  <si>
    <t xml:space="preserve">Alternative register reset name</t>
  </si>
  <si>
    <t xml:space="preserve">rtl.ALT_RESET_STYLE</t>
  </si>
  <si>
    <t xml:space="preserve">Synchronous or Asynchronous alternative register reset</t>
  </si>
  <si>
    <t xml:space="preserve">rtl.ALT_RESET_ACTIVE_LEVEL</t>
  </si>
  <si>
    <t xml:space="preserve">Alternative register reset active level</t>
  </si>
  <si>
    <t xml:space="preserve">rtl.ALT_RESET_BLOCK_LABEL_PREFIX</t>
  </si>
  <si>
    <t xml:space="preserve">ret_</t>
  </si>
  <si>
    <t xml:space="preserve">Alternative register reset process prefix</t>
  </si>
  <si>
    <t xml:space="preserve">// Naming Conventions</t>
  </si>
  <si>
    <t xml:space="preserve">rtl.FILE_NAME</t>
  </si>
  <si>
    <t xml:space="preserve">%(BLOCK_NAME).%(LANG_FILE_EXTENSION)</t>
  </si>
  <si>
    <t xml:space="preserve">Naming convention for generated RTL file</t>
  </si>
  <si>
    <t xml:space="preserve">rtl.FIELD_NAMING</t>
  </si>
  <si>
    <t xml:space="preserve">%(FIELD_NAME)_%(REGISTER_INSTANCE_NAME)</t>
  </si>
  <si>
    <t xml:space="preserve">Naming convention for field signals/ports</t>
  </si>
  <si>
    <t xml:space="preserve">rtl.VHDL_INTERNAL_SUFFIX</t>
  </si>
  <si>
    <t xml:space="preserve">_buf</t>
  </si>
  <si>
    <t xml:space="preserve">Suffix added to indicate the internally readable version of a VHDL field.</t>
  </si>
  <si>
    <t xml:space="preserve">rtl.FIELD_INPUT_SUFFIX</t>
  </si>
  <si>
    <t xml:space="preserve">_ip</t>
  </si>
  <si>
    <t xml:space="preserve">Default suffix used for auto-generated input ports/signals</t>
  </si>
  <si>
    <t xml:space="preserve">rtl.FIELD_INPUT_RW1C_SUFFIX</t>
  </si>
  <si>
    <t xml:space="preserve">_clr</t>
  </si>
  <si>
    <t xml:space="preserve">Suffix used for auto-generated input ports/signals for RW1C access fields</t>
  </si>
  <si>
    <t xml:space="preserve">rtl.FIELD_INPUT_RW0C_SUFFIX</t>
  </si>
  <si>
    <t xml:space="preserve">_clr_n</t>
  </si>
  <si>
    <t xml:space="preserve">Suffix used for auto-generated input ports/signals for RW0C access fields</t>
  </si>
  <si>
    <t xml:space="preserve">rtl.FIELD_INPUT_RW1S_SUFFIX</t>
  </si>
  <si>
    <t xml:space="preserve">_set</t>
  </si>
  <si>
    <t xml:space="preserve">Suffix used for auto-generated input ports/signals for RW1S access fields</t>
  </si>
  <si>
    <t xml:space="preserve">rtl.FIELD_INPUT_RW0S_SUFFIX</t>
  </si>
  <si>
    <t xml:space="preserve">_set_n</t>
  </si>
  <si>
    <t xml:space="preserve">Suffix used for auto-generated input ports/signals for RW0S access fields</t>
  </si>
  <si>
    <t xml:space="preserve">rtl.QUEUED_FIELD_SUFFIX</t>
  </si>
  <si>
    <t xml:space="preserve">_queued</t>
  </si>
  <si>
    <t xml:space="preserve">Prefix added to indicate the queued version of a field.</t>
  </si>
  <si>
    <t xml:space="preserve">rtl.ARRAY_QUALIFIER</t>
  </si>
  <si>
    <t xml:space="preserve">Qualifier for multi-dimensional arrays.</t>
  </si>
  <si>
    <t xml:space="preserve">// Case</t>
  </si>
  <si>
    <t xml:space="preserve">rtl.IDENTIFIER_CASE</t>
  </si>
  <si>
    <t xml:space="preserve">AS_IS</t>
  </si>
  <si>
    <t xml:space="preserve">Specifies the case to use for identifiers (apart from parameters which should always be upper case).</t>
  </si>
  <si>
    <t xml:space="preserve">rtl.CONSTANT_CASE</t>
  </si>
  <si>
    <t xml:space="preserve">UPPER</t>
  </si>
  <si>
    <t xml:space="preserve">Specifies the case for VHDL constants</t>
  </si>
  <si>
    <t xml:space="preserve">rtl.PARAMETER_CASE</t>
  </si>
  <si>
    <t xml:space="preserve">Specifies the case for Verilog parameters</t>
  </si>
  <si>
    <t xml:space="preserve">rtl.LOCALPARAM_CASE</t>
  </si>
  <si>
    <t xml:space="preserve">Specifies the case for Verilog local params</t>
  </si>
  <si>
    <t xml:space="preserve">rtl.BLOCK_LABEL_CASE</t>
  </si>
  <si>
    <t xml:space="preserve">Specifies the case for always/process block labels</t>
  </si>
  <si>
    <t xml:space="preserve">rtl.VHDL_KEYWORD_CASE</t>
  </si>
  <si>
    <t xml:space="preserve">Specifies the case for VHDL keywords</t>
  </si>
  <si>
    <t xml:space="preserve">rtl.VHDL_IEEE_REFERENCE_CASE</t>
  </si>
  <si>
    <t xml:space="preserve">LOWER</t>
  </si>
  <si>
    <t xml:space="preserve">Specifies the case for VHDL IEEE references (library, packages, types)</t>
  </si>
  <si>
    <t xml:space="preserve">// Bus Settings</t>
  </si>
  <si>
    <t xml:space="preserve">rtl.READ_MUX_INPUT_BUS_PREFIX</t>
  </si>
  <si>
    <t xml:space="preserve">mux_</t>
  </si>
  <si>
    <t xml:space="preserve">The prefix for the mux inputs for each register with read access.
This prefix is added to the register name
ie The used signal name is &lt;read mux input bus prefix&gt;&lt;register name&gt;</t>
  </si>
  <si>
    <t xml:space="preserve">rtl.WRITE_ACKNOWLEDGE</t>
  </si>
  <si>
    <t xml:space="preserve">wack</t>
  </si>
  <si>
    <t xml:space="preserve">Generic Bus Write Acknowledge name</t>
  </si>
  <si>
    <t xml:space="preserve">rtl.READ_ACKNOWLEDGE</t>
  </si>
  <si>
    <t xml:space="preserve">rack</t>
  </si>
  <si>
    <t xml:space="preserve">Generic Bus Read Acknowledge name</t>
  </si>
  <si>
    <t xml:space="preserve">rtl.WRITE_ENABLE_PREFIX</t>
  </si>
  <si>
    <t xml:space="preserve">wen_</t>
  </si>
  <si>
    <t xml:space="preserve">Generic Bus Write Enable prefix.
Prefix for the write enable signal for each register with write access.
This prefix is added to the register name
ie The used signal name is &lt;write enable prefix&gt;&lt;register name&gt;</t>
  </si>
  <si>
    <t xml:space="preserve">rtl.READ_ENABLE_PREFIX</t>
  </si>
  <si>
    <t xml:space="preserve">ren_</t>
  </si>
  <si>
    <t xml:space="preserve">Generic Bus Read Enable prefix.
Prefix for the read enable signal for each register.
This prefix is added to the register name
ie The used signal name is &lt;read enable prefix&gt;&lt;register name&gt;</t>
  </si>
  <si>
    <t xml:space="preserve">rtl.WADDR</t>
  </si>
  <si>
    <t xml:space="preserve">waddr</t>
  </si>
  <si>
    <t xml:space="preserve">Generic Bus Write Address Bus name</t>
  </si>
  <si>
    <t xml:space="preserve">rtl.RADDR</t>
  </si>
  <si>
    <t xml:space="preserve">raddr</t>
  </si>
  <si>
    <t xml:space="preserve">Generic Bus Read Address Bus name</t>
  </si>
  <si>
    <t xml:space="preserve">rtl.WDATA</t>
  </si>
  <si>
    <t xml:space="preserve">wdata</t>
  </si>
  <si>
    <t xml:space="preserve">Generic Bus Write Data Bus name</t>
  </si>
  <si>
    <t xml:space="preserve">rtl.RDATA</t>
  </si>
  <si>
    <t xml:space="preserve">rdata</t>
  </si>
  <si>
    <t xml:space="preserve">Generic Bus Read Data Bus name</t>
  </si>
  <si>
    <t xml:space="preserve">rtl.WSTROBE</t>
  </si>
  <si>
    <t xml:space="preserve">wstrobe</t>
  </si>
  <si>
    <t xml:space="preserve">Generic Bus Write Strobe name</t>
  </si>
  <si>
    <t xml:space="preserve">rtl.RSTROBE</t>
  </si>
  <si>
    <t xml:space="preserve">rstrobe</t>
  </si>
  <si>
    <t xml:space="preserve">Generic Bus Read Strobe name</t>
  </si>
  <si>
    <t xml:space="preserve">rtl.WADDRERR</t>
  </si>
  <si>
    <t xml:space="preserve">waddrerr</t>
  </si>
  <si>
    <t xml:space="preserve">Generic Bus Write Address Error name</t>
  </si>
  <si>
    <t xml:space="preserve">rtl.RADDRERR</t>
  </si>
  <si>
    <t xml:space="preserve">raddrerr</t>
  </si>
  <si>
    <t xml:space="preserve">Generic Bus Read Address Error name</t>
  </si>
  <si>
    <t xml:space="preserve">// Pipeline Parameters for VHDL output only</t>
  </si>
  <si>
    <t xml:space="preserve">rtl.PIPELINE_WRITE_STAGES</t>
  </si>
  <si>
    <t xml:space="preserve">Defines the number of pipelining stages for write enable decoding</t>
  </si>
  <si>
    <t xml:space="preserve">rtl.PIPELINE_WRITE_MUX_SIZES</t>
  </si>
  <si>
    <t xml:space="preserve">4 4</t>
  </si>
  <si>
    <t xml:space="preserve">Defines the output size of decoders required in each write pipelining mux level.  
Numbers should be provided for each level separated by space and starting with level 1</t>
  </si>
  <si>
    <t xml:space="preserve">rtl.PIPELINE_READ_STAGES</t>
  </si>
  <si>
    <t xml:space="preserve">Defines the number of pipelining stages for read multiplexing.</t>
  </si>
  <si>
    <t xml:space="preserve">rtl.PIPELINE_READ_MUX_SIZES</t>
  </si>
  <si>
    <t xml:space="preserve">Defines the input size of multiplexers required in each read pipelining mux level. 
Numbers should be provided for each level separated by space and starting with level 1</t>
  </si>
  <si>
    <t xml:space="preserve">// General Settings</t>
  </si>
  <si>
    <t xml:space="preserve">c.TEMPLATE_PATH</t>
  </si>
  <si>
    <t xml:space="preserve">c_header/c_header.h</t>
  </si>
  <si>
    <t xml:space="preserve">Path to the C header template.</t>
  </si>
  <si>
    <t xml:space="preserve">c.EXTRA_INCLUDES</t>
  </si>
  <si>
    <t xml:space="preserve">Extra files to be included (separated by “;”).</t>
  </si>
  <si>
    <t xml:space="preserve">c.EXTRA_STANDARD_INCLUDES</t>
  </si>
  <si>
    <t xml:space="preserve">Extra standard include files (separated by “;”).</t>
  </si>
  <si>
    <t xml:space="preserve">c.INSTANCE_VARIABLE_TYPES</t>
  </si>
  <si>
    <t xml:space="preserve">8:uint8_t; 16:unit16_t; 32:uint32_t; 64:unit64_t</t>
  </si>
  <si>
    <t xml:space="preserve">Widths and types for instances struct items definition.</t>
  </si>
  <si>
    <t xml:space="preserve">c.READ_MACRO_NAME</t>
  </si>
  <si>
    <t xml:space="preserve">%(PROJECT_NAME)_READ</t>
  </si>
  <si>
    <t xml:space="preserve">Field Read macro name.</t>
  </si>
  <si>
    <t xml:space="preserve">c.WRITE_MACRO_NAME</t>
  </si>
  <si>
    <t xml:space="preserve">%(PROJECT_NAME)_WRITE</t>
  </si>
  <si>
    <t xml:space="preserve">Field Write macro name.</t>
  </si>
  <si>
    <t xml:space="preserve">c.BLOCK_STRUCT_NAME</t>
  </si>
  <si>
    <t xml:space="preserve">%(BLOCK_NAME)_s</t>
  </si>
  <si>
    <t xml:space="preserve">Block struct name.</t>
  </si>
  <si>
    <t xml:space="preserve">c.BLOCK_STRUCT_POINTER_NAME</t>
  </si>
  <si>
    <t xml:space="preserve">%(BLOCK_NAME)_ptr</t>
  </si>
  <si>
    <t xml:space="preserve">Block struct pointer name.</t>
  </si>
  <si>
    <t xml:space="preserve">c.FIELD_NAMING</t>
  </si>
  <si>
    <t xml:space="preserve">%(REGISTER_NAME)__%(FIELD_NAME)</t>
  </si>
  <si>
    <t xml:space="preserve">Naming convention for field macro names.</t>
  </si>
  <si>
    <t xml:space="preserve">c.FIELD_MASK_POSTFIX</t>
  </si>
  <si>
    <t xml:space="preserve">MASK</t>
  </si>
  <si>
    <t xml:space="preserve">Field MASK macro name postfix.</t>
  </si>
  <si>
    <t xml:space="preserve">c.FIELD_OFFSET_POSTFIX</t>
  </si>
  <si>
    <t xml:space="preserve">OFFSET</t>
  </si>
  <si>
    <t xml:space="preserve">Field OFFSET macro name postfix.</t>
  </si>
  <si>
    <t xml:space="preserve">c.FIELD_GET_POSTFIX</t>
  </si>
  <si>
    <t xml:space="preserve">GET</t>
  </si>
  <si>
    <t xml:space="preserve">Field GET method macro name postfix.</t>
  </si>
  <si>
    <t xml:space="preserve">c.FIELD_SET_POSTFIX</t>
  </si>
  <si>
    <t xml:space="preserve">SET</t>
  </si>
  <si>
    <t xml:space="preserve">Field SET method macro name postfix.</t>
  </si>
  <si>
    <t xml:space="preserve">c.DEFINE_NAMES_CASE</t>
  </si>
  <si>
    <t xml:space="preserve">Macro names upper/lower case.</t>
  </si>
  <si>
    <t xml:space="preserve">Address Width</t>
  </si>
  <si>
    <t xml:space="preserve">Slice Number</t>
  </si>
</sst>
</file>

<file path=xl/styles.xml><?xml version="1.0" encoding="utf-8"?>
<styleSheet xmlns="http://schemas.openxmlformats.org/spreadsheetml/2006/main">
  <numFmts count="4">
    <numFmt numFmtId="164" formatCode="General"/>
    <numFmt numFmtId="165" formatCode="@"/>
    <numFmt numFmtId="166" formatCode="General"/>
    <numFmt numFmtId="167" formatCode="&quot;TRUE&quot;;&quot;TRUE&quot;;&quot;FALSE&quot;"/>
  </numFmts>
  <fonts count="1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9"/>
      <color rgb="FF000000"/>
      <name val="Tahoma"/>
      <family val="2"/>
      <charset val="1"/>
    </font>
    <font>
      <sz val="9"/>
      <color rgb="FF000000"/>
      <name val="Tahoma"/>
      <family val="2"/>
      <charset val="1"/>
    </font>
    <font>
      <b val="true"/>
      <sz val="11"/>
      <color rgb="FFFFFFFF"/>
      <name val="Calibri"/>
      <family val="2"/>
      <charset val="1"/>
    </font>
    <font>
      <b val="true"/>
      <sz val="12"/>
      <color rgb="FF000000"/>
      <name val="Calibri"/>
      <family val="2"/>
      <charset val="1"/>
    </font>
    <font>
      <sz val="12"/>
      <color rgb="FF000000"/>
      <name val="Calibri"/>
      <family val="2"/>
      <charset val="1"/>
    </font>
    <font>
      <sz val="11"/>
      <color rgb="FF000000"/>
      <name val="Arial"/>
      <family val="2"/>
      <charset val="1"/>
    </font>
    <font>
      <u val="single"/>
      <sz val="10"/>
      <color rgb="FF008000"/>
      <name val="Monospace"/>
      <family val="0"/>
      <charset val="1"/>
    </font>
    <font>
      <sz val="10"/>
      <color rgb="FF008000"/>
      <name val="Monospace"/>
      <family val="0"/>
      <charset val="1"/>
    </font>
    <font>
      <b val="true"/>
      <sz val="10"/>
      <color rgb="FF000000"/>
      <name val="Calibri"/>
      <family val="2"/>
      <charset val="1"/>
    </font>
    <font>
      <b val="true"/>
      <sz val="10"/>
      <name val="Calibri"/>
      <family val="2"/>
      <charset val="1"/>
    </font>
    <font>
      <sz val="10"/>
      <name val="Calibri"/>
      <family val="2"/>
      <charset val="1"/>
    </font>
  </fonts>
  <fills count="13">
    <fill>
      <patternFill patternType="none"/>
    </fill>
    <fill>
      <patternFill patternType="gray125"/>
    </fill>
    <fill>
      <patternFill patternType="solid">
        <fgColor rgb="FF9DC3E6"/>
        <bgColor rgb="FFB9CDE5"/>
      </patternFill>
    </fill>
    <fill>
      <patternFill patternType="solid">
        <fgColor rgb="FFFF0000"/>
        <bgColor rgb="FF993300"/>
      </patternFill>
    </fill>
    <fill>
      <patternFill patternType="solid">
        <fgColor rgb="FF5B9BD5"/>
        <bgColor rgb="FF969696"/>
      </patternFill>
    </fill>
    <fill>
      <patternFill patternType="solid">
        <fgColor rgb="FFFFFF00"/>
        <bgColor rgb="FFFFFF00"/>
      </patternFill>
    </fill>
    <fill>
      <patternFill patternType="solid">
        <fgColor rgb="FFE6B9B8"/>
        <bgColor rgb="FFBFBFBF"/>
      </patternFill>
    </fill>
    <fill>
      <patternFill patternType="solid">
        <fgColor rgb="FFBFBFBF"/>
        <bgColor rgb="FFB9CDE5"/>
      </patternFill>
    </fill>
    <fill>
      <patternFill patternType="solid">
        <fgColor rgb="FFB7DEE8"/>
        <bgColor rgb="FFB9CDE5"/>
      </patternFill>
    </fill>
    <fill>
      <patternFill patternType="solid">
        <fgColor rgb="FFD9D9D9"/>
        <bgColor rgb="FFB7DEE8"/>
      </patternFill>
    </fill>
    <fill>
      <patternFill patternType="solid">
        <fgColor rgb="FFFDEADA"/>
        <bgColor rgb="FFFFFFFF"/>
      </patternFill>
    </fill>
    <fill>
      <patternFill patternType="solid">
        <fgColor rgb="FFB9CDE5"/>
        <bgColor rgb="FFB7DEE8"/>
      </patternFill>
    </fill>
    <fill>
      <patternFill patternType="solid">
        <fgColor rgb="FFFFFFFF"/>
        <bgColor rgb="FFFDEADA"/>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5"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6" fontId="0" fillId="3" borderId="1" xfId="0" applyFont="true" applyBorder="true" applyAlignment="true" applyProtection="false">
      <alignment horizontal="center" vertical="center" textRotation="0" wrapText="true" indent="0" shrinkToFit="false"/>
      <protection locked="true" hidden="false"/>
    </xf>
    <xf numFmtId="165" fontId="0" fillId="3" borderId="1" xfId="0" applyFont="true" applyBorder="true" applyAlignment="true" applyProtection="false">
      <alignment horizontal="center" vertical="center" textRotation="0" wrapText="true" indent="0" shrinkToFit="false"/>
      <protection locked="true" hidden="false"/>
    </xf>
    <xf numFmtId="164" fontId="7" fillId="4" borderId="1" xfId="0" applyFont="true" applyBorder="true" applyAlignment="true" applyProtection="true">
      <alignment horizontal="general" vertical="center" textRotation="0" wrapText="false" indent="0" shrinkToFit="false"/>
      <protection locked="true" hidden="false"/>
    </xf>
    <xf numFmtId="164" fontId="7" fillId="4" borderId="1" xfId="0" applyFont="true" applyBorder="true" applyAlignment="true" applyProtection="true">
      <alignment horizontal="center" vertical="center" textRotation="0" wrapText="false" indent="0" shrinkToFit="false"/>
      <protection locked="true" hidden="false"/>
    </xf>
    <xf numFmtId="164" fontId="7" fillId="4" borderId="1" xfId="0" applyFont="true" applyBorder="true" applyAlignment="true" applyProtection="true">
      <alignment horizontal="general" vertical="center" textRotation="0" wrapText="true" indent="0" shrinkToFit="false"/>
      <protection locked="true" hidden="false"/>
    </xf>
    <xf numFmtId="164" fontId="7" fillId="0" borderId="0"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false" hidden="false"/>
    </xf>
    <xf numFmtId="164" fontId="9" fillId="0" borderId="0" xfId="0" applyFont="true" applyBorder="false" applyAlignment="true" applyProtection="true">
      <alignment horizontal="left" vertical="center" textRotation="0" wrapText="false" indent="0" shrinkToFit="false"/>
      <protection locked="fals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1" xfId="2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5" borderId="0" xfId="0" applyFont="true" applyBorder="false" applyAlignment="true" applyProtection="false">
      <alignment horizontal="left" vertical="bottom" textRotation="0" wrapText="false" indent="0" shrinkToFit="false"/>
      <protection locked="true" hidden="false"/>
    </xf>
    <xf numFmtId="164" fontId="0" fillId="5"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3" fillId="6" borderId="1" xfId="0" applyFont="true" applyBorder="true" applyAlignment="true" applyProtection="false">
      <alignment horizontal="center" vertical="center" textRotation="0" wrapText="true" indent="0" shrinkToFit="false"/>
      <protection locked="true" hidden="false"/>
    </xf>
    <xf numFmtId="164" fontId="13" fillId="7" borderId="1" xfId="0" applyFont="true" applyBorder="true" applyAlignment="true" applyProtection="false">
      <alignment horizontal="center" vertical="center" textRotation="0" wrapText="true" indent="0" shrinkToFit="false"/>
      <protection locked="true" hidden="false"/>
    </xf>
    <xf numFmtId="164" fontId="13" fillId="8" borderId="1" xfId="0" applyFont="true" applyBorder="true" applyAlignment="true" applyProtection="false">
      <alignment horizontal="center" vertical="center" textRotation="0" wrapText="tru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4" fontId="13" fillId="6" borderId="1" xfId="0" applyFont="true" applyBorder="true" applyAlignment="true" applyProtection="false">
      <alignment horizontal="center" vertical="top" textRotation="0" wrapText="true" indent="0" shrinkToFit="false"/>
      <protection locked="true" hidden="false"/>
    </xf>
    <xf numFmtId="164" fontId="13" fillId="7" borderId="1" xfId="0" applyFont="true" applyBorder="true" applyAlignment="true" applyProtection="false">
      <alignment horizontal="center" vertical="top" textRotation="0" wrapText="true" indent="0" shrinkToFit="false"/>
      <protection locked="true" hidden="false"/>
    </xf>
    <xf numFmtId="164" fontId="13" fillId="6"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13" fillId="9" borderId="1" xfId="0" applyFont="true" applyBorder="true" applyAlignment="true" applyProtection="false">
      <alignment horizontal="center" vertical="top" textRotation="0" wrapText="true" indent="0" shrinkToFit="false"/>
      <protection locked="true" hidden="false"/>
    </xf>
    <xf numFmtId="164" fontId="0" fillId="10" borderId="1" xfId="0" applyFont="true" applyBorder="true" applyAlignment="true" applyProtection="false">
      <alignment horizontal="general" vertical="top" textRotation="0" wrapText="false" indent="0" shrinkToFit="false"/>
      <protection locked="true" hidden="false"/>
    </xf>
    <xf numFmtId="164" fontId="0" fillId="10" borderId="1" xfId="0" applyFont="true" applyBorder="true" applyAlignment="true" applyProtection="false">
      <alignment horizontal="center"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14" fillId="11" borderId="1" xfId="0" applyFont="true" applyBorder="true" applyAlignment="true" applyProtection="false">
      <alignment horizontal="general" vertical="top" textRotation="0" wrapText="false" indent="0" shrinkToFit="false"/>
      <protection locked="true" hidden="false"/>
    </xf>
    <xf numFmtId="164" fontId="0" fillId="12" borderId="1" xfId="0" applyFont="true" applyBorder="true" applyAlignment="true" applyProtection="false">
      <alignment horizontal="general" vertical="top" textRotation="0" wrapText="false" indent="0" shrinkToFit="false"/>
      <protection locked="true" hidden="false"/>
    </xf>
    <xf numFmtId="167" fontId="0" fillId="12" borderId="1" xfId="0" applyFont="false" applyBorder="true" applyAlignment="true" applyProtection="false">
      <alignment horizontal="center" vertical="top" textRotation="0" wrapText="true" indent="0" shrinkToFit="false"/>
      <protection locked="true" hidden="false"/>
    </xf>
    <xf numFmtId="164" fontId="0" fillId="12" borderId="1" xfId="0" applyFont="true" applyBorder="true" applyAlignment="true" applyProtection="false">
      <alignment horizontal="general" vertical="top" textRotation="0" wrapText="true" indent="0" shrinkToFit="false"/>
      <protection locked="true" hidden="false"/>
    </xf>
    <xf numFmtId="164" fontId="0" fillId="1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14" fillId="11" borderId="1" xfId="0" applyFont="true" applyBorder="true" applyAlignment="true" applyProtection="false">
      <alignment horizontal="center" vertical="top" textRotation="0" wrapText="false" indent="0" shrinkToFit="false"/>
      <protection locked="true" hidden="false"/>
    </xf>
    <xf numFmtId="164" fontId="15"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center" vertical="top" textRotation="0" wrapText="fals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15" fillId="0" borderId="1" xfId="0" applyFont="true" applyBorder="true" applyAlignment="true" applyProtection="false">
      <alignment horizontal="center"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5B9BD5"/>
      <rgbColor rgb="FF993366"/>
      <rgbColor rgb="FFFDEADA"/>
      <rgbColor rgb="FFB7DEE8"/>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D9D9D9"/>
      <rgbColor rgb="FFFFFF99"/>
      <rgbColor rgb="FF9DC3E6"/>
      <rgbColor rgb="FFFF99CC"/>
      <rgbColor rgb="FFCC99FF"/>
      <rgbColor rgb="FFE6B9B8"/>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externalLink" Target="externalLinks/externalLink1.xml"/><Relationship Id="rId1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270000</xdr:colOff>
      <xdr:row>0</xdr:row>
      <xdr:rowOff>0</xdr:rowOff>
    </xdr:from>
    <xdr:to>
      <xdr:col>10</xdr:col>
      <xdr:colOff>1783800</xdr:colOff>
      <xdr:row>58</xdr:row>
      <xdr:rowOff>15120</xdr:rowOff>
    </xdr:to>
    <xdr:sp>
      <xdr:nvSpPr>
        <xdr:cNvPr id="0" name="CustomShape 1" hidden="1"/>
        <xdr:cNvSpPr/>
      </xdr:nvSpPr>
      <xdr:spPr>
        <a:xfrm>
          <a:off x="270000" y="0"/>
          <a:ext cx="8419320" cy="115992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270000</xdr:colOff>
      <xdr:row>0</xdr:row>
      <xdr:rowOff>0</xdr:rowOff>
    </xdr:from>
    <xdr:to>
      <xdr:col>10</xdr:col>
      <xdr:colOff>1783800</xdr:colOff>
      <xdr:row>58</xdr:row>
      <xdr:rowOff>15120</xdr:rowOff>
    </xdr:to>
    <xdr:sp>
      <xdr:nvSpPr>
        <xdr:cNvPr id="1" name="CustomShape 1" hidden="1"/>
        <xdr:cNvSpPr/>
      </xdr:nvSpPr>
      <xdr:spPr>
        <a:xfrm>
          <a:off x="270000" y="0"/>
          <a:ext cx="8419320" cy="115992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270000</xdr:colOff>
      <xdr:row>0</xdr:row>
      <xdr:rowOff>0</xdr:rowOff>
    </xdr:from>
    <xdr:to>
      <xdr:col>10</xdr:col>
      <xdr:colOff>1783800</xdr:colOff>
      <xdr:row>58</xdr:row>
      <xdr:rowOff>15120</xdr:rowOff>
    </xdr:to>
    <xdr:sp>
      <xdr:nvSpPr>
        <xdr:cNvPr id="2" name="CustomShape 1" hidden="1"/>
        <xdr:cNvSpPr/>
      </xdr:nvSpPr>
      <xdr:spPr>
        <a:xfrm>
          <a:off x="270000" y="0"/>
          <a:ext cx="8419320" cy="115992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189000</xdr:colOff>
      <xdr:row>0</xdr:row>
      <xdr:rowOff>0</xdr:rowOff>
    </xdr:from>
    <xdr:to>
      <xdr:col>10</xdr:col>
      <xdr:colOff>2008440</xdr:colOff>
      <xdr:row>58</xdr:row>
      <xdr:rowOff>16200</xdr:rowOff>
    </xdr:to>
    <xdr:sp>
      <xdr:nvSpPr>
        <xdr:cNvPr id="3" name="CustomShape 1" hidden="1"/>
        <xdr:cNvSpPr/>
      </xdr:nvSpPr>
      <xdr:spPr>
        <a:xfrm>
          <a:off x="189000" y="0"/>
          <a:ext cx="8724960" cy="116002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189000</xdr:colOff>
      <xdr:row>0</xdr:row>
      <xdr:rowOff>0</xdr:rowOff>
    </xdr:from>
    <xdr:to>
      <xdr:col>10</xdr:col>
      <xdr:colOff>2008440</xdr:colOff>
      <xdr:row>58</xdr:row>
      <xdr:rowOff>16200</xdr:rowOff>
    </xdr:to>
    <xdr:sp>
      <xdr:nvSpPr>
        <xdr:cNvPr id="4" name="CustomShape 1" hidden="1"/>
        <xdr:cNvSpPr/>
      </xdr:nvSpPr>
      <xdr:spPr>
        <a:xfrm>
          <a:off x="189000" y="0"/>
          <a:ext cx="8724960" cy="116002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189000</xdr:colOff>
      <xdr:row>0</xdr:row>
      <xdr:rowOff>0</xdr:rowOff>
    </xdr:from>
    <xdr:to>
      <xdr:col>10</xdr:col>
      <xdr:colOff>2008440</xdr:colOff>
      <xdr:row>58</xdr:row>
      <xdr:rowOff>16200</xdr:rowOff>
    </xdr:to>
    <xdr:sp>
      <xdr:nvSpPr>
        <xdr:cNvPr id="5" name="CustomShape 1" hidden="1"/>
        <xdr:cNvSpPr/>
      </xdr:nvSpPr>
      <xdr:spPr>
        <a:xfrm>
          <a:off x="189000" y="0"/>
          <a:ext cx="8724960" cy="116002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108000</xdr:colOff>
      <xdr:row>0</xdr:row>
      <xdr:rowOff>0</xdr:rowOff>
    </xdr:from>
    <xdr:to>
      <xdr:col>10</xdr:col>
      <xdr:colOff>2530080</xdr:colOff>
      <xdr:row>53</xdr:row>
      <xdr:rowOff>17280</xdr:rowOff>
    </xdr:to>
    <xdr:sp>
      <xdr:nvSpPr>
        <xdr:cNvPr id="6" name="CustomShape 1" hidden="1"/>
        <xdr:cNvSpPr/>
      </xdr:nvSpPr>
      <xdr:spPr>
        <a:xfrm>
          <a:off x="108000" y="0"/>
          <a:ext cx="9327600" cy="10648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108000</xdr:colOff>
      <xdr:row>0</xdr:row>
      <xdr:rowOff>0</xdr:rowOff>
    </xdr:from>
    <xdr:to>
      <xdr:col>10</xdr:col>
      <xdr:colOff>2530080</xdr:colOff>
      <xdr:row>53</xdr:row>
      <xdr:rowOff>17280</xdr:rowOff>
    </xdr:to>
    <xdr:sp>
      <xdr:nvSpPr>
        <xdr:cNvPr id="7" name="CustomShape 1" hidden="1"/>
        <xdr:cNvSpPr/>
      </xdr:nvSpPr>
      <xdr:spPr>
        <a:xfrm>
          <a:off x="108000" y="0"/>
          <a:ext cx="9327600" cy="10648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108000</xdr:colOff>
      <xdr:row>0</xdr:row>
      <xdr:rowOff>0</xdr:rowOff>
    </xdr:from>
    <xdr:to>
      <xdr:col>10</xdr:col>
      <xdr:colOff>2530080</xdr:colOff>
      <xdr:row>53</xdr:row>
      <xdr:rowOff>17280</xdr:rowOff>
    </xdr:to>
    <xdr:sp>
      <xdr:nvSpPr>
        <xdr:cNvPr id="8" name="CustomShape 1" hidden="1"/>
        <xdr:cNvSpPr/>
      </xdr:nvSpPr>
      <xdr:spPr>
        <a:xfrm>
          <a:off x="108000" y="0"/>
          <a:ext cx="9327600" cy="10648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54000</xdr:colOff>
      <xdr:row>0</xdr:row>
      <xdr:rowOff>0</xdr:rowOff>
    </xdr:from>
    <xdr:to>
      <xdr:col>10</xdr:col>
      <xdr:colOff>2344680</xdr:colOff>
      <xdr:row>54</xdr:row>
      <xdr:rowOff>18000</xdr:rowOff>
    </xdr:to>
    <xdr:sp>
      <xdr:nvSpPr>
        <xdr:cNvPr id="9" name="CustomShape 1" hidden="1"/>
        <xdr:cNvSpPr/>
      </xdr:nvSpPr>
      <xdr:spPr>
        <a:xfrm>
          <a:off x="54000" y="0"/>
          <a:ext cx="9196200" cy="108399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54000</xdr:colOff>
      <xdr:row>0</xdr:row>
      <xdr:rowOff>0</xdr:rowOff>
    </xdr:from>
    <xdr:to>
      <xdr:col>10</xdr:col>
      <xdr:colOff>2344680</xdr:colOff>
      <xdr:row>54</xdr:row>
      <xdr:rowOff>18000</xdr:rowOff>
    </xdr:to>
    <xdr:sp>
      <xdr:nvSpPr>
        <xdr:cNvPr id="10" name="CustomShape 1" hidden="1"/>
        <xdr:cNvSpPr/>
      </xdr:nvSpPr>
      <xdr:spPr>
        <a:xfrm>
          <a:off x="54000" y="0"/>
          <a:ext cx="9196200" cy="108399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54000</xdr:colOff>
      <xdr:row>0</xdr:row>
      <xdr:rowOff>0</xdr:rowOff>
    </xdr:from>
    <xdr:to>
      <xdr:col>10</xdr:col>
      <xdr:colOff>2344680</xdr:colOff>
      <xdr:row>54</xdr:row>
      <xdr:rowOff>18000</xdr:rowOff>
    </xdr:to>
    <xdr:sp>
      <xdr:nvSpPr>
        <xdr:cNvPr id="11" name="CustomShape 1" hidden="1"/>
        <xdr:cNvSpPr/>
      </xdr:nvSpPr>
      <xdr:spPr>
        <a:xfrm>
          <a:off x="54000" y="0"/>
          <a:ext cx="9196200" cy="1083996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12</xdr:col>
      <xdr:colOff>55440</xdr:colOff>
      <xdr:row>45</xdr:row>
      <xdr:rowOff>171360</xdr:rowOff>
    </xdr:to>
    <xdr:sp>
      <xdr:nvSpPr>
        <xdr:cNvPr id="12" name="CustomShape 1" hidden="1"/>
        <xdr:cNvSpPr/>
      </xdr:nvSpPr>
      <xdr:spPr>
        <a:xfrm>
          <a:off x="0" y="0"/>
          <a:ext cx="10074240" cy="92790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12</xdr:col>
      <xdr:colOff>55440</xdr:colOff>
      <xdr:row>45</xdr:row>
      <xdr:rowOff>171360</xdr:rowOff>
    </xdr:to>
    <xdr:sp>
      <xdr:nvSpPr>
        <xdr:cNvPr id="13" name="CustomShape 1" hidden="1"/>
        <xdr:cNvSpPr/>
      </xdr:nvSpPr>
      <xdr:spPr>
        <a:xfrm>
          <a:off x="0" y="0"/>
          <a:ext cx="10074240" cy="92790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12</xdr:col>
      <xdr:colOff>55440</xdr:colOff>
      <xdr:row>45</xdr:row>
      <xdr:rowOff>171360</xdr:rowOff>
    </xdr:to>
    <xdr:sp>
      <xdr:nvSpPr>
        <xdr:cNvPr id="14" name="CustomShape 1" hidden="1"/>
        <xdr:cNvSpPr/>
      </xdr:nvSpPr>
      <xdr:spPr>
        <a:xfrm>
          <a:off x="0" y="0"/>
          <a:ext cx="10074240" cy="92790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file://CA04BA12/Untitled1"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tl_settings"/>
    </sheetNames>
    <sheetDataSet>
      <sheetData sheetId="0"/>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0" ySplit="1" topLeftCell="K2" activePane="bottomRight" state="frozen"/>
      <selection pane="topLeft" activeCell="A1" activeCellId="0" sqref="A1"/>
      <selection pane="topRight" activeCell="K1" activeCellId="0" sqref="K1"/>
      <selection pane="bottomLeft" activeCell="A2" activeCellId="0" sqref="A2"/>
      <selection pane="bottomRight" activeCell="K15" activeCellId="0" sqref="K15"/>
    </sheetView>
  </sheetViews>
  <sheetFormatPr defaultColWidth="6.15625" defaultRowHeight="15" zeroHeight="false" outlineLevelRow="0" outlineLevelCol="0"/>
  <cols>
    <col collapsed="false" customWidth="true" hidden="false" outlineLevel="0" max="1" min="1" style="1" width="9.13"/>
    <col collapsed="false" customWidth="true" hidden="false" outlineLevel="0" max="2" min="2" style="1" width="11.57"/>
    <col collapsed="false" customWidth="true" hidden="false" outlineLevel="0" max="3" min="3" style="1" width="16.87"/>
    <col collapsed="false" customWidth="false" hidden="false" outlineLevel="0" max="4" min="4" style="1" width="6.15"/>
    <col collapsed="false" customWidth="true" hidden="false" outlineLevel="0" max="6" min="5" style="1" width="6.88"/>
    <col collapsed="false" customWidth="true" hidden="false" outlineLevel="0" max="7" min="7" style="1" width="7"/>
    <col collapsed="false" customWidth="false" hidden="false" outlineLevel="0" max="8" min="8" style="1" width="6.15"/>
    <col collapsed="false" customWidth="true" hidden="false" outlineLevel="0" max="9" min="9" style="1" width="8.4"/>
    <col collapsed="false" customWidth="true" hidden="false" outlineLevel="0" max="10" min="10" style="1" width="18.85"/>
    <col collapsed="false" customWidth="true" hidden="false" outlineLevel="0" max="11" min="11" style="1" width="37.98"/>
    <col collapsed="false" customWidth="false" hidden="false" outlineLevel="0" max="13" min="12" style="1" width="6.15"/>
    <col collapsed="false" customWidth="true" hidden="false" outlineLevel="0" max="14" min="14" style="1" width="9.85"/>
    <col collapsed="false" customWidth="true" hidden="false" outlineLevel="0" max="16" min="15" style="1" width="7.15"/>
    <col collapsed="false" customWidth="true" hidden="false" outlineLevel="0" max="17" min="17" style="1" width="11.57"/>
    <col collapsed="false" customWidth="true" hidden="false" outlineLevel="0" max="18" min="18" style="2" width="11.57"/>
    <col collapsed="false" customWidth="true" hidden="false" outlineLevel="0" max="19" min="19" style="1" width="20.57"/>
    <col collapsed="false" customWidth="false" hidden="false" outlineLevel="0" max="1025" min="20" style="1" width="6.15"/>
  </cols>
  <sheetData>
    <row r="1" s="4" customFormat="true" ht="45" hidden="false" customHeight="fals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row>
    <row r="2" customFormat="false" ht="15" hidden="false" customHeight="true" outlineLevel="0" collapsed="false">
      <c r="A2" s="5" t="s">
        <v>19</v>
      </c>
      <c r="B2" s="6" t="s">
        <v>20</v>
      </c>
      <c r="C2" s="6" t="s">
        <v>21</v>
      </c>
      <c r="D2" s="6" t="n">
        <v>0</v>
      </c>
      <c r="E2" s="6" t="n">
        <v>1</v>
      </c>
      <c r="F2" s="6" t="s">
        <v>22</v>
      </c>
      <c r="G2" s="6" t="n">
        <v>32</v>
      </c>
      <c r="H2" s="6" t="n">
        <v>0</v>
      </c>
      <c r="I2" s="6" t="s">
        <v>23</v>
      </c>
      <c r="J2" s="7" t="s">
        <v>24</v>
      </c>
      <c r="K2" s="8" t="s">
        <v>25</v>
      </c>
      <c r="L2" s="6" t="n">
        <v>0</v>
      </c>
      <c r="M2" s="6" t="n">
        <v>2</v>
      </c>
      <c r="N2" s="9" t="s">
        <v>26</v>
      </c>
      <c r="O2" s="6" t="s">
        <v>27</v>
      </c>
      <c r="P2" s="6" t="s">
        <v>28</v>
      </c>
      <c r="Q2" s="6" t="s">
        <v>29</v>
      </c>
      <c r="R2" s="6" t="n">
        <v>0</v>
      </c>
      <c r="S2" s="10"/>
    </row>
    <row r="3" customFormat="false" ht="15" hidden="false" customHeight="true" outlineLevel="0" collapsed="false">
      <c r="A3" s="5"/>
      <c r="B3" s="6"/>
      <c r="C3" s="6"/>
      <c r="D3" s="6" t="n">
        <v>0</v>
      </c>
      <c r="E3" s="6"/>
      <c r="F3" s="6"/>
      <c r="G3" s="6"/>
      <c r="H3" s="6"/>
      <c r="I3" s="6"/>
      <c r="J3" s="11" t="s">
        <v>30</v>
      </c>
      <c r="K3" s="12" t="s">
        <v>31</v>
      </c>
      <c r="L3" s="13" t="n">
        <f aca="false">L2+M2</f>
        <v>2</v>
      </c>
      <c r="M3" s="13" t="n">
        <f aca="false">32-L3</f>
        <v>30</v>
      </c>
      <c r="N3" s="14" t="s">
        <v>26</v>
      </c>
      <c r="O3" s="13" t="s">
        <v>22</v>
      </c>
      <c r="P3" s="13" t="s">
        <v>22</v>
      </c>
      <c r="Q3" s="13" t="s">
        <v>22</v>
      </c>
      <c r="R3" s="13" t="s">
        <v>22</v>
      </c>
      <c r="S3" s="13"/>
    </row>
    <row r="4" customFormat="false" ht="35.05" hidden="false" customHeight="true" outlineLevel="0" collapsed="false">
      <c r="A4" s="5" t="s">
        <v>32</v>
      </c>
      <c r="B4" s="6" t="s">
        <v>33</v>
      </c>
      <c r="C4" s="6" t="s">
        <v>34</v>
      </c>
      <c r="D4" s="6" t="str">
        <f aca="false">DEC2HEX(HEX2DEC(D2)+4*E2)</f>
        <v>4</v>
      </c>
      <c r="E4" s="6" t="n">
        <v>1</v>
      </c>
      <c r="F4" s="6" t="s">
        <v>22</v>
      </c>
      <c r="G4" s="6" t="n">
        <v>32</v>
      </c>
      <c r="H4" s="6" t="n">
        <v>0</v>
      </c>
      <c r="I4" s="6" t="s">
        <v>23</v>
      </c>
      <c r="J4" s="8" t="s">
        <v>35</v>
      </c>
      <c r="K4" s="8" t="s">
        <v>36</v>
      </c>
      <c r="L4" s="6" t="n">
        <v>0</v>
      </c>
      <c r="M4" s="6" t="n">
        <v>1</v>
      </c>
      <c r="N4" s="9" t="s">
        <v>26</v>
      </c>
      <c r="O4" s="6" t="s">
        <v>23</v>
      </c>
      <c r="P4" s="6" t="s">
        <v>27</v>
      </c>
      <c r="Q4" s="6" t="s">
        <v>37</v>
      </c>
      <c r="R4" s="6" t="n">
        <v>0</v>
      </c>
      <c r="S4" s="10"/>
    </row>
    <row r="5" customFormat="false" ht="13.8" hidden="false" customHeight="false" outlineLevel="0" collapsed="false">
      <c r="A5" s="5"/>
      <c r="B5" s="6"/>
      <c r="C5" s="6"/>
      <c r="D5" s="6" t="n">
        <v>4</v>
      </c>
      <c r="E5" s="6"/>
      <c r="F5" s="6"/>
      <c r="G5" s="6"/>
      <c r="H5" s="6"/>
      <c r="I5" s="6"/>
      <c r="J5" s="11" t="s">
        <v>30</v>
      </c>
      <c r="K5" s="12" t="s">
        <v>31</v>
      </c>
      <c r="L5" s="13" t="n">
        <f aca="false">L4+M4</f>
        <v>1</v>
      </c>
      <c r="M5" s="13" t="n">
        <f aca="false">32-L5</f>
        <v>31</v>
      </c>
      <c r="N5" s="14" t="s">
        <v>26</v>
      </c>
      <c r="O5" s="13" t="s">
        <v>22</v>
      </c>
      <c r="P5" s="13" t="s">
        <v>22</v>
      </c>
      <c r="Q5" s="13" t="s">
        <v>22</v>
      </c>
      <c r="R5" s="13" t="s">
        <v>22</v>
      </c>
      <c r="S5" s="13"/>
    </row>
    <row r="6" customFormat="false" ht="13.9" hidden="false" customHeight="true" outlineLevel="0" collapsed="false">
      <c r="A6" s="5" t="s">
        <v>38</v>
      </c>
      <c r="B6" s="6" t="s">
        <v>39</v>
      </c>
      <c r="C6" s="6" t="s">
        <v>40</v>
      </c>
      <c r="D6" s="6" t="str">
        <f aca="false">DEC2HEX(HEX2DEC(D4)+4*E4)</f>
        <v>8</v>
      </c>
      <c r="E6" s="6" t="n">
        <v>1</v>
      </c>
      <c r="F6" s="6" t="s">
        <v>22</v>
      </c>
      <c r="G6" s="6" t="n">
        <v>32</v>
      </c>
      <c r="H6" s="6" t="n">
        <v>0</v>
      </c>
      <c r="I6" s="6" t="s">
        <v>27</v>
      </c>
      <c r="J6" s="8" t="s">
        <v>41</v>
      </c>
      <c r="K6" s="8" t="s">
        <v>42</v>
      </c>
      <c r="L6" s="6" t="n">
        <v>0</v>
      </c>
      <c r="M6" s="6" t="n">
        <v>1</v>
      </c>
      <c r="N6" s="6" t="n">
        <v>0</v>
      </c>
      <c r="O6" s="6" t="s">
        <v>27</v>
      </c>
      <c r="P6" s="6" t="s">
        <v>28</v>
      </c>
      <c r="Q6" s="6" t="s">
        <v>29</v>
      </c>
      <c r="R6" s="6" t="n">
        <v>0</v>
      </c>
      <c r="S6" s="10"/>
    </row>
    <row r="7" customFormat="false" ht="13.9" hidden="false" customHeight="true" outlineLevel="0" collapsed="false">
      <c r="A7" s="5"/>
      <c r="B7" s="6"/>
      <c r="C7" s="6"/>
      <c r="D7" s="6"/>
      <c r="E7" s="6"/>
      <c r="F7" s="6"/>
      <c r="G7" s="6"/>
      <c r="H7" s="6"/>
      <c r="I7" s="6"/>
      <c r="J7" s="8" t="s">
        <v>43</v>
      </c>
      <c r="K7" s="8" t="s">
        <v>44</v>
      </c>
      <c r="L7" s="6" t="n">
        <f aca="false">L6+M6</f>
        <v>1</v>
      </c>
      <c r="M7" s="6" t="n">
        <v>1</v>
      </c>
      <c r="N7" s="9" t="s">
        <v>26</v>
      </c>
      <c r="O7" s="6" t="s">
        <v>27</v>
      </c>
      <c r="P7" s="6" t="s">
        <v>28</v>
      </c>
      <c r="Q7" s="6" t="s">
        <v>29</v>
      </c>
      <c r="R7" s="6" t="n">
        <v>0</v>
      </c>
      <c r="S7" s="10"/>
    </row>
    <row r="8" customFormat="false" ht="13.9" hidden="false" customHeight="true" outlineLevel="0" collapsed="false">
      <c r="A8" s="5"/>
      <c r="B8" s="6"/>
      <c r="C8" s="6"/>
      <c r="D8" s="6"/>
      <c r="E8" s="6"/>
      <c r="F8" s="6"/>
      <c r="G8" s="6"/>
      <c r="H8" s="6"/>
      <c r="I8" s="6"/>
      <c r="J8" s="8" t="s">
        <v>45</v>
      </c>
      <c r="K8" s="8" t="s">
        <v>46</v>
      </c>
      <c r="L8" s="6" t="n">
        <f aca="false">L7+M7</f>
        <v>2</v>
      </c>
      <c r="M8" s="6" t="n">
        <v>1</v>
      </c>
      <c r="N8" s="9" t="s">
        <v>26</v>
      </c>
      <c r="O8" s="6" t="s">
        <v>27</v>
      </c>
      <c r="P8" s="6" t="s">
        <v>28</v>
      </c>
      <c r="Q8" s="6" t="s">
        <v>29</v>
      </c>
      <c r="R8" s="6" t="n">
        <v>0</v>
      </c>
      <c r="S8" s="10"/>
    </row>
    <row r="9" customFormat="false" ht="13.9" hidden="false" customHeight="true" outlineLevel="0" collapsed="false">
      <c r="A9" s="5"/>
      <c r="B9" s="6"/>
      <c r="C9" s="6"/>
      <c r="D9" s="6"/>
      <c r="E9" s="6"/>
      <c r="F9" s="6"/>
      <c r="G9" s="6"/>
      <c r="H9" s="6"/>
      <c r="I9" s="6"/>
      <c r="J9" s="8" t="s">
        <v>47</v>
      </c>
      <c r="K9" s="8" t="s">
        <v>48</v>
      </c>
      <c r="L9" s="6" t="n">
        <f aca="false">L8+M8</f>
        <v>3</v>
      </c>
      <c r="M9" s="6" t="n">
        <v>1</v>
      </c>
      <c r="N9" s="9" t="s">
        <v>26</v>
      </c>
      <c r="O9" s="6" t="s">
        <v>27</v>
      </c>
      <c r="P9" s="6" t="s">
        <v>28</v>
      </c>
      <c r="Q9" s="6" t="s">
        <v>29</v>
      </c>
      <c r="R9" s="6" t="n">
        <v>0</v>
      </c>
      <c r="S9" s="10"/>
    </row>
    <row r="10" customFormat="false" ht="13.9" hidden="false" customHeight="true" outlineLevel="0" collapsed="false">
      <c r="A10" s="5"/>
      <c r="B10" s="6"/>
      <c r="C10" s="6"/>
      <c r="D10" s="6"/>
      <c r="E10" s="6"/>
      <c r="F10" s="6"/>
      <c r="G10" s="6"/>
      <c r="H10" s="6"/>
      <c r="I10" s="6"/>
      <c r="J10" s="8" t="s">
        <v>49</v>
      </c>
      <c r="K10" s="8" t="s">
        <v>50</v>
      </c>
      <c r="L10" s="6" t="n">
        <f aca="false">L9+M9</f>
        <v>4</v>
      </c>
      <c r="M10" s="6" t="n">
        <v>1</v>
      </c>
      <c r="N10" s="9" t="s">
        <v>26</v>
      </c>
      <c r="O10" s="6" t="s">
        <v>27</v>
      </c>
      <c r="P10" s="6" t="s">
        <v>28</v>
      </c>
      <c r="Q10" s="6" t="s">
        <v>29</v>
      </c>
      <c r="R10" s="6" t="n">
        <v>1</v>
      </c>
      <c r="S10" s="10"/>
    </row>
    <row r="11" customFormat="false" ht="13.8" hidden="false" customHeight="false" outlineLevel="0" collapsed="false">
      <c r="A11" s="5" t="s">
        <v>51</v>
      </c>
      <c r="B11" s="6"/>
      <c r="C11" s="6"/>
      <c r="D11" s="6" t="e">
        <f aca="false">DEC2HEX(HEX2DEC(#REF!)+4*#REF!)</f>
        <v>#REF!</v>
      </c>
      <c r="E11" s="6"/>
      <c r="F11" s="6"/>
      <c r="G11" s="6"/>
      <c r="H11" s="6"/>
      <c r="I11" s="6"/>
      <c r="J11" s="11" t="s">
        <v>30</v>
      </c>
      <c r="K11" s="12" t="s">
        <v>31</v>
      </c>
      <c r="L11" s="13" t="n">
        <f aca="false">L10+M10</f>
        <v>5</v>
      </c>
      <c r="M11" s="13" t="n">
        <f aca="false">32-L11</f>
        <v>27</v>
      </c>
      <c r="N11" s="14" t="s">
        <v>26</v>
      </c>
      <c r="O11" s="13" t="s">
        <v>22</v>
      </c>
      <c r="P11" s="13" t="s">
        <v>22</v>
      </c>
      <c r="Q11" s="13" t="s">
        <v>22</v>
      </c>
      <c r="R11" s="13" t="s">
        <v>22</v>
      </c>
      <c r="S11" s="13"/>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7">
    <mergeCell ref="A2:A3"/>
    <mergeCell ref="B2:B3"/>
    <mergeCell ref="C2:C3"/>
    <mergeCell ref="D2:D3"/>
    <mergeCell ref="E2:E3"/>
    <mergeCell ref="F2:F3"/>
    <mergeCell ref="G2:G3"/>
    <mergeCell ref="H2:H3"/>
    <mergeCell ref="I2:I3"/>
    <mergeCell ref="A4:A5"/>
    <mergeCell ref="B4:B5"/>
    <mergeCell ref="C4:C5"/>
    <mergeCell ref="D4:D5"/>
    <mergeCell ref="E4:E5"/>
    <mergeCell ref="F4:F5"/>
    <mergeCell ref="G4:G5"/>
    <mergeCell ref="H4:H5"/>
    <mergeCell ref="I4:I5"/>
    <mergeCell ref="A6:A11"/>
    <mergeCell ref="B6:B11"/>
    <mergeCell ref="C6:C11"/>
    <mergeCell ref="D6:D11"/>
    <mergeCell ref="E6:E11"/>
    <mergeCell ref="F6:F11"/>
    <mergeCell ref="G6:G11"/>
    <mergeCell ref="H6:H11"/>
    <mergeCell ref="I6:I1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2265625" defaultRowHeight="15" zeroHeight="false" outlineLevelRow="0" outlineLevelCol="0"/>
  <sheetData>
    <row r="1" customFormat="false" ht="15" hidden="false" customHeight="false" outlineLevel="0" collapsed="false">
      <c r="A1" s="0" t="s">
        <v>466</v>
      </c>
      <c r="B1" s="0" t="n">
        <v>12</v>
      </c>
      <c r="C1" s="0" t="n">
        <f aca="false">B1/4</f>
        <v>3</v>
      </c>
    </row>
    <row r="2" customFormat="false" ht="15" hidden="false" customHeight="false" outlineLevel="0" collapsed="false">
      <c r="A2" s="0" t="s">
        <v>467</v>
      </c>
      <c r="B2" s="0" t="n">
        <v>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8" activeCellId="0" sqref="H18"/>
    </sheetView>
  </sheetViews>
  <sheetFormatPr defaultColWidth="8.37109375" defaultRowHeight="15" zeroHeight="false" outlineLevelRow="0" outlineLevelCol="0"/>
  <cols>
    <col collapsed="false" customWidth="true" hidden="false" outlineLevel="0" max="1" min="1" style="0" width="16.29"/>
    <col collapsed="false" customWidth="true" hidden="false" outlineLevel="0" max="3" min="3" style="0" width="44.14"/>
    <col collapsed="false" customWidth="true" hidden="false" outlineLevel="0" max="4" min="4" style="0" width="12.29"/>
    <col collapsed="false" customWidth="true" hidden="false" outlineLevel="0" max="6" min="5" style="0" width="9.42"/>
    <col collapsed="false" customWidth="true" hidden="false" outlineLevel="0" max="7" min="7" style="0" width="19.31"/>
  </cols>
  <sheetData>
    <row r="1" customFormat="false" ht="15.75" hidden="false" customHeight="false" outlineLevel="0" collapsed="false">
      <c r="A1" s="15" t="s">
        <v>52</v>
      </c>
      <c r="B1" s="16" t="s">
        <v>53</v>
      </c>
      <c r="C1" s="17" t="s">
        <v>54</v>
      </c>
      <c r="D1" s="15"/>
      <c r="E1" s="16"/>
      <c r="F1" s="18"/>
      <c r="G1" s="19" t="s">
        <v>55</v>
      </c>
      <c r="H1" s="20"/>
      <c r="I1" s="20"/>
      <c r="J1" s="21"/>
      <c r="K1" s="21"/>
      <c r="L1" s="21"/>
      <c r="M1" s="21"/>
      <c r="N1" s="21"/>
    </row>
    <row r="2" customFormat="false" ht="15.75" hidden="false" customHeight="false" outlineLevel="0" collapsed="false">
      <c r="A2" s="22" t="s">
        <v>56</v>
      </c>
      <c r="B2" s="23" t="s">
        <v>57</v>
      </c>
      <c r="C2" s="24" t="s">
        <v>58</v>
      </c>
      <c r="D2" s="25"/>
      <c r="E2" s="25"/>
      <c r="F2" s="26"/>
      <c r="G2" s="19" t="s">
        <v>59</v>
      </c>
      <c r="H2" s="20"/>
      <c r="I2" s="20"/>
      <c r="J2" s="21"/>
      <c r="K2" s="21"/>
      <c r="L2" s="21"/>
      <c r="M2" s="21"/>
      <c r="N2" s="21"/>
    </row>
    <row r="3" customFormat="false" ht="15.75" hidden="false" customHeight="false" outlineLevel="0" collapsed="false">
      <c r="A3" s="22" t="s">
        <v>60</v>
      </c>
      <c r="B3" s="23" t="s">
        <v>61</v>
      </c>
      <c r="C3" s="24" t="s">
        <v>62</v>
      </c>
      <c r="D3" s="25"/>
      <c r="E3" s="25"/>
      <c r="F3" s="26"/>
      <c r="G3" s="20"/>
      <c r="H3" s="20"/>
      <c r="I3" s="20"/>
      <c r="J3" s="21"/>
      <c r="K3" s="21"/>
      <c r="L3" s="21"/>
      <c r="M3" s="21"/>
      <c r="N3" s="21"/>
    </row>
    <row r="4" customFormat="false" ht="30" hidden="false" customHeight="false" outlineLevel="0" collapsed="false">
      <c r="A4" s="22" t="s">
        <v>63</v>
      </c>
      <c r="B4" s="23" t="s">
        <v>64</v>
      </c>
      <c r="C4" s="24" t="s">
        <v>65</v>
      </c>
      <c r="D4" s="25"/>
      <c r="E4" s="25"/>
      <c r="F4" s="26"/>
      <c r="G4" s="20" t="s">
        <v>66</v>
      </c>
      <c r="H4" s="20" t="s">
        <v>67</v>
      </c>
      <c r="I4" s="20"/>
      <c r="J4" s="21"/>
      <c r="K4" s="21"/>
      <c r="L4" s="21"/>
      <c r="M4" s="21"/>
      <c r="N4" s="21"/>
    </row>
    <row r="5" customFormat="false" ht="15.75" hidden="false" customHeight="false" outlineLevel="0" collapsed="false">
      <c r="A5" s="22" t="s">
        <v>68</v>
      </c>
      <c r="B5" s="23" t="s">
        <v>69</v>
      </c>
      <c r="C5" s="24" t="s">
        <v>70</v>
      </c>
      <c r="D5" s="25"/>
      <c r="E5" s="25"/>
      <c r="F5" s="26"/>
      <c r="G5" s="20"/>
      <c r="H5" s="20"/>
      <c r="I5" s="20"/>
      <c r="J5" s="21"/>
      <c r="K5" s="21"/>
      <c r="L5" s="21"/>
      <c r="M5" s="21"/>
      <c r="N5" s="21"/>
    </row>
    <row r="6" customFormat="false" ht="15.75" hidden="false" customHeight="false" outlineLevel="0" collapsed="false">
      <c r="A6" s="22" t="s">
        <v>71</v>
      </c>
      <c r="B6" s="23" t="s">
        <v>72</v>
      </c>
      <c r="C6" s="24" t="s">
        <v>73</v>
      </c>
      <c r="D6" s="27"/>
      <c r="E6" s="27"/>
      <c r="F6" s="26"/>
      <c r="G6" s="20"/>
      <c r="H6" s="20"/>
      <c r="I6" s="20"/>
      <c r="J6" s="21"/>
      <c r="K6" s="21"/>
      <c r="L6" s="21"/>
      <c r="M6" s="21"/>
      <c r="N6" s="21"/>
    </row>
    <row r="7" customFormat="false" ht="15.75" hidden="false" customHeight="false" outlineLevel="0" collapsed="false">
      <c r="A7" s="22" t="s">
        <v>74</v>
      </c>
      <c r="B7" s="23" t="s">
        <v>75</v>
      </c>
      <c r="C7" s="24" t="s">
        <v>76</v>
      </c>
      <c r="D7" s="27"/>
      <c r="E7" s="27"/>
      <c r="F7" s="26"/>
      <c r="G7" s="19"/>
      <c r="H7" s="20"/>
      <c r="I7" s="20"/>
      <c r="J7" s="21"/>
      <c r="K7" s="21"/>
      <c r="L7" s="21"/>
      <c r="M7" s="21"/>
      <c r="N7" s="21"/>
    </row>
    <row r="8" customFormat="false" ht="15.75" hidden="false" customHeight="false" outlineLevel="0" collapsed="false">
      <c r="A8" s="22" t="s">
        <v>77</v>
      </c>
      <c r="B8" s="23" t="s">
        <v>78</v>
      </c>
      <c r="C8" s="24" t="s">
        <v>79</v>
      </c>
      <c r="D8" s="27"/>
      <c r="E8" s="27"/>
      <c r="F8" s="26"/>
      <c r="G8" s="20"/>
      <c r="H8" s="20"/>
      <c r="I8" s="20"/>
      <c r="J8" s="21"/>
      <c r="K8" s="21"/>
      <c r="L8" s="21"/>
      <c r="M8" s="21"/>
      <c r="N8" s="21"/>
    </row>
    <row r="9" customFormat="false" ht="15.75" hidden="false" customHeight="false" outlineLevel="0" collapsed="false">
      <c r="A9" s="22" t="s">
        <v>80</v>
      </c>
      <c r="B9" s="23" t="s">
        <v>81</v>
      </c>
      <c r="C9" s="24" t="s">
        <v>82</v>
      </c>
      <c r="D9" s="27"/>
      <c r="E9" s="27"/>
      <c r="F9" s="26"/>
      <c r="G9" s="20"/>
      <c r="H9" s="20"/>
      <c r="I9" s="20"/>
      <c r="J9" s="21"/>
      <c r="K9" s="21"/>
      <c r="L9" s="21"/>
      <c r="M9" s="21"/>
      <c r="N9" s="21"/>
    </row>
    <row r="10" customFormat="false" ht="15.75" hidden="false" customHeight="false" outlineLevel="0" collapsed="false">
      <c r="A10" s="22" t="s">
        <v>83</v>
      </c>
      <c r="B10" s="28" t="s">
        <v>84</v>
      </c>
      <c r="C10" s="24" t="s">
        <v>85</v>
      </c>
      <c r="D10" s="27"/>
      <c r="E10" s="27"/>
      <c r="F10" s="26"/>
      <c r="G10" s="20"/>
      <c r="H10" s="20"/>
      <c r="I10" s="20"/>
      <c r="J10" s="21"/>
      <c r="K10" s="21"/>
      <c r="L10" s="21"/>
      <c r="M10" s="21"/>
      <c r="N10" s="21"/>
    </row>
    <row r="11" customFormat="false" ht="15.75" hidden="false" customHeight="false" outlineLevel="0" collapsed="false">
      <c r="A11" s="29" t="s">
        <v>86</v>
      </c>
      <c r="B11" s="29" t="s">
        <v>87</v>
      </c>
      <c r="C11" s="29" t="s">
        <v>88</v>
      </c>
      <c r="D11" s="29"/>
      <c r="E11" s="29"/>
      <c r="F11" s="26"/>
      <c r="G11" s="20"/>
      <c r="H11" s="20"/>
      <c r="I11" s="20"/>
      <c r="J11" s="21"/>
      <c r="K11" s="21"/>
      <c r="L11" s="21"/>
      <c r="M11" s="21"/>
      <c r="N11" s="2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46"/>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G52" activeCellId="0" sqref="G52"/>
    </sheetView>
  </sheetViews>
  <sheetFormatPr defaultColWidth="8.2265625" defaultRowHeight="15" zeroHeight="false" outlineLevelRow="0" outlineLevelCol="0"/>
  <cols>
    <col collapsed="false" customWidth="true" hidden="false" outlineLevel="0" max="1" min="1" style="0" width="10.85"/>
    <col collapsed="false" customWidth="true" hidden="false" outlineLevel="0" max="2" min="2" style="0" width="12.57"/>
    <col collapsed="false" customWidth="true" hidden="false" outlineLevel="0" max="3" min="3" style="0" width="12.42"/>
    <col collapsed="false" customWidth="true" hidden="false" outlineLevel="0" max="4" min="4" style="0" width="8.4"/>
    <col collapsed="false" customWidth="true" hidden="false" outlineLevel="0" max="5" min="5" style="0" width="16"/>
    <col collapsed="false" customWidth="true" hidden="false" outlineLevel="0" max="6" min="6" style="0" width="9.71"/>
    <col collapsed="false" customWidth="true" hidden="false" outlineLevel="0" max="7" min="7" style="0" width="27.58"/>
  </cols>
  <sheetData>
    <row r="1" customFormat="false" ht="15" hidden="false" customHeight="false" outlineLevel="0" collapsed="false">
      <c r="A1" s="30" t="s">
        <v>89</v>
      </c>
      <c r="B1" s="30"/>
      <c r="C1" s="30" t="s">
        <v>90</v>
      </c>
      <c r="D1" s="30"/>
      <c r="E1" s="30" t="s">
        <v>91</v>
      </c>
      <c r="F1" s="30"/>
      <c r="G1" s="0" t="s">
        <v>92</v>
      </c>
    </row>
    <row r="2" customFormat="false" ht="15" hidden="false" customHeight="false" outlineLevel="0" collapsed="false">
      <c r="A2" s="31" t="s">
        <v>93</v>
      </c>
      <c r="B2" s="31" t="s">
        <v>94</v>
      </c>
      <c r="C2" s="31" t="s">
        <v>93</v>
      </c>
      <c r="D2" s="31" t="s">
        <v>94</v>
      </c>
      <c r="E2" s="31" t="s">
        <v>93</v>
      </c>
      <c r="F2" s="31" t="s">
        <v>94</v>
      </c>
    </row>
    <row r="3" customFormat="false" ht="15" hidden="false" customHeight="false" outlineLevel="0" collapsed="false">
      <c r="A3" s="32"/>
      <c r="B3" s="32"/>
      <c r="C3" s="33" t="s">
        <v>95</v>
      </c>
      <c r="D3" s="34" t="s">
        <v>96</v>
      </c>
      <c r="G3" s="35" t="s">
        <v>97</v>
      </c>
    </row>
    <row r="4" customFormat="false" ht="15" hidden="false" customHeight="false" outlineLevel="0" collapsed="false">
      <c r="A4" s="32"/>
      <c r="B4" s="32"/>
      <c r="C4" s="36" t="s">
        <v>98</v>
      </c>
      <c r="D4" s="37" t="s">
        <v>99</v>
      </c>
      <c r="E4" s="35" t="s">
        <v>100</v>
      </c>
      <c r="F4" s="35" t="s">
        <v>101</v>
      </c>
      <c r="G4" s="35" t="s">
        <v>102</v>
      </c>
    </row>
    <row r="5" customFormat="false" ht="15" hidden="false" customHeight="false" outlineLevel="0" collapsed="false">
      <c r="A5" s="32"/>
      <c r="B5" s="32"/>
      <c r="C5" s="35" t="s">
        <v>103</v>
      </c>
      <c r="D5" s="37" t="s">
        <v>104</v>
      </c>
      <c r="E5" s="38" t="s">
        <v>105</v>
      </c>
      <c r="F5" s="38" t="s">
        <v>106</v>
      </c>
      <c r="G5" s="38" t="s">
        <v>107</v>
      </c>
    </row>
    <row r="6" customFormat="false" ht="15" hidden="false" customHeight="false" outlineLevel="0" collapsed="false">
      <c r="A6" s="32"/>
      <c r="B6" s="32"/>
      <c r="C6" s="35" t="s">
        <v>108</v>
      </c>
      <c r="D6" s="37" t="s">
        <v>109</v>
      </c>
      <c r="E6" s="35" t="s">
        <v>110</v>
      </c>
      <c r="F6" s="35" t="s">
        <v>111</v>
      </c>
      <c r="G6" s="35" t="s">
        <v>112</v>
      </c>
    </row>
    <row r="7" customFormat="false" ht="15" hidden="false" customHeight="false" outlineLevel="0" collapsed="false">
      <c r="A7" s="32"/>
      <c r="B7" s="32"/>
      <c r="C7" s="38" t="s">
        <v>113</v>
      </c>
      <c r="D7" s="34" t="s">
        <v>114</v>
      </c>
      <c r="E7" s="38" t="s">
        <v>115</v>
      </c>
      <c r="F7" s="38" t="s">
        <v>116</v>
      </c>
      <c r="G7" s="38" t="s">
        <v>117</v>
      </c>
    </row>
    <row r="8" customFormat="false" ht="15" hidden="false" customHeight="false" outlineLevel="0" collapsed="false">
      <c r="A8" s="32"/>
      <c r="B8" s="32"/>
      <c r="C8" s="35"/>
      <c r="D8" s="37"/>
      <c r="E8" s="35" t="s">
        <v>118</v>
      </c>
      <c r="F8" s="35" t="s">
        <v>119</v>
      </c>
      <c r="G8" s="35" t="s">
        <v>120</v>
      </c>
    </row>
    <row r="9" customFormat="false" ht="15" hidden="false" customHeight="false" outlineLevel="0" collapsed="false">
      <c r="A9" s="32"/>
      <c r="B9" s="32"/>
      <c r="C9" s="35"/>
      <c r="D9" s="37"/>
      <c r="E9" s="35" t="s">
        <v>121</v>
      </c>
      <c r="F9" s="35" t="s">
        <v>122</v>
      </c>
      <c r="G9" s="35" t="s">
        <v>123</v>
      </c>
    </row>
    <row r="10" customFormat="false" ht="15" hidden="false" customHeight="false" outlineLevel="0" collapsed="false">
      <c r="A10" s="32"/>
      <c r="B10" s="32"/>
      <c r="C10" s="38" t="s">
        <v>124</v>
      </c>
      <c r="D10" s="34" t="s">
        <v>125</v>
      </c>
      <c r="E10" s="38" t="s">
        <v>126</v>
      </c>
      <c r="F10" s="38" t="s">
        <v>127</v>
      </c>
      <c r="G10" s="38" t="s">
        <v>128</v>
      </c>
    </row>
    <row r="11" customFormat="false" ht="15" hidden="false" customHeight="false" outlineLevel="0" collapsed="false">
      <c r="A11" s="32"/>
      <c r="B11" s="32"/>
      <c r="C11" s="35"/>
      <c r="D11" s="37"/>
      <c r="E11" s="35" t="s">
        <v>129</v>
      </c>
      <c r="F11" s="35" t="s">
        <v>130</v>
      </c>
      <c r="G11" s="35" t="s">
        <v>131</v>
      </c>
    </row>
    <row r="12" customFormat="false" ht="15" hidden="false" customHeight="false" outlineLevel="0" collapsed="false">
      <c r="A12" s="32"/>
      <c r="B12" s="32"/>
      <c r="C12" s="38" t="s">
        <v>132</v>
      </c>
      <c r="D12" s="34" t="s">
        <v>133</v>
      </c>
      <c r="E12" s="32"/>
      <c r="F12" s="32"/>
      <c r="G12" s="35" t="s">
        <v>134</v>
      </c>
    </row>
    <row r="13" customFormat="false" ht="15" hidden="false" customHeight="false" outlineLevel="0" collapsed="false">
      <c r="A13" s="32"/>
      <c r="B13" s="32"/>
      <c r="C13" s="38" t="s">
        <v>135</v>
      </c>
      <c r="D13" s="34" t="s">
        <v>99</v>
      </c>
      <c r="E13" s="38" t="s">
        <v>136</v>
      </c>
      <c r="F13" s="38" t="s">
        <v>137</v>
      </c>
      <c r="G13" s="38" t="s">
        <v>138</v>
      </c>
    </row>
    <row r="14" customFormat="false" ht="15" hidden="false" customHeight="false" outlineLevel="0" collapsed="false">
      <c r="A14" s="32"/>
      <c r="B14" s="32"/>
      <c r="C14" s="38" t="s">
        <v>139</v>
      </c>
      <c r="D14" s="34" t="s">
        <v>104</v>
      </c>
      <c r="E14" s="38" t="s">
        <v>140</v>
      </c>
      <c r="F14" s="38" t="s">
        <v>141</v>
      </c>
      <c r="G14" s="38" t="s">
        <v>142</v>
      </c>
    </row>
    <row r="15" customFormat="false" ht="15" hidden="false" customHeight="false" outlineLevel="0" collapsed="false">
      <c r="A15" s="32"/>
      <c r="B15" s="32"/>
      <c r="C15" s="38" t="s">
        <v>143</v>
      </c>
      <c r="D15" s="34" t="s">
        <v>144</v>
      </c>
      <c r="E15" s="38" t="s">
        <v>145</v>
      </c>
      <c r="F15" s="38" t="s">
        <v>146</v>
      </c>
      <c r="G15" s="38" t="s">
        <v>147</v>
      </c>
    </row>
    <row r="16" customFormat="false" ht="15" hidden="false" customHeight="false" outlineLevel="0" collapsed="false">
      <c r="A16" s="32"/>
      <c r="B16" s="32"/>
      <c r="C16" s="38" t="s">
        <v>148</v>
      </c>
      <c r="D16" s="34" t="s">
        <v>104</v>
      </c>
      <c r="E16" s="38" t="s">
        <v>149</v>
      </c>
      <c r="F16" s="38" t="s">
        <v>150</v>
      </c>
      <c r="G16" s="38" t="s">
        <v>151</v>
      </c>
    </row>
    <row r="17" customFormat="false" ht="15" hidden="false" customHeight="false" outlineLevel="0" collapsed="false">
      <c r="A17" s="32"/>
      <c r="B17" s="32"/>
      <c r="C17" s="38" t="s">
        <v>152</v>
      </c>
      <c r="D17" s="34" t="s">
        <v>153</v>
      </c>
      <c r="E17" s="38" t="s">
        <v>154</v>
      </c>
      <c r="F17" s="35" t="s">
        <v>155</v>
      </c>
      <c r="G17" s="35" t="s">
        <v>156</v>
      </c>
    </row>
    <row r="18" customFormat="false" ht="15" hidden="false" customHeight="false" outlineLevel="0" collapsed="false">
      <c r="A18" s="32"/>
      <c r="B18" s="32"/>
      <c r="C18" s="38" t="s">
        <v>157</v>
      </c>
      <c r="D18" s="34" t="s">
        <v>158</v>
      </c>
      <c r="E18" s="38" t="s">
        <v>159</v>
      </c>
      <c r="F18" s="35" t="s">
        <v>160</v>
      </c>
      <c r="G18" s="35" t="s">
        <v>161</v>
      </c>
    </row>
    <row r="19" customFormat="false" ht="15" hidden="false" customHeight="false" outlineLevel="0" collapsed="false">
      <c r="A19" s="32"/>
      <c r="B19" s="32"/>
      <c r="C19" s="38" t="s">
        <v>162</v>
      </c>
      <c r="D19" s="34" t="s">
        <v>163</v>
      </c>
      <c r="E19" s="38" t="s">
        <v>164</v>
      </c>
      <c r="F19" s="35" t="s">
        <v>165</v>
      </c>
      <c r="G19" s="35" t="s">
        <v>166</v>
      </c>
    </row>
    <row r="20" customFormat="false" ht="15" hidden="false" customHeight="false" outlineLevel="0" collapsed="false">
      <c r="A20" s="32"/>
      <c r="B20" s="32"/>
      <c r="C20" s="38" t="s">
        <v>167</v>
      </c>
      <c r="D20" s="34" t="s">
        <v>104</v>
      </c>
      <c r="E20" s="32"/>
      <c r="F20" s="32"/>
      <c r="G20" s="35" t="s">
        <v>168</v>
      </c>
    </row>
    <row r="21" customFormat="false" ht="15" hidden="false" customHeight="false" outlineLevel="0" collapsed="false">
      <c r="A21" s="32"/>
      <c r="B21" s="32"/>
      <c r="C21" s="36"/>
      <c r="D21" s="32"/>
      <c r="E21" s="35" t="s">
        <v>169</v>
      </c>
      <c r="F21" s="35" t="s">
        <v>170</v>
      </c>
      <c r="G21" s="35" t="s">
        <v>171</v>
      </c>
    </row>
    <row r="22" customFormat="false" ht="15" hidden="false" customHeight="false" outlineLevel="0" collapsed="false">
      <c r="A22" s="32"/>
      <c r="B22" s="32"/>
      <c r="C22" s="36"/>
      <c r="D22" s="32"/>
      <c r="E22" s="38" t="s">
        <v>172</v>
      </c>
      <c r="F22" s="38" t="s">
        <v>173</v>
      </c>
      <c r="G22" s="38" t="s">
        <v>174</v>
      </c>
    </row>
    <row r="23" customFormat="false" ht="15" hidden="false" customHeight="false" outlineLevel="0" collapsed="false">
      <c r="A23" s="32"/>
      <c r="B23" s="32"/>
      <c r="C23" s="36"/>
      <c r="D23" s="32"/>
      <c r="E23" s="38" t="s">
        <v>175</v>
      </c>
      <c r="F23" s="38" t="s">
        <v>176</v>
      </c>
      <c r="G23" s="38" t="s">
        <v>177</v>
      </c>
    </row>
    <row r="24" customFormat="false" ht="15" hidden="false" customHeight="false" outlineLevel="0" collapsed="false">
      <c r="A24" s="32"/>
      <c r="B24" s="32"/>
      <c r="C24" s="36"/>
      <c r="D24" s="32"/>
      <c r="E24" s="32"/>
      <c r="F24" s="32"/>
    </row>
    <row r="25" customFormat="false" ht="15" hidden="false" customHeight="false" outlineLevel="0" collapsed="false">
      <c r="A25" s="0" t="s">
        <v>178</v>
      </c>
      <c r="B25" s="0" t="s">
        <v>144</v>
      </c>
      <c r="C25" s="36" t="s">
        <v>98</v>
      </c>
      <c r="D25" s="37" t="s">
        <v>99</v>
      </c>
      <c r="E25" s="35" t="s">
        <v>100</v>
      </c>
      <c r="F25" s="35" t="s">
        <v>101</v>
      </c>
      <c r="G25" s="35" t="s">
        <v>102</v>
      </c>
    </row>
    <row r="26" customFormat="false" ht="15" hidden="false" customHeight="false" outlineLevel="0" collapsed="false">
      <c r="A26" s="0" t="s">
        <v>179</v>
      </c>
      <c r="B26" s="0" t="s">
        <v>180</v>
      </c>
      <c r="C26" s="35" t="s">
        <v>135</v>
      </c>
      <c r="D26" s="37" t="s">
        <v>99</v>
      </c>
      <c r="E26" s="35" t="s">
        <v>136</v>
      </c>
      <c r="F26" s="35" t="s">
        <v>137</v>
      </c>
      <c r="G26" s="35" t="s">
        <v>138</v>
      </c>
    </row>
    <row r="27" customFormat="false" ht="15" hidden="false" customHeight="false" outlineLevel="0" collapsed="false">
      <c r="A27" s="0" t="s">
        <v>181</v>
      </c>
      <c r="B27" s="0" t="s">
        <v>182</v>
      </c>
      <c r="C27" s="35" t="s">
        <v>139</v>
      </c>
      <c r="D27" s="37" t="s">
        <v>104</v>
      </c>
      <c r="E27" s="35" t="s">
        <v>140</v>
      </c>
      <c r="F27" s="35" t="s">
        <v>141</v>
      </c>
      <c r="G27" s="35" t="s">
        <v>142</v>
      </c>
    </row>
    <row r="28" customFormat="false" ht="15" hidden="false" customHeight="false" outlineLevel="0" collapsed="false">
      <c r="A28" s="0" t="s">
        <v>183</v>
      </c>
      <c r="B28" s="0" t="s">
        <v>184</v>
      </c>
      <c r="C28" s="36" t="s">
        <v>95</v>
      </c>
      <c r="D28" s="37" t="s">
        <v>96</v>
      </c>
      <c r="E28" s="35" t="s">
        <v>105</v>
      </c>
      <c r="F28" s="35" t="s">
        <v>106</v>
      </c>
      <c r="G28" s="0" t="s">
        <v>185</v>
      </c>
    </row>
    <row r="29" customFormat="false" ht="15" hidden="false" customHeight="false" outlineLevel="0" collapsed="false">
      <c r="A29" s="0" t="s">
        <v>186</v>
      </c>
      <c r="B29" s="0" t="s">
        <v>187</v>
      </c>
      <c r="C29" s="35" t="s">
        <v>113</v>
      </c>
      <c r="D29" s="37" t="s">
        <v>114</v>
      </c>
      <c r="G29" s="0" t="s">
        <v>188</v>
      </c>
    </row>
    <row r="30" customFormat="false" ht="15" hidden="false" customHeight="false" outlineLevel="0" collapsed="false">
      <c r="A30" s="0" t="s">
        <v>189</v>
      </c>
      <c r="B30" s="0" t="s">
        <v>190</v>
      </c>
      <c r="C30" s="35" t="s">
        <v>167</v>
      </c>
      <c r="D30" s="37" t="s">
        <v>104</v>
      </c>
      <c r="G30" s="0" t="s">
        <v>191</v>
      </c>
    </row>
    <row r="31" customFormat="false" ht="15" hidden="false" customHeight="false" outlineLevel="0" collapsed="false">
      <c r="A31" s="0" t="s">
        <v>192</v>
      </c>
      <c r="B31" s="0" t="s">
        <v>193</v>
      </c>
      <c r="C31" s="35" t="s">
        <v>113</v>
      </c>
      <c r="D31" s="37" t="s">
        <v>114</v>
      </c>
      <c r="G31" s="0" t="s">
        <v>194</v>
      </c>
    </row>
    <row r="32" customFormat="false" ht="15" hidden="false" customHeight="false" outlineLevel="0" collapsed="false">
      <c r="A32" s="0" t="s">
        <v>195</v>
      </c>
      <c r="B32" s="0" t="s">
        <v>196</v>
      </c>
      <c r="C32" s="35" t="s">
        <v>132</v>
      </c>
      <c r="D32" s="37" t="s">
        <v>133</v>
      </c>
      <c r="E32" s="35" t="s">
        <v>115</v>
      </c>
      <c r="F32" s="35" t="s">
        <v>116</v>
      </c>
      <c r="G32" s="0" t="s">
        <v>197</v>
      </c>
    </row>
    <row r="33" customFormat="false" ht="15" hidden="false" customHeight="false" outlineLevel="0" collapsed="false">
      <c r="A33" s="0" t="s">
        <v>198</v>
      </c>
      <c r="B33" s="0" t="s">
        <v>199</v>
      </c>
      <c r="E33" s="35" t="s">
        <v>115</v>
      </c>
      <c r="F33" s="35" t="s">
        <v>116</v>
      </c>
      <c r="G33" s="0" t="s">
        <v>200</v>
      </c>
    </row>
    <row r="34" customFormat="false" ht="15" hidden="false" customHeight="false" outlineLevel="0" collapsed="false">
      <c r="A34" s="0" t="s">
        <v>201</v>
      </c>
      <c r="B34" s="0" t="s">
        <v>202</v>
      </c>
      <c r="C34" s="35" t="s">
        <v>132</v>
      </c>
      <c r="D34" s="37" t="s">
        <v>133</v>
      </c>
      <c r="E34" s="35" t="s">
        <v>115</v>
      </c>
      <c r="F34" s="35" t="s">
        <v>116</v>
      </c>
      <c r="G34" s="0" t="s">
        <v>203</v>
      </c>
    </row>
    <row r="35" customFormat="false" ht="15" hidden="false" customHeight="false" outlineLevel="0" collapsed="false">
      <c r="A35" s="0" t="s">
        <v>204</v>
      </c>
      <c r="B35" s="0" t="s">
        <v>205</v>
      </c>
      <c r="C35" s="35" t="s">
        <v>143</v>
      </c>
      <c r="D35" s="37" t="s">
        <v>144</v>
      </c>
      <c r="E35" s="35" t="s">
        <v>145</v>
      </c>
      <c r="F35" s="35" t="s">
        <v>146</v>
      </c>
      <c r="G35" s="35" t="s">
        <v>147</v>
      </c>
    </row>
    <row r="36" customFormat="false" ht="15" hidden="false" customHeight="false" outlineLevel="0" collapsed="false">
      <c r="A36" s="0" t="s">
        <v>206</v>
      </c>
      <c r="B36" s="0" t="s">
        <v>207</v>
      </c>
      <c r="C36" s="35" t="s">
        <v>148</v>
      </c>
      <c r="D36" s="37" t="s">
        <v>104</v>
      </c>
      <c r="E36" s="35" t="s">
        <v>149</v>
      </c>
      <c r="F36" s="35" t="s">
        <v>150</v>
      </c>
      <c r="G36" s="35" t="s">
        <v>151</v>
      </c>
    </row>
    <row r="37" customFormat="false" ht="15" hidden="false" customHeight="false" outlineLevel="0" collapsed="false">
      <c r="A37" s="0" t="s">
        <v>208</v>
      </c>
      <c r="B37" s="0" t="s">
        <v>209</v>
      </c>
      <c r="C37" s="35" t="s">
        <v>124</v>
      </c>
      <c r="D37" s="37" t="s">
        <v>125</v>
      </c>
      <c r="E37" s="35" t="s">
        <v>126</v>
      </c>
      <c r="F37" s="35" t="s">
        <v>127</v>
      </c>
      <c r="G37" s="35" t="s">
        <v>128</v>
      </c>
    </row>
    <row r="38" customFormat="false" ht="15" hidden="false" customHeight="false" outlineLevel="0" collapsed="false">
      <c r="A38" s="0" t="s">
        <v>210</v>
      </c>
      <c r="B38" s="0" t="s">
        <v>211</v>
      </c>
      <c r="E38" s="35" t="s">
        <v>172</v>
      </c>
      <c r="F38" s="35" t="s">
        <v>173</v>
      </c>
      <c r="G38" s="35" t="s">
        <v>174</v>
      </c>
    </row>
    <row r="39" customFormat="false" ht="15" hidden="false" customHeight="false" outlineLevel="0" collapsed="false">
      <c r="A39" s="0" t="s">
        <v>212</v>
      </c>
      <c r="B39" s="0" t="s">
        <v>99</v>
      </c>
      <c r="E39" s="35" t="s">
        <v>175</v>
      </c>
      <c r="F39" s="35" t="s">
        <v>176</v>
      </c>
      <c r="G39" s="35" t="s">
        <v>177</v>
      </c>
    </row>
    <row r="40" customFormat="false" ht="15" hidden="false" customHeight="false" outlineLevel="0" collapsed="false">
      <c r="A40" s="0" t="s">
        <v>213</v>
      </c>
      <c r="B40" s="0" t="s">
        <v>114</v>
      </c>
      <c r="C40" s="35"/>
      <c r="D40" s="37"/>
      <c r="E40" s="35" t="s">
        <v>115</v>
      </c>
      <c r="F40" s="35" t="s">
        <v>116</v>
      </c>
      <c r="G40" s="35" t="s">
        <v>214</v>
      </c>
    </row>
    <row r="41" customFormat="false" ht="15" hidden="false" customHeight="false" outlineLevel="0" collapsed="false">
      <c r="A41" s="0" t="s">
        <v>215</v>
      </c>
      <c r="B41" s="0" t="s">
        <v>125</v>
      </c>
      <c r="C41" s="35"/>
      <c r="D41" s="37"/>
      <c r="E41" s="35" t="s">
        <v>121</v>
      </c>
      <c r="F41" s="35" t="s">
        <v>122</v>
      </c>
      <c r="G41" s="35" t="s">
        <v>216</v>
      </c>
    </row>
    <row r="42" customFormat="false" ht="15" hidden="false" customHeight="false" outlineLevel="0" collapsed="false">
      <c r="A42" s="0" t="s">
        <v>217</v>
      </c>
      <c r="B42" s="0" t="s">
        <v>109</v>
      </c>
      <c r="C42" s="35" t="s">
        <v>152</v>
      </c>
      <c r="D42" s="37" t="s">
        <v>153</v>
      </c>
      <c r="E42" s="35" t="s">
        <v>154</v>
      </c>
      <c r="F42" s="35" t="s">
        <v>155</v>
      </c>
      <c r="G42" s="35" t="s">
        <v>156</v>
      </c>
    </row>
    <row r="43" customFormat="false" ht="15" hidden="false" customHeight="false" outlineLevel="0" collapsed="false">
      <c r="A43" s="0" t="s">
        <v>218</v>
      </c>
      <c r="B43" s="0" t="s">
        <v>153</v>
      </c>
      <c r="C43" s="35" t="s">
        <v>162</v>
      </c>
      <c r="D43" s="37" t="s">
        <v>163</v>
      </c>
      <c r="E43" s="35" t="s">
        <v>164</v>
      </c>
      <c r="F43" s="35" t="s">
        <v>165</v>
      </c>
      <c r="G43" s="35" t="s">
        <v>166</v>
      </c>
    </row>
    <row r="44" customFormat="false" ht="15" hidden="false" customHeight="false" outlineLevel="0" collapsed="false">
      <c r="A44" s="0" t="s">
        <v>219</v>
      </c>
      <c r="B44" s="0" t="s">
        <v>163</v>
      </c>
      <c r="C44" s="35" t="s">
        <v>157</v>
      </c>
      <c r="D44" s="37" t="s">
        <v>158</v>
      </c>
      <c r="E44" s="35" t="s">
        <v>159</v>
      </c>
      <c r="F44" s="35" t="s">
        <v>160</v>
      </c>
      <c r="G44" s="35" t="s">
        <v>161</v>
      </c>
    </row>
    <row r="45" customFormat="false" ht="15" hidden="false" customHeight="false" outlineLevel="0" collapsed="false">
      <c r="A45" s="0" t="s">
        <v>220</v>
      </c>
      <c r="B45" s="0" t="s">
        <v>158</v>
      </c>
      <c r="C45" s="35" t="s">
        <v>108</v>
      </c>
      <c r="D45" s="37" t="s">
        <v>109</v>
      </c>
      <c r="E45" s="35" t="s">
        <v>110</v>
      </c>
      <c r="F45" s="35" t="s">
        <v>111</v>
      </c>
      <c r="G45" s="35" t="s">
        <v>112</v>
      </c>
    </row>
    <row r="46" customFormat="false" ht="15" hidden="false" customHeight="false" outlineLevel="0" collapsed="false">
      <c r="A46" s="0" t="s">
        <v>221</v>
      </c>
      <c r="B46" s="0" t="s">
        <v>133</v>
      </c>
      <c r="C46" s="35" t="s">
        <v>103</v>
      </c>
      <c r="D46" s="37" t="s">
        <v>104</v>
      </c>
    </row>
  </sheetData>
  <mergeCells count="3">
    <mergeCell ref="A1:B1"/>
    <mergeCell ref="C1:D1"/>
    <mergeCell ref="E1:F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V1048576"/>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Q15" activeCellId="0" sqref="Q15"/>
    </sheetView>
  </sheetViews>
  <sheetFormatPr defaultColWidth="8.2265625" defaultRowHeight="15" zeroHeight="false" outlineLevelRow="0" outlineLevelCol="0"/>
  <cols>
    <col collapsed="false" customWidth="true" hidden="false" outlineLevel="0" max="2" min="2" style="0" width="28.14"/>
    <col collapsed="false" customWidth="true" hidden="false" outlineLevel="0" max="4" min="3" style="39" width="7.15"/>
    <col collapsed="false" customWidth="true" hidden="false" outlineLevel="0" max="5" min="5" style="0" width="23.42"/>
    <col collapsed="false" customWidth="true" hidden="false" outlineLevel="0" max="6" min="6" style="0" width="35"/>
    <col collapsed="false" customWidth="true" hidden="false" outlineLevel="0" max="8" min="7" style="39" width="7.15"/>
    <col collapsed="false" customWidth="true" hidden="false" outlineLevel="0" max="9" min="9" style="39" width="14.28"/>
    <col collapsed="false" customWidth="true" hidden="false" outlineLevel="0" max="11" min="10" style="39" width="7.15"/>
    <col collapsed="false" customWidth="true" hidden="false" outlineLevel="0" max="15" min="15" style="39" width="7.15"/>
    <col collapsed="false" customWidth="true" hidden="false" outlineLevel="0" max="16" min="16" style="0" width="18.71"/>
  </cols>
  <sheetData>
    <row r="1" customFormat="false" ht="63.75" hidden="false" customHeight="false" outlineLevel="0" collapsed="false">
      <c r="A1" s="40" t="s">
        <v>1</v>
      </c>
      <c r="B1" s="41" t="s">
        <v>2</v>
      </c>
      <c r="C1" s="40" t="s">
        <v>222</v>
      </c>
      <c r="D1" s="40" t="s">
        <v>6</v>
      </c>
      <c r="E1" s="40" t="s">
        <v>9</v>
      </c>
      <c r="F1" s="41" t="s">
        <v>10</v>
      </c>
      <c r="G1" s="40" t="s">
        <v>11</v>
      </c>
      <c r="H1" s="40" t="s">
        <v>12</v>
      </c>
      <c r="I1" s="40" t="s">
        <v>13</v>
      </c>
      <c r="J1" s="40" t="s">
        <v>223</v>
      </c>
      <c r="K1" s="42" t="s">
        <v>224</v>
      </c>
      <c r="L1" s="42" t="s">
        <v>225</v>
      </c>
      <c r="M1" s="42" t="s">
        <v>226</v>
      </c>
      <c r="N1" s="42" t="s">
        <v>227</v>
      </c>
      <c r="O1" s="41" t="s">
        <v>228</v>
      </c>
      <c r="P1" s="41" t="s">
        <v>229</v>
      </c>
      <c r="Q1" s="41" t="s">
        <v>230</v>
      </c>
      <c r="R1" s="41" t="s">
        <v>231</v>
      </c>
      <c r="S1" s="41" t="s">
        <v>232</v>
      </c>
      <c r="T1" s="41" t="s">
        <v>233</v>
      </c>
      <c r="U1" s="41" t="s">
        <v>234</v>
      </c>
      <c r="V1" s="41" t="s">
        <v>235</v>
      </c>
    </row>
    <row r="2" customFormat="false" ht="13.8" hidden="false" customHeight="false" outlineLevel="0" collapsed="false">
      <c r="A2" s="0" t="str">
        <f aca="false">reg_file!$B$2</f>
        <v>data</v>
      </c>
      <c r="B2" s="0" t="str">
        <f aca="false">reg_file!C2</f>
        <v>Data Register</v>
      </c>
      <c r="C2" s="39" t="str">
        <f aca="false">"0x"&amp;reg_file!$D$2</f>
        <v>0x0</v>
      </c>
      <c r="D2" s="39" t="n">
        <f aca="false">reg_file!$G$2</f>
        <v>32</v>
      </c>
      <c r="E2" s="0" t="str">
        <f aca="false">reg_file!J2</f>
        <v>tem</v>
      </c>
      <c r="F2" s="0" t="str">
        <f aca="false">reg_file!K2</f>
        <v>Temperature Data</v>
      </c>
      <c r="G2" s="39" t="n">
        <f aca="false">reg_file!L2</f>
        <v>0</v>
      </c>
      <c r="H2" s="39" t="n">
        <f aca="false">reg_file!M2</f>
        <v>2</v>
      </c>
      <c r="I2" s="39" t="str">
        <f aca="false">reg_file!N2</f>
        <v>0</v>
      </c>
      <c r="J2" s="39" t="str">
        <f aca="false">IF(reg_file!J2="rfu","",reg_file!O2)</f>
        <v>RO</v>
      </c>
      <c r="K2" s="39" t="str">
        <f aca="false">IF(reg_file!J2="rfu","",reg_file!P2)</f>
        <v>WO</v>
      </c>
      <c r="O2" s="43" t="str">
        <f aca="false">IF(reg_file!J2="rfu", "", "TRUE")</f>
        <v>TRUE</v>
      </c>
      <c r="P2" s="0" t="str">
        <f aca="false">IF(E2="rfu","",A2&amp;"_"&amp;E2)</f>
        <v>data_tem</v>
      </c>
      <c r="Q2" s="0" t="str">
        <f aca="false">IF(E2="rfu","TRUE","")</f>
        <v/>
      </c>
    </row>
    <row r="3" customFormat="false" ht="13.8" hidden="false" customHeight="false" outlineLevel="0" collapsed="false">
      <c r="A3" s="0" t="str">
        <f aca="false">reg_file!$B$2</f>
        <v>data</v>
      </c>
      <c r="B3" s="0" t="n">
        <f aca="false">reg_file!C3</f>
        <v>0</v>
      </c>
      <c r="C3" s="39" t="str">
        <f aca="false">"0x"&amp;reg_file!$D$2</f>
        <v>0x0</v>
      </c>
      <c r="D3" s="39" t="n">
        <f aca="false">reg_file!$G$2</f>
        <v>32</v>
      </c>
      <c r="E3" s="0" t="str">
        <f aca="false">reg_file!J3</f>
        <v>rfu</v>
      </c>
      <c r="F3" s="0" t="str">
        <f aca="false">reg_file!K3</f>
        <v>Reserved for Future Use</v>
      </c>
      <c r="G3" s="39" t="n">
        <f aca="false">reg_file!L3</f>
        <v>2</v>
      </c>
      <c r="H3" s="39" t="n">
        <f aca="false">reg_file!M3</f>
        <v>30</v>
      </c>
      <c r="I3" s="39" t="str">
        <f aca="false">reg_file!N3</f>
        <v>0</v>
      </c>
      <c r="J3" s="39" t="str">
        <f aca="false">IF(reg_file!J3="rfu","",reg_file!O3)</f>
        <v/>
      </c>
      <c r="K3" s="39" t="str">
        <f aca="false">IF(reg_file!J3="rfu","",reg_file!P3)</f>
        <v/>
      </c>
      <c r="O3" s="43" t="str">
        <f aca="false">IF(reg_file!J3="rfu", "", "TRUE")</f>
        <v/>
      </c>
      <c r="P3" s="0" t="str">
        <f aca="false">IF(E3="rfu","",A3&amp;"_"&amp;E3)</f>
        <v/>
      </c>
      <c r="Q3" s="0" t="str">
        <f aca="false">IF(E3="rfu","TRUE","")</f>
        <v>TRUE</v>
      </c>
    </row>
    <row r="4" customFormat="false" ht="35.05" hidden="false" customHeight="false" outlineLevel="0" collapsed="false">
      <c r="A4" s="0" t="str">
        <f aca="false">reg_file!$B$4</f>
        <v>ctrl</v>
      </c>
      <c r="B4" s="0" t="str">
        <f aca="false">reg_file!C4</f>
        <v>Control Register</v>
      </c>
      <c r="C4" s="39" t="str">
        <f aca="false">"0x"&amp;reg_file!$D$4</f>
        <v>0x4</v>
      </c>
      <c r="D4" s="39" t="n">
        <f aca="false">reg_file!$G$2</f>
        <v>32</v>
      </c>
      <c r="E4" s="0" t="str">
        <f aca="false">reg_file!J4</f>
        <v>warm_en</v>
      </c>
      <c r="F4" s="0" t="str">
        <f aca="false">reg_file!K4</f>
        <v>Warm up enable
0: Disable
1: Enable</v>
      </c>
      <c r="G4" s="39" t="n">
        <f aca="false">reg_file!L4</f>
        <v>0</v>
      </c>
      <c r="H4" s="39" t="n">
        <f aca="false">reg_file!M4</f>
        <v>1</v>
      </c>
      <c r="I4" s="39" t="str">
        <f aca="false">reg_file!N4</f>
        <v>0</v>
      </c>
      <c r="J4" s="39" t="str">
        <f aca="false">IF(reg_file!J4="rfu","",reg_file!O4)</f>
        <v>RW</v>
      </c>
      <c r="K4" s="39" t="str">
        <f aca="false">IF(reg_file!J4="rfu","",reg_file!P4)</f>
        <v>RO</v>
      </c>
      <c r="O4" s="43" t="str">
        <f aca="false">IF(reg_file!J4="rfu", "", "TRUE")</f>
        <v>TRUE</v>
      </c>
      <c r="P4" s="0" t="str">
        <f aca="false">IF(E4="rfu","",A4&amp;"_"&amp;E4)</f>
        <v>ctrl_warm_en</v>
      </c>
      <c r="Q4" s="0" t="str">
        <f aca="false">IF(E4="rfu","TRUE","")</f>
        <v/>
      </c>
    </row>
    <row r="5" customFormat="false" ht="13.8" hidden="false" customHeight="false" outlineLevel="0" collapsed="false">
      <c r="A5" s="0" t="str">
        <f aca="false">reg_file!$B$4</f>
        <v>ctrl</v>
      </c>
      <c r="B5" s="0" t="n">
        <f aca="false">reg_file!C5</f>
        <v>0</v>
      </c>
      <c r="C5" s="39" t="str">
        <f aca="false">"0x"&amp;reg_file!$D$4</f>
        <v>0x4</v>
      </c>
      <c r="D5" s="39" t="n">
        <f aca="false">reg_file!$G$2</f>
        <v>32</v>
      </c>
      <c r="E5" s="0" t="str">
        <f aca="false">reg_file!J5</f>
        <v>rfu</v>
      </c>
      <c r="F5" s="0" t="str">
        <f aca="false">reg_file!K5</f>
        <v>Reserved for Future Use</v>
      </c>
      <c r="G5" s="39" t="n">
        <f aca="false">reg_file!L5</f>
        <v>1</v>
      </c>
      <c r="H5" s="39" t="n">
        <f aca="false">reg_file!M5</f>
        <v>31</v>
      </c>
      <c r="I5" s="39" t="str">
        <f aca="false">reg_file!N5</f>
        <v>0</v>
      </c>
      <c r="J5" s="39" t="str">
        <f aca="false">IF(reg_file!J5="rfu","",reg_file!O5)</f>
        <v/>
      </c>
      <c r="K5" s="39" t="str">
        <f aca="false">IF(reg_file!J5="rfu","",reg_file!P5)</f>
        <v/>
      </c>
      <c r="O5" s="43" t="str">
        <f aca="false">IF(reg_file!J5="rfu", "", "TRUE")</f>
        <v/>
      </c>
      <c r="P5" s="0" t="str">
        <f aca="false">IF(E5="rfu","",A5&amp;"_"&amp;E5)</f>
        <v/>
      </c>
      <c r="Q5" s="0" t="str">
        <f aca="false">IF(E5="rfu","TRUE","")</f>
        <v>TRUE</v>
      </c>
    </row>
    <row r="6" customFormat="false" ht="13.8" hidden="false" customHeight="false" outlineLevel="0" collapsed="false">
      <c r="A6" s="0" t="str">
        <f aca="false">reg_file!$B$6</f>
        <v>stt</v>
      </c>
      <c r="B6" s="0" t="str">
        <f aca="false">reg_file!C6</f>
        <v>Status Register</v>
      </c>
      <c r="C6" s="39" t="str">
        <f aca="false">"0x"&amp;reg_file!$D$6</f>
        <v>0x8</v>
      </c>
      <c r="D6" s="39" t="n">
        <f aca="false">reg_file!$G$2</f>
        <v>32</v>
      </c>
      <c r="E6" s="0" t="str">
        <f aca="false">reg_file!J6</f>
        <v>ready</v>
      </c>
      <c r="F6" s="0" t="str">
        <f aca="false">reg_file!K6</f>
        <v>Ready for using</v>
      </c>
      <c r="G6" s="39" t="n">
        <f aca="false">reg_file!L6</f>
        <v>0</v>
      </c>
      <c r="H6" s="39" t="n">
        <f aca="false">reg_file!M6</f>
        <v>1</v>
      </c>
      <c r="I6" s="39" t="n">
        <f aca="false">reg_file!N6</f>
        <v>0</v>
      </c>
      <c r="J6" s="39" t="str">
        <f aca="false">IF(reg_file!J6="rfu","",reg_file!O6)</f>
        <v>RO</v>
      </c>
      <c r="K6" s="39" t="str">
        <f aca="false">IF(reg_file!J6="rfu","",reg_file!P6)</f>
        <v>WO</v>
      </c>
      <c r="O6" s="43" t="str">
        <f aca="false">IF(reg_file!J6="rfu", "", "TRUE")</f>
        <v>TRUE</v>
      </c>
      <c r="P6" s="0" t="str">
        <f aca="false">IF(E6="rfu","",A6&amp;"_"&amp;E6)</f>
        <v>stt_ready</v>
      </c>
      <c r="Q6" s="0" t="str">
        <f aca="false">IF(E6="rfu","TRUE","")</f>
        <v/>
      </c>
    </row>
    <row r="7" customFormat="false" ht="13.8" hidden="false" customHeight="false" outlineLevel="0" collapsed="false">
      <c r="A7" s="0" t="str">
        <f aca="false">reg_file!$B$6</f>
        <v>stt</v>
      </c>
      <c r="B7" s="0" t="n">
        <f aca="false">reg_file!C7</f>
        <v>0</v>
      </c>
      <c r="C7" s="39" t="str">
        <f aca="false">"0x"&amp;reg_file!$D$6</f>
        <v>0x8</v>
      </c>
      <c r="D7" s="39" t="n">
        <f aca="false">reg_file!$G$2</f>
        <v>32</v>
      </c>
      <c r="E7" s="0" t="str">
        <f aca="false">reg_file!J7</f>
        <v>using</v>
      </c>
      <c r="F7" s="0" t="str">
        <f aca="false">reg_file!K7</f>
        <v>Status Using</v>
      </c>
      <c r="G7" s="39" t="n">
        <f aca="false">reg_file!L7</f>
        <v>1</v>
      </c>
      <c r="H7" s="39" t="n">
        <f aca="false">reg_file!M7</f>
        <v>1</v>
      </c>
      <c r="I7" s="39" t="str">
        <f aca="false">reg_file!N7</f>
        <v>0</v>
      </c>
      <c r="J7" s="39" t="str">
        <f aca="false">IF(reg_file!J7="rfu","",reg_file!O7)</f>
        <v>RO</v>
      </c>
      <c r="K7" s="39" t="str">
        <f aca="false">IF(reg_file!J7="rfu","",reg_file!P7)</f>
        <v>WO</v>
      </c>
      <c r="O7" s="43" t="str">
        <f aca="false">IF(reg_file!J7="rfu", "", "TRUE")</f>
        <v>TRUE</v>
      </c>
      <c r="P7" s="0" t="str">
        <f aca="false">IF(E7="rfu","",A7&amp;"_"&amp;E7)</f>
        <v>stt_using</v>
      </c>
      <c r="Q7" s="0" t="str">
        <f aca="false">IF(E7="rfu","TRUE","")</f>
        <v/>
      </c>
    </row>
    <row r="8" customFormat="false" ht="13.8" hidden="false" customHeight="false" outlineLevel="0" collapsed="false">
      <c r="A8" s="0" t="str">
        <f aca="false">reg_file!$B$6</f>
        <v>stt</v>
      </c>
      <c r="B8" s="0" t="n">
        <f aca="false">reg_file!C8</f>
        <v>0</v>
      </c>
      <c r="C8" s="39" t="str">
        <f aca="false">"0x"&amp;reg_file!$D$6</f>
        <v>0x8</v>
      </c>
      <c r="D8" s="39" t="n">
        <f aca="false">reg_file!$G$2</f>
        <v>32</v>
      </c>
      <c r="E8" s="0" t="str">
        <f aca="false">reg_file!J8</f>
        <v>spraying</v>
      </c>
      <c r="F8" s="0" t="str">
        <f aca="false">reg_file!K8</f>
        <v>Status Spraying</v>
      </c>
      <c r="G8" s="39" t="n">
        <f aca="false">reg_file!L8</f>
        <v>2</v>
      </c>
      <c r="H8" s="39" t="n">
        <f aca="false">reg_file!M8</f>
        <v>1</v>
      </c>
      <c r="I8" s="39" t="str">
        <f aca="false">reg_file!N8</f>
        <v>0</v>
      </c>
      <c r="J8" s="39" t="str">
        <f aca="false">IF(reg_file!J8="rfu","",reg_file!O8)</f>
        <v>RO</v>
      </c>
      <c r="K8" s="39" t="str">
        <f aca="false">IF(reg_file!J8="rfu","",reg_file!P8)</f>
        <v>WO</v>
      </c>
      <c r="O8" s="43" t="str">
        <f aca="false">IF(reg_file!J8="rfu", "", "TRUE")</f>
        <v>TRUE</v>
      </c>
      <c r="P8" s="0" t="str">
        <f aca="false">IF(E8="rfu","",A8&amp;"_"&amp;E8)</f>
        <v>stt_spraying</v>
      </c>
      <c r="Q8" s="0" t="str">
        <f aca="false">IF(E8="rfu","TRUE","")</f>
        <v/>
      </c>
    </row>
    <row r="9" customFormat="false" ht="13.8" hidden="false" customHeight="false" outlineLevel="0" collapsed="false">
      <c r="A9" s="0" t="str">
        <f aca="false">reg_file!$B$6</f>
        <v>stt</v>
      </c>
      <c r="B9" s="0" t="n">
        <f aca="false">reg_file!C9</f>
        <v>0</v>
      </c>
      <c r="C9" s="39" t="str">
        <f aca="false">"0x"&amp;reg_file!$D$6</f>
        <v>0x8</v>
      </c>
      <c r="D9" s="39" t="n">
        <f aca="false">reg_file!$G$2</f>
        <v>32</v>
      </c>
      <c r="E9" s="0" t="str">
        <f aca="false">reg_file!J9</f>
        <v>drying</v>
      </c>
      <c r="F9" s="0" t="str">
        <f aca="false">reg_file!K9</f>
        <v>Status Drying</v>
      </c>
      <c r="G9" s="39" t="n">
        <f aca="false">reg_file!L9</f>
        <v>3</v>
      </c>
      <c r="H9" s="39" t="n">
        <f aca="false">reg_file!M9</f>
        <v>1</v>
      </c>
      <c r="I9" s="39" t="str">
        <f aca="false">reg_file!N9</f>
        <v>0</v>
      </c>
      <c r="J9" s="39" t="str">
        <f aca="false">IF(reg_file!J9="rfu","",reg_file!O9)</f>
        <v>RO</v>
      </c>
      <c r="K9" s="39" t="str">
        <f aca="false">IF(reg_file!J9="rfu","",reg_file!P9)</f>
        <v>WO</v>
      </c>
      <c r="O9" s="43" t="str">
        <f aca="false">IF(reg_file!J9="rfu", "", "TRUE")</f>
        <v>TRUE</v>
      </c>
      <c r="P9" s="0" t="str">
        <f aca="false">IF(E9="rfu","",A9&amp;"_"&amp;E9)</f>
        <v>stt_drying</v>
      </c>
      <c r="Q9" s="0" t="str">
        <f aca="false">IF(E9="rfu","TRUE","")</f>
        <v/>
      </c>
    </row>
    <row r="10" customFormat="false" ht="13.8" hidden="false" customHeight="false" outlineLevel="0" collapsed="false">
      <c r="A10" s="0" t="str">
        <f aca="false">reg_file!$B$6</f>
        <v>stt</v>
      </c>
      <c r="B10" s="0" t="n">
        <f aca="false">reg_file!C10</f>
        <v>0</v>
      </c>
      <c r="C10" s="39" t="str">
        <f aca="false">"0x"&amp;reg_file!$D$6</f>
        <v>0x8</v>
      </c>
      <c r="D10" s="39" t="n">
        <f aca="false">reg_file!$G$2</f>
        <v>32</v>
      </c>
      <c r="E10" s="0" t="str">
        <f aca="false">reg_file!J10</f>
        <v>discharge</v>
      </c>
      <c r="F10" s="0" t="str">
        <f aca="false">reg_file!K10</f>
        <v>Status Discharge</v>
      </c>
      <c r="G10" s="39" t="n">
        <f aca="false">reg_file!L10</f>
        <v>4</v>
      </c>
      <c r="H10" s="39" t="n">
        <f aca="false">reg_file!M10</f>
        <v>1</v>
      </c>
      <c r="I10" s="39" t="str">
        <f aca="false">reg_file!N10</f>
        <v>0</v>
      </c>
      <c r="J10" s="39" t="str">
        <f aca="false">IF(reg_file!J10="rfu","",reg_file!O10)</f>
        <v>RO</v>
      </c>
      <c r="K10" s="39" t="str">
        <f aca="false">IF(reg_file!J10="rfu","",reg_file!P10)</f>
        <v>WO</v>
      </c>
      <c r="O10" s="43" t="str">
        <f aca="false">IF(reg_file!J10="rfu", "", "TRUE")</f>
        <v>TRUE</v>
      </c>
      <c r="P10" s="0" t="str">
        <f aca="false">IF(E10="rfu","",A10&amp;"_"&amp;E10)</f>
        <v>stt_discharge</v>
      </c>
      <c r="Q10" s="0" t="str">
        <f aca="false">IF(E10="rfu","TRUE","")</f>
        <v/>
      </c>
    </row>
    <row r="11" customFormat="false" ht="13.8" hidden="false" customHeight="false" outlineLevel="0" collapsed="false">
      <c r="A11" s="0" t="str">
        <f aca="false">reg_file!$B$6</f>
        <v>stt</v>
      </c>
      <c r="B11" s="0" t="n">
        <f aca="false">reg_file!C11</f>
        <v>0</v>
      </c>
      <c r="C11" s="39" t="str">
        <f aca="false">"0x"&amp;reg_file!$D$6</f>
        <v>0x8</v>
      </c>
      <c r="D11" s="39" t="n">
        <f aca="false">reg_file!$G$2</f>
        <v>32</v>
      </c>
      <c r="E11" s="0" t="str">
        <f aca="false">reg_file!J11</f>
        <v>rfu</v>
      </c>
      <c r="F11" s="0" t="str">
        <f aca="false">reg_file!K11</f>
        <v>Reserved for Future Use</v>
      </c>
      <c r="G11" s="39" t="n">
        <f aca="false">reg_file!L11</f>
        <v>5</v>
      </c>
      <c r="H11" s="39" t="n">
        <f aca="false">reg_file!M11</f>
        <v>27</v>
      </c>
      <c r="I11" s="39" t="str">
        <f aca="false">reg_file!N11</f>
        <v>0</v>
      </c>
      <c r="J11" s="39" t="str">
        <f aca="false">IF(reg_file!J11="rfu","",reg_file!O11)</f>
        <v/>
      </c>
      <c r="K11" s="39" t="str">
        <f aca="false">IF(reg_file!J11="rfu","",reg_file!P11)</f>
        <v/>
      </c>
      <c r="O11" s="43" t="str">
        <f aca="false">IF(reg_file!J11="rfu", "", "TRUE")</f>
        <v/>
      </c>
      <c r="P11" s="0" t="str">
        <f aca="false">IF(E11="rfu","",A11&amp;"_"&amp;E11)</f>
        <v/>
      </c>
      <c r="Q11" s="0" t="str">
        <f aca="false">IF(E11="rfu","TRUE","")</f>
        <v>TRUE</v>
      </c>
    </row>
    <row r="12" customFormat="false" ht="13.8" hidden="false" customHeight="false" outlineLevel="0" collapsed="false">
      <c r="O12" s="43"/>
    </row>
    <row r="13" customFormat="false" ht="15" hidden="false" customHeight="false" outlineLevel="0" collapsed="false">
      <c r="O13" s="43"/>
    </row>
    <row r="14" customFormat="false" ht="15" hidden="false" customHeight="false" outlineLevel="0" collapsed="false">
      <c r="O14" s="43"/>
    </row>
    <row r="15" customFormat="false" ht="15" hidden="false" customHeight="false" outlineLevel="0" collapsed="false">
      <c r="O15" s="43"/>
    </row>
    <row r="16" customFormat="false" ht="15" hidden="false" customHeight="false" outlineLevel="0" collapsed="false">
      <c r="O16" s="43"/>
    </row>
    <row r="17" customFormat="false" ht="15" hidden="false" customHeight="false" outlineLevel="0" collapsed="false">
      <c r="O17" s="43"/>
    </row>
    <row r="18" customFormat="false" ht="15" hidden="false" customHeight="false" outlineLevel="0" collapsed="false">
      <c r="O18" s="43"/>
    </row>
    <row r="19" customFormat="false" ht="15" hidden="false" customHeight="false" outlineLevel="0" collapsed="false">
      <c r="O19" s="43"/>
    </row>
    <row r="20" customFormat="false" ht="15" hidden="false" customHeight="false" outlineLevel="0" collapsed="false">
      <c r="O20" s="43"/>
    </row>
    <row r="21" customFormat="false" ht="15" hidden="false" customHeight="false" outlineLevel="0" collapsed="false">
      <c r="O21" s="43"/>
    </row>
    <row r="22" customFormat="false" ht="15" hidden="false" customHeight="false" outlineLevel="0" collapsed="false">
      <c r="O22" s="43"/>
    </row>
    <row r="23" customFormat="false" ht="15" hidden="false" customHeight="false" outlineLevel="0" collapsed="false">
      <c r="O23" s="43"/>
    </row>
    <row r="24" customFormat="false" ht="15" hidden="false" customHeight="false" outlineLevel="0" collapsed="false">
      <c r="O24" s="43"/>
    </row>
    <row r="25" customFormat="false" ht="15" hidden="false" customHeight="false" outlineLevel="0" collapsed="false">
      <c r="O25" s="43"/>
    </row>
    <row r="26" customFormat="false" ht="15" hidden="false" customHeight="false" outlineLevel="0" collapsed="false">
      <c r="O26" s="43"/>
    </row>
    <row r="27" customFormat="false" ht="15" hidden="false" customHeight="false" outlineLevel="0" collapsed="false">
      <c r="O27" s="43"/>
    </row>
    <row r="28" customFormat="false" ht="15" hidden="false" customHeight="false" outlineLevel="0" collapsed="false">
      <c r="O28" s="43"/>
    </row>
    <row r="29" customFormat="false" ht="15" hidden="false" customHeight="false" outlineLevel="0" collapsed="false">
      <c r="O29" s="43"/>
    </row>
    <row r="30" customFormat="false" ht="15" hidden="false" customHeight="false" outlineLevel="0" collapsed="false">
      <c r="O30" s="43"/>
    </row>
    <row r="31" customFormat="false" ht="15" hidden="false" customHeight="false" outlineLevel="0" collapsed="false">
      <c r="O31" s="43"/>
    </row>
    <row r="32" customFormat="false" ht="15" hidden="false" customHeight="false" outlineLevel="0" collapsed="false">
      <c r="O32" s="43"/>
    </row>
    <row r="33" customFormat="false" ht="15" hidden="false" customHeight="false" outlineLevel="0" collapsed="false">
      <c r="O33" s="43"/>
    </row>
    <row r="34" customFormat="false" ht="15" hidden="false" customHeight="false" outlineLevel="0" collapsed="false">
      <c r="O34" s="43"/>
    </row>
    <row r="35" customFormat="false" ht="15" hidden="false" customHeight="false" outlineLevel="0" collapsed="false">
      <c r="O35" s="43"/>
    </row>
    <row r="36" customFormat="false" ht="15" hidden="false" customHeight="false" outlineLevel="0" collapsed="false">
      <c r="O36" s="43"/>
    </row>
    <row r="37" customFormat="false" ht="15" hidden="false" customHeight="false" outlineLevel="0" collapsed="false">
      <c r="O37" s="43"/>
    </row>
    <row r="38" customFormat="false" ht="15" hidden="false" customHeight="false" outlineLevel="0" collapsed="false">
      <c r="O38" s="43"/>
    </row>
    <row r="39" customFormat="false" ht="15" hidden="false" customHeight="false" outlineLevel="0" collapsed="false">
      <c r="O39" s="43"/>
    </row>
    <row r="40" customFormat="false" ht="15" hidden="false" customHeight="false" outlineLevel="0" collapsed="false">
      <c r="O40" s="43"/>
    </row>
    <row r="41" customFormat="false" ht="15" hidden="false" customHeight="false" outlineLevel="0" collapsed="false">
      <c r="O41" s="43"/>
    </row>
    <row r="42" customFormat="false" ht="15" hidden="false" customHeight="false" outlineLevel="0" collapsed="false">
      <c r="O42" s="43"/>
    </row>
    <row r="43" customFormat="false" ht="15" hidden="false" customHeight="false" outlineLevel="0" collapsed="false">
      <c r="O43" s="43"/>
    </row>
    <row r="44" customFormat="false" ht="15" hidden="false" customHeight="false" outlineLevel="0" collapsed="false">
      <c r="O44" s="43"/>
    </row>
    <row r="45" customFormat="false" ht="15" hidden="false" customHeight="false" outlineLevel="0" collapsed="false">
      <c r="O45" s="43"/>
    </row>
    <row r="46" customFormat="false" ht="15" hidden="false" customHeight="false" outlineLevel="0" collapsed="false">
      <c r="O46" s="43"/>
    </row>
    <row r="47" customFormat="false" ht="15" hidden="false" customHeight="false" outlineLevel="0" collapsed="false">
      <c r="O47" s="43"/>
    </row>
    <row r="48" customFormat="false" ht="15" hidden="false" customHeight="false" outlineLevel="0" collapsed="false">
      <c r="O48" s="43"/>
    </row>
    <row r="49" customFormat="false" ht="15" hidden="false" customHeight="false" outlineLevel="0" collapsed="false">
      <c r="O49" s="43"/>
    </row>
    <row r="50" customFormat="false" ht="15" hidden="false" customHeight="false" outlineLevel="0" collapsed="false">
      <c r="O50" s="43"/>
    </row>
    <row r="51" customFormat="false" ht="15" hidden="false" customHeight="false" outlineLevel="0" collapsed="false">
      <c r="O51" s="43"/>
    </row>
    <row r="52" customFormat="false" ht="15" hidden="false" customHeight="false" outlineLevel="0" collapsed="false">
      <c r="O52" s="43"/>
    </row>
    <row r="53" customFormat="false" ht="15" hidden="false" customHeight="false" outlineLevel="0" collapsed="false">
      <c r="O53" s="43"/>
    </row>
    <row r="54" customFormat="false" ht="15" hidden="false" customHeight="false" outlineLevel="0" collapsed="false">
      <c r="O54" s="43"/>
    </row>
    <row r="55" customFormat="false" ht="15" hidden="false" customHeight="false" outlineLevel="0" collapsed="false">
      <c r="O55" s="43"/>
    </row>
    <row r="56" customFormat="false" ht="15" hidden="false" customHeight="false" outlineLevel="0" collapsed="false">
      <c r="O56" s="43"/>
    </row>
    <row r="57" customFormat="false" ht="15" hidden="false" customHeight="false" outlineLevel="0" collapsed="false">
      <c r="O57" s="43"/>
    </row>
    <row r="58" customFormat="false" ht="15" hidden="false" customHeight="false" outlineLevel="0" collapsed="false">
      <c r="O58" s="43"/>
    </row>
    <row r="59" customFormat="false" ht="15" hidden="false" customHeight="false" outlineLevel="0" collapsed="false">
      <c r="O59" s="43"/>
    </row>
    <row r="60" customFormat="false" ht="20.65" hidden="false" customHeight="true" outlineLevel="0" collapsed="false">
      <c r="O60" s="43"/>
    </row>
    <row r="61" customFormat="false" ht="15" hidden="false" customHeight="false" outlineLevel="0" collapsed="false">
      <c r="O61" s="43"/>
    </row>
    <row r="62" customFormat="false" ht="15" hidden="false" customHeight="false" outlineLevel="0" collapsed="false">
      <c r="O62" s="43"/>
    </row>
    <row r="63" customFormat="false" ht="15" hidden="false" customHeight="false" outlineLevel="0" collapsed="false">
      <c r="O63" s="43"/>
    </row>
    <row r="64" customFormat="false" ht="15" hidden="false" customHeight="false" outlineLevel="0" collapsed="false">
      <c r="O64" s="43"/>
    </row>
    <row r="65" customFormat="false" ht="15" hidden="false" customHeight="false" outlineLevel="0" collapsed="false">
      <c r="O65" s="43"/>
    </row>
    <row r="66" customFormat="false" ht="15" hidden="false" customHeight="false" outlineLevel="0" collapsed="false">
      <c r="O66" s="43"/>
    </row>
    <row r="67" customFormat="false" ht="15" hidden="false" customHeight="false" outlineLevel="0" collapsed="false">
      <c r="O67" s="43"/>
    </row>
    <row r="68" customFormat="false" ht="15" hidden="false" customHeight="false" outlineLevel="0" collapsed="false">
      <c r="O68" s="43"/>
    </row>
    <row r="69" customFormat="false" ht="15" hidden="false" customHeight="false" outlineLevel="0" collapsed="false">
      <c r="O69" s="43"/>
    </row>
    <row r="70" customFormat="false" ht="15" hidden="false" customHeight="false" outlineLevel="0" collapsed="false">
      <c r="O70" s="43"/>
    </row>
    <row r="71" customFormat="false" ht="15" hidden="false" customHeight="false" outlineLevel="0" collapsed="false">
      <c r="O71" s="43"/>
    </row>
    <row r="72" customFormat="false" ht="15" hidden="false" customHeight="false" outlineLevel="0" collapsed="false">
      <c r="O72" s="43"/>
    </row>
    <row r="73" customFormat="false" ht="15" hidden="false" customHeight="false" outlineLevel="0" collapsed="false">
      <c r="O73" s="43"/>
    </row>
    <row r="74" customFormat="false" ht="15" hidden="false" customHeight="false" outlineLevel="0" collapsed="false">
      <c r="O74" s="43"/>
    </row>
    <row r="75" customFormat="false" ht="15" hidden="false" customHeight="false" outlineLevel="0" collapsed="false">
      <c r="O75" s="43"/>
    </row>
    <row r="76" customFormat="false" ht="15" hidden="false" customHeight="false" outlineLevel="0" collapsed="false">
      <c r="O76" s="43"/>
    </row>
    <row r="77" customFormat="false" ht="15" hidden="false" customHeight="false" outlineLevel="0" collapsed="false">
      <c r="O77" s="43"/>
    </row>
    <row r="78" customFormat="false" ht="15" hidden="false" customHeight="false" outlineLevel="0" collapsed="false">
      <c r="O78" s="43"/>
    </row>
    <row r="79" customFormat="false" ht="15" hidden="false" customHeight="false" outlineLevel="0" collapsed="false">
      <c r="O79" s="43"/>
    </row>
    <row r="80" customFormat="false" ht="15" hidden="false" customHeight="false" outlineLevel="0" collapsed="false">
      <c r="O80" s="43"/>
    </row>
    <row r="81" customFormat="false" ht="15" hidden="false" customHeight="false" outlineLevel="0" collapsed="false">
      <c r="O81" s="43"/>
    </row>
    <row r="82" customFormat="false" ht="15" hidden="false" customHeight="false" outlineLevel="0" collapsed="false">
      <c r="O82" s="43"/>
    </row>
    <row r="83" customFormat="false" ht="15" hidden="false" customHeight="false" outlineLevel="0" collapsed="false">
      <c r="O83" s="43"/>
    </row>
    <row r="84" customFormat="false" ht="15" hidden="false" customHeight="false" outlineLevel="0" collapsed="false">
      <c r="O84" s="43"/>
    </row>
    <row r="85" customFormat="false" ht="15" hidden="false" customHeight="false" outlineLevel="0" collapsed="false">
      <c r="O85" s="43"/>
    </row>
    <row r="86" customFormat="false" ht="15" hidden="false" customHeight="false" outlineLevel="0" collapsed="false">
      <c r="O86" s="43"/>
    </row>
    <row r="87" customFormat="false" ht="15" hidden="false" customHeight="false" outlineLevel="0" collapsed="false">
      <c r="O87" s="43"/>
    </row>
    <row r="88" customFormat="false" ht="15" hidden="false" customHeight="false" outlineLevel="0" collapsed="false">
      <c r="O88" s="43"/>
    </row>
    <row r="89" customFormat="false" ht="15" hidden="false" customHeight="false" outlineLevel="0" collapsed="false">
      <c r="O89" s="43"/>
    </row>
    <row r="90" customFormat="false" ht="15" hidden="false" customHeight="false" outlineLevel="0" collapsed="false">
      <c r="O90" s="43"/>
    </row>
    <row r="91" customFormat="false" ht="15" hidden="false" customHeight="false" outlineLevel="0" collapsed="false">
      <c r="O91" s="43"/>
    </row>
    <row r="92" customFormat="false" ht="15" hidden="false" customHeight="false" outlineLevel="0" collapsed="false">
      <c r="O92" s="43"/>
    </row>
    <row r="93" customFormat="false" ht="15" hidden="false" customHeight="false" outlineLevel="0" collapsed="false">
      <c r="O93" s="43"/>
    </row>
    <row r="94" customFormat="false" ht="15" hidden="false" customHeight="false" outlineLevel="0" collapsed="false">
      <c r="O94" s="43"/>
    </row>
    <row r="95" customFormat="false" ht="15" hidden="false" customHeight="false" outlineLevel="0" collapsed="false">
      <c r="O95" s="43"/>
    </row>
    <row r="96" customFormat="false" ht="15" hidden="false" customHeight="false" outlineLevel="0" collapsed="false">
      <c r="O96" s="43"/>
    </row>
    <row r="97" customFormat="false" ht="15" hidden="false" customHeight="false" outlineLevel="0" collapsed="false">
      <c r="O97" s="43"/>
    </row>
    <row r="98" customFormat="false" ht="15" hidden="false" customHeight="false" outlineLevel="0" collapsed="false">
      <c r="O98" s="43"/>
    </row>
    <row r="99" customFormat="false" ht="15" hidden="false" customHeight="false" outlineLevel="0" collapsed="false">
      <c r="O99" s="43"/>
    </row>
    <row r="100" customFormat="false" ht="15" hidden="false" customHeight="false" outlineLevel="0" collapsed="false">
      <c r="O100" s="43"/>
    </row>
    <row r="101" customFormat="false" ht="15" hidden="false" customHeight="false" outlineLevel="0" collapsed="false">
      <c r="O101" s="43"/>
    </row>
    <row r="102" customFormat="false" ht="15" hidden="false" customHeight="false" outlineLevel="0" collapsed="false">
      <c r="O102" s="43"/>
    </row>
    <row r="103" customFormat="false" ht="15" hidden="false" customHeight="false" outlineLevel="0" collapsed="false">
      <c r="O103" s="43"/>
    </row>
    <row r="104" customFormat="false" ht="15" hidden="false" customHeight="false" outlineLevel="0" collapsed="false">
      <c r="O104" s="43"/>
    </row>
    <row r="105" customFormat="false" ht="15" hidden="false" customHeight="false" outlineLevel="0" collapsed="false">
      <c r="O105" s="43"/>
    </row>
    <row r="106" customFormat="false" ht="15" hidden="false" customHeight="false" outlineLevel="0" collapsed="false">
      <c r="O106" s="43"/>
    </row>
    <row r="107" customFormat="false" ht="15" hidden="false" customHeight="false" outlineLevel="0" collapsed="false">
      <c r="O107" s="43"/>
    </row>
    <row r="108" customFormat="false" ht="15" hidden="false" customHeight="false" outlineLevel="0" collapsed="false">
      <c r="O108" s="43"/>
    </row>
    <row r="109" customFormat="false" ht="15" hidden="false" customHeight="false" outlineLevel="0" collapsed="false">
      <c r="O109" s="43"/>
    </row>
    <row r="110" customFormat="false" ht="15" hidden="false" customHeight="false" outlineLevel="0" collapsed="false">
      <c r="O110" s="43"/>
    </row>
    <row r="111" customFormat="false" ht="15" hidden="false" customHeight="false" outlineLevel="0" collapsed="false">
      <c r="O111" s="43"/>
    </row>
    <row r="112" customFormat="false" ht="15" hidden="false" customHeight="false" outlineLevel="0" collapsed="false">
      <c r="O112" s="43"/>
    </row>
    <row r="113" customFormat="false" ht="15" hidden="false" customHeight="false" outlineLevel="0" collapsed="false">
      <c r="O113" s="43"/>
    </row>
    <row r="114" customFormat="false" ht="15" hidden="false" customHeight="false" outlineLevel="0" collapsed="false">
      <c r="O114" s="43"/>
    </row>
    <row r="115" customFormat="false" ht="15" hidden="false" customHeight="false" outlineLevel="0" collapsed="false">
      <c r="O115" s="43"/>
    </row>
    <row r="116" customFormat="false" ht="15" hidden="false" customHeight="false" outlineLevel="0" collapsed="false">
      <c r="O116" s="43"/>
    </row>
    <row r="117" customFormat="false" ht="15" hidden="false" customHeight="false" outlineLevel="0" collapsed="false">
      <c r="O117" s="43"/>
    </row>
    <row r="118" customFormat="false" ht="15" hidden="false" customHeight="false" outlineLevel="0" collapsed="false">
      <c r="O118" s="43"/>
    </row>
    <row r="119" customFormat="false" ht="15" hidden="false" customHeight="false" outlineLevel="0" collapsed="false">
      <c r="O119" s="43"/>
    </row>
    <row r="120" customFormat="false" ht="15" hidden="false" customHeight="false" outlineLevel="0" collapsed="false">
      <c r="O120" s="43"/>
    </row>
    <row r="121" customFormat="false" ht="15" hidden="false" customHeight="false" outlineLevel="0" collapsed="false">
      <c r="O121" s="43"/>
    </row>
    <row r="122" customFormat="false" ht="15" hidden="false" customHeight="false" outlineLevel="0" collapsed="false">
      <c r="O122" s="43"/>
    </row>
    <row r="123" customFormat="false" ht="15" hidden="false" customHeight="false" outlineLevel="0" collapsed="false">
      <c r="O123" s="43"/>
    </row>
    <row r="124" customFormat="false" ht="15" hidden="false" customHeight="false" outlineLevel="0" collapsed="false">
      <c r="O124" s="43"/>
    </row>
    <row r="125" customFormat="false" ht="15" hidden="false" customHeight="false" outlineLevel="0" collapsed="false">
      <c r="O125" s="43"/>
    </row>
    <row r="126" customFormat="false" ht="15" hidden="false" customHeight="false" outlineLevel="0" collapsed="false">
      <c r="O126" s="43"/>
    </row>
    <row r="127" customFormat="false" ht="15" hidden="false" customHeight="false" outlineLevel="0" collapsed="false">
      <c r="O127" s="43"/>
    </row>
    <row r="128" customFormat="false" ht="15" hidden="false" customHeight="false" outlineLevel="0" collapsed="false">
      <c r="O128" s="43"/>
    </row>
    <row r="129" customFormat="false" ht="15" hidden="false" customHeight="false" outlineLevel="0" collapsed="false">
      <c r="O129" s="43"/>
    </row>
    <row r="130" customFormat="false" ht="15" hidden="false" customHeight="false" outlineLevel="0" collapsed="false">
      <c r="O130" s="43"/>
    </row>
    <row r="131" customFormat="false" ht="15" hidden="false" customHeight="false" outlineLevel="0" collapsed="false">
      <c r="O131" s="43"/>
    </row>
    <row r="132" customFormat="false" ht="15" hidden="false" customHeight="false" outlineLevel="0" collapsed="false">
      <c r="O132" s="43"/>
    </row>
    <row r="133" customFormat="false" ht="15" hidden="false" customHeight="false" outlineLevel="0" collapsed="false">
      <c r="O133" s="43"/>
    </row>
    <row r="134" customFormat="false" ht="15" hidden="false" customHeight="false" outlineLevel="0" collapsed="false">
      <c r="O134" s="43"/>
    </row>
    <row r="135" customFormat="false" ht="15" hidden="false" customHeight="false" outlineLevel="0" collapsed="false">
      <c r="O135" s="43"/>
    </row>
    <row r="136" customFormat="false" ht="15" hidden="false" customHeight="false" outlineLevel="0" collapsed="false">
      <c r="O136" s="43"/>
    </row>
    <row r="137" customFormat="false" ht="15" hidden="false" customHeight="false" outlineLevel="0" collapsed="false">
      <c r="O137" s="43"/>
    </row>
    <row r="138" customFormat="false" ht="15" hidden="false" customHeight="false" outlineLevel="0" collapsed="false">
      <c r="O138" s="43"/>
    </row>
    <row r="139" customFormat="false" ht="15" hidden="false" customHeight="false" outlineLevel="0" collapsed="false">
      <c r="O139" s="43"/>
    </row>
    <row r="140" customFormat="false" ht="15" hidden="false" customHeight="false" outlineLevel="0" collapsed="false">
      <c r="O140" s="43"/>
    </row>
    <row r="141" customFormat="false" ht="15" hidden="false" customHeight="false" outlineLevel="0" collapsed="false">
      <c r="O141" s="43"/>
    </row>
    <row r="142" customFormat="false" ht="15" hidden="false" customHeight="false" outlineLevel="0" collapsed="false">
      <c r="O142" s="43"/>
    </row>
    <row r="143" customFormat="false" ht="15" hidden="false" customHeight="false" outlineLevel="0" collapsed="false">
      <c r="O143" s="43"/>
    </row>
    <row r="144" customFormat="false" ht="15" hidden="false" customHeight="false" outlineLevel="0" collapsed="false">
      <c r="O144" s="43"/>
    </row>
    <row r="145" customFormat="false" ht="15" hidden="false" customHeight="false" outlineLevel="0" collapsed="false">
      <c r="O145" s="43"/>
    </row>
    <row r="146" customFormat="false" ht="15" hidden="false" customHeight="false" outlineLevel="0" collapsed="false">
      <c r="O146" s="43"/>
    </row>
    <row r="147" customFormat="false" ht="15" hidden="false" customHeight="false" outlineLevel="0" collapsed="false">
      <c r="O147" s="43"/>
    </row>
    <row r="148" customFormat="false" ht="15" hidden="false" customHeight="false" outlineLevel="0" collapsed="false">
      <c r="O148" s="43"/>
    </row>
    <row r="149" customFormat="false" ht="15" hidden="false" customHeight="false" outlineLevel="0" collapsed="false">
      <c r="O149" s="43"/>
    </row>
    <row r="150" customFormat="false" ht="15" hidden="false" customHeight="false" outlineLevel="0" collapsed="false">
      <c r="O150" s="43"/>
    </row>
    <row r="151" customFormat="false" ht="15" hidden="false" customHeight="false" outlineLevel="0" collapsed="false">
      <c r="O151" s="43"/>
    </row>
    <row r="152" customFormat="false" ht="15" hidden="false" customHeight="false" outlineLevel="0" collapsed="false">
      <c r="O152" s="43"/>
    </row>
    <row r="153" customFormat="false" ht="15" hidden="false" customHeight="false" outlineLevel="0" collapsed="false">
      <c r="O153" s="43"/>
    </row>
    <row r="154" customFormat="false" ht="15" hidden="false" customHeight="false" outlineLevel="0" collapsed="false">
      <c r="O154" s="43"/>
    </row>
    <row r="155" customFormat="false" ht="15" hidden="false" customHeight="false" outlineLevel="0" collapsed="false">
      <c r="O155" s="43"/>
    </row>
    <row r="156" customFormat="false" ht="15" hidden="false" customHeight="false" outlineLevel="0" collapsed="false">
      <c r="O156" s="43"/>
    </row>
    <row r="157" customFormat="false" ht="15" hidden="false" customHeight="false" outlineLevel="0" collapsed="false">
      <c r="O157" s="43"/>
    </row>
    <row r="158" customFormat="false" ht="15" hidden="false" customHeight="false" outlineLevel="0" collapsed="false">
      <c r="O158" s="43"/>
    </row>
    <row r="159" customFormat="false" ht="15" hidden="false" customHeight="false" outlineLevel="0" collapsed="false">
      <c r="O159" s="43"/>
    </row>
    <row r="160" customFormat="false" ht="15" hidden="false" customHeight="false" outlineLevel="0" collapsed="false">
      <c r="O160" s="43"/>
    </row>
    <row r="161" customFormat="false" ht="15" hidden="false" customHeight="false" outlineLevel="0" collapsed="false">
      <c r="O161" s="43"/>
    </row>
    <row r="162" customFormat="false" ht="15" hidden="false" customHeight="false" outlineLevel="0" collapsed="false">
      <c r="O162" s="43"/>
    </row>
    <row r="163" customFormat="false" ht="15" hidden="false" customHeight="false" outlineLevel="0" collapsed="false">
      <c r="O163" s="43"/>
    </row>
    <row r="164" customFormat="false" ht="15" hidden="false" customHeight="false" outlineLevel="0" collapsed="false">
      <c r="O164" s="43"/>
    </row>
    <row r="165" customFormat="false" ht="15" hidden="false" customHeight="false" outlineLevel="0" collapsed="false">
      <c r="O165" s="43"/>
    </row>
    <row r="166" customFormat="false" ht="15" hidden="false" customHeight="false" outlineLevel="0" collapsed="false">
      <c r="O166" s="43"/>
    </row>
    <row r="167" customFormat="false" ht="15" hidden="false" customHeight="false" outlineLevel="0" collapsed="false">
      <c r="O167" s="43"/>
    </row>
    <row r="168" customFormat="false" ht="15" hidden="false" customHeight="false" outlineLevel="0" collapsed="false">
      <c r="O168" s="43"/>
    </row>
    <row r="169" customFormat="false" ht="15" hidden="false" customHeight="false" outlineLevel="0" collapsed="false">
      <c r="O169" s="43"/>
    </row>
    <row r="170" customFormat="false" ht="15" hidden="false" customHeight="false" outlineLevel="0" collapsed="false">
      <c r="O170" s="43"/>
    </row>
    <row r="171" customFormat="false" ht="15" hidden="false" customHeight="false" outlineLevel="0" collapsed="false">
      <c r="O171" s="43"/>
    </row>
    <row r="172" customFormat="false" ht="15" hidden="false" customHeight="false" outlineLevel="0" collapsed="false">
      <c r="O172" s="43"/>
    </row>
    <row r="173" customFormat="false" ht="15" hidden="false" customHeight="false" outlineLevel="0" collapsed="false">
      <c r="O173" s="43"/>
    </row>
    <row r="174" customFormat="false" ht="15" hidden="false" customHeight="false" outlineLevel="0" collapsed="false">
      <c r="O174" s="43"/>
    </row>
    <row r="175" customFormat="false" ht="15" hidden="false" customHeight="false" outlineLevel="0" collapsed="false">
      <c r="O175" s="43"/>
    </row>
    <row r="176" customFormat="false" ht="15" hidden="false" customHeight="false" outlineLevel="0" collapsed="false">
      <c r="O176" s="43"/>
    </row>
    <row r="177" customFormat="false" ht="15" hidden="false" customHeight="false" outlineLevel="0" collapsed="false">
      <c r="O177" s="43"/>
    </row>
    <row r="178" customFormat="false" ht="15" hidden="false" customHeight="false" outlineLevel="0" collapsed="false">
      <c r="O178" s="43"/>
    </row>
    <row r="179" customFormat="false" ht="15" hidden="false" customHeight="false" outlineLevel="0" collapsed="false">
      <c r="O179" s="43"/>
    </row>
    <row r="180" customFormat="false" ht="15" hidden="false" customHeight="false" outlineLevel="0" collapsed="false">
      <c r="O180" s="43"/>
    </row>
    <row r="181" customFormat="false" ht="15" hidden="false" customHeight="false" outlineLevel="0" collapsed="false">
      <c r="O181" s="43"/>
    </row>
    <row r="182" customFormat="false" ht="15" hidden="false" customHeight="false" outlineLevel="0" collapsed="false">
      <c r="O182" s="43"/>
    </row>
    <row r="183" customFormat="false" ht="15" hidden="false" customHeight="false" outlineLevel="0" collapsed="false">
      <c r="O183" s="43"/>
    </row>
    <row r="184" customFormat="false" ht="15" hidden="false" customHeight="false" outlineLevel="0" collapsed="false">
      <c r="O184" s="43"/>
    </row>
    <row r="185" customFormat="false" ht="15" hidden="false" customHeight="false" outlineLevel="0" collapsed="false">
      <c r="O185" s="43"/>
    </row>
    <row r="186" customFormat="false" ht="15" hidden="false" customHeight="false" outlineLevel="0" collapsed="false">
      <c r="O186" s="43"/>
    </row>
    <row r="187" customFormat="false" ht="15" hidden="false" customHeight="false" outlineLevel="0" collapsed="false">
      <c r="O187" s="43"/>
    </row>
    <row r="188" customFormat="false" ht="15" hidden="false" customHeight="false" outlineLevel="0" collapsed="false">
      <c r="O188" s="43"/>
    </row>
    <row r="189" customFormat="false" ht="15" hidden="false" customHeight="false" outlineLevel="0" collapsed="false">
      <c r="O189" s="43"/>
    </row>
    <row r="190" customFormat="false" ht="15" hidden="false" customHeight="false" outlineLevel="0" collapsed="false">
      <c r="O190" s="43"/>
    </row>
    <row r="191" customFormat="false" ht="15" hidden="false" customHeight="false" outlineLevel="0" collapsed="false">
      <c r="O191" s="43"/>
    </row>
    <row r="192" customFormat="false" ht="15" hidden="false" customHeight="false" outlineLevel="0" collapsed="false">
      <c r="O192" s="43"/>
    </row>
    <row r="193" customFormat="false" ht="15" hidden="false" customHeight="false" outlineLevel="0" collapsed="false">
      <c r="O193" s="43"/>
    </row>
    <row r="194" customFormat="false" ht="15" hidden="false" customHeight="false" outlineLevel="0" collapsed="false">
      <c r="O194" s="43"/>
    </row>
    <row r="195" customFormat="false" ht="15" hidden="false" customHeight="false" outlineLevel="0" collapsed="false">
      <c r="O195" s="43"/>
    </row>
    <row r="196" customFormat="false" ht="15" hidden="false" customHeight="false" outlineLevel="0" collapsed="false">
      <c r="O196" s="43"/>
    </row>
    <row r="197" customFormat="false" ht="15" hidden="false" customHeight="false" outlineLevel="0" collapsed="false">
      <c r="O197" s="43"/>
    </row>
    <row r="198" customFormat="false" ht="15" hidden="false" customHeight="false" outlineLevel="0" collapsed="false">
      <c r="O198" s="43"/>
    </row>
    <row r="199" customFormat="false" ht="15" hidden="false" customHeight="false" outlineLevel="0" collapsed="false">
      <c r="O199" s="43"/>
    </row>
    <row r="200" customFormat="false" ht="15" hidden="false" customHeight="false" outlineLevel="0" collapsed="false">
      <c r="O200" s="43"/>
    </row>
    <row r="201" customFormat="false" ht="15" hidden="false" customHeight="false" outlineLevel="0" collapsed="false">
      <c r="O201" s="43"/>
    </row>
    <row r="202" customFormat="false" ht="15" hidden="false" customHeight="false" outlineLevel="0" collapsed="false">
      <c r="O202" s="43"/>
    </row>
    <row r="203" customFormat="false" ht="15" hidden="false" customHeight="false" outlineLevel="0" collapsed="false">
      <c r="O203" s="43"/>
    </row>
    <row r="204" customFormat="false" ht="16.5" hidden="false" customHeight="true" outlineLevel="0" collapsed="false">
      <c r="O204" s="43"/>
    </row>
    <row r="205" customFormat="false" ht="15" hidden="false" customHeight="false" outlineLevel="0" collapsed="false">
      <c r="O205" s="43"/>
    </row>
    <row r="206" customFormat="false" ht="15" hidden="false" customHeight="false" outlineLevel="0" collapsed="false">
      <c r="O206" s="43"/>
    </row>
    <row r="207" customFormat="false" ht="15" hidden="false" customHeight="false" outlineLevel="0" collapsed="false">
      <c r="O207" s="43"/>
    </row>
    <row r="208" customFormat="false" ht="15" hidden="false" customHeight="false" outlineLevel="0" collapsed="false">
      <c r="O208" s="43"/>
    </row>
    <row r="209" customFormat="false" ht="15" hidden="false" customHeight="false" outlineLevel="0" collapsed="false">
      <c r="O209" s="43"/>
    </row>
    <row r="210" customFormat="false" ht="15" hidden="false" customHeight="false" outlineLevel="0" collapsed="false">
      <c r="O210" s="43"/>
    </row>
    <row r="211" customFormat="false" ht="15" hidden="false" customHeight="false" outlineLevel="0" collapsed="false">
      <c r="O211" s="43"/>
    </row>
    <row r="212" customFormat="false" ht="15" hidden="false" customHeight="false" outlineLevel="0" collapsed="false">
      <c r="O212" s="43"/>
    </row>
    <row r="213" customFormat="false" ht="15" hidden="false" customHeight="false" outlineLevel="0" collapsed="false">
      <c r="O213" s="43"/>
    </row>
    <row r="214" customFormat="false" ht="15" hidden="false" customHeight="false" outlineLevel="0" collapsed="false">
      <c r="O214" s="43"/>
    </row>
    <row r="215" customFormat="false" ht="15" hidden="false" customHeight="false" outlineLevel="0" collapsed="false">
      <c r="O215" s="43"/>
    </row>
    <row r="216" customFormat="false" ht="15" hidden="false" customHeight="false" outlineLevel="0" collapsed="false">
      <c r="O216" s="43"/>
    </row>
    <row r="217" customFormat="false" ht="15" hidden="false" customHeight="false" outlineLevel="0" collapsed="false">
      <c r="O217" s="43"/>
    </row>
    <row r="218" customFormat="false" ht="15" hidden="false" customHeight="false" outlineLevel="0" collapsed="false">
      <c r="O218" s="43"/>
    </row>
    <row r="219" customFormat="false" ht="15" hidden="false" customHeight="false" outlineLevel="0" collapsed="false">
      <c r="O219" s="43"/>
    </row>
    <row r="220" customFormat="false" ht="15" hidden="false" customHeight="false" outlineLevel="0" collapsed="false">
      <c r="O220" s="43"/>
    </row>
    <row r="221" customFormat="false" ht="15" hidden="false" customHeight="false" outlineLevel="0" collapsed="false">
      <c r="O221" s="43"/>
    </row>
    <row r="222" customFormat="false" ht="15" hidden="false" customHeight="false" outlineLevel="0" collapsed="false">
      <c r="O222" s="43"/>
    </row>
    <row r="223" customFormat="false" ht="15" hidden="false" customHeight="false" outlineLevel="0" collapsed="false">
      <c r="O223" s="43"/>
    </row>
    <row r="224" customFormat="false" ht="15" hidden="false" customHeight="false" outlineLevel="0" collapsed="false">
      <c r="O224" s="43"/>
    </row>
    <row r="225" customFormat="false" ht="15" hidden="false" customHeight="false" outlineLevel="0" collapsed="false">
      <c r="O225" s="43"/>
    </row>
    <row r="226" customFormat="false" ht="15" hidden="false" customHeight="false" outlineLevel="0" collapsed="false">
      <c r="O226" s="43"/>
    </row>
    <row r="227" customFormat="false" ht="15" hidden="false" customHeight="false" outlineLevel="0" collapsed="false">
      <c r="O227" s="43"/>
    </row>
    <row r="228" customFormat="false" ht="15" hidden="false" customHeight="false" outlineLevel="0" collapsed="false">
      <c r="O228" s="43"/>
    </row>
    <row r="229" customFormat="false" ht="15" hidden="false" customHeight="false" outlineLevel="0" collapsed="false">
      <c r="O229" s="43"/>
    </row>
    <row r="230" customFormat="false" ht="15" hidden="false" customHeight="false" outlineLevel="0" collapsed="false">
      <c r="O230" s="43"/>
    </row>
    <row r="231" customFormat="false" ht="15" hidden="false" customHeight="false" outlineLevel="0" collapsed="false">
      <c r="O231" s="43"/>
    </row>
    <row r="232" customFormat="false" ht="15" hidden="false" customHeight="false" outlineLevel="0" collapsed="false">
      <c r="O232" s="43"/>
    </row>
    <row r="233" customFormat="false" ht="15" hidden="false" customHeight="false" outlineLevel="0" collapsed="false">
      <c r="O233" s="43"/>
    </row>
    <row r="234" customFormat="false" ht="15" hidden="false" customHeight="false" outlineLevel="0" collapsed="false">
      <c r="O234" s="43"/>
    </row>
    <row r="235" customFormat="false" ht="15" hidden="false" customHeight="false" outlineLevel="0" collapsed="false">
      <c r="O235" s="43"/>
    </row>
    <row r="236" customFormat="false" ht="15" hidden="false" customHeight="false" outlineLevel="0" collapsed="false">
      <c r="O236" s="43"/>
    </row>
    <row r="237" customFormat="false" ht="15" hidden="false" customHeight="false" outlineLevel="0" collapsed="false">
      <c r="O237" s="43"/>
    </row>
    <row r="238" customFormat="false" ht="15" hidden="false" customHeight="false" outlineLevel="0" collapsed="false">
      <c r="O238" s="43"/>
    </row>
    <row r="239" customFormat="false" ht="15" hidden="false" customHeight="false" outlineLevel="0" collapsed="false">
      <c r="O239" s="43"/>
    </row>
    <row r="240" customFormat="false" ht="15" hidden="false" customHeight="false" outlineLevel="0" collapsed="false">
      <c r="O240" s="43"/>
    </row>
    <row r="241" customFormat="false" ht="15" hidden="false" customHeight="false" outlineLevel="0" collapsed="false">
      <c r="O241" s="43"/>
    </row>
    <row r="242" customFormat="false" ht="15" hidden="false" customHeight="false" outlineLevel="0" collapsed="false">
      <c r="O242" s="43"/>
    </row>
    <row r="243" customFormat="false" ht="15" hidden="false" customHeight="false" outlineLevel="0" collapsed="false">
      <c r="O243" s="43"/>
    </row>
    <row r="244" customFormat="false" ht="15" hidden="false" customHeight="false" outlineLevel="0" collapsed="false">
      <c r="O244" s="43"/>
    </row>
    <row r="245" customFormat="false" ht="15" hidden="false" customHeight="false" outlineLevel="0" collapsed="false">
      <c r="O245" s="43"/>
    </row>
    <row r="246" customFormat="false" ht="15" hidden="false" customHeight="false" outlineLevel="0" collapsed="false">
      <c r="O246" s="43"/>
    </row>
    <row r="247" customFormat="false" ht="15" hidden="false" customHeight="false" outlineLevel="0" collapsed="false">
      <c r="O247" s="43"/>
    </row>
    <row r="248" customFormat="false" ht="15" hidden="false" customHeight="false" outlineLevel="0" collapsed="false">
      <c r="O248" s="43"/>
    </row>
    <row r="249" customFormat="false" ht="15" hidden="false" customHeight="false" outlineLevel="0" collapsed="false">
      <c r="O249" s="43"/>
    </row>
    <row r="250" customFormat="false" ht="15" hidden="false" customHeight="false" outlineLevel="0" collapsed="false">
      <c r="O250" s="43"/>
    </row>
    <row r="251" customFormat="false" ht="15" hidden="false" customHeight="false" outlineLevel="0" collapsed="false">
      <c r="O251" s="43"/>
    </row>
    <row r="252" customFormat="false" ht="15" hidden="false" customHeight="false" outlineLevel="0" collapsed="false">
      <c r="O252" s="43"/>
    </row>
    <row r="253" customFormat="false" ht="15" hidden="false" customHeight="false" outlineLevel="0" collapsed="false">
      <c r="O253" s="43"/>
    </row>
    <row r="254" customFormat="false" ht="15" hidden="false" customHeight="false" outlineLevel="0" collapsed="false">
      <c r="O254" s="43"/>
    </row>
    <row r="255" customFormat="false" ht="15" hidden="false" customHeight="false" outlineLevel="0" collapsed="false">
      <c r="O255" s="43"/>
    </row>
    <row r="256" customFormat="false" ht="15" hidden="false" customHeight="false" outlineLevel="0" collapsed="false">
      <c r="O256" s="43"/>
    </row>
    <row r="257" customFormat="false" ht="15" hidden="false" customHeight="false" outlineLevel="0" collapsed="false">
      <c r="O257" s="43"/>
    </row>
    <row r="258" customFormat="false" ht="15" hidden="false" customHeight="false" outlineLevel="0" collapsed="false">
      <c r="O258" s="43"/>
    </row>
    <row r="259" customFormat="false" ht="15" hidden="false" customHeight="false" outlineLevel="0" collapsed="false">
      <c r="O259" s="43"/>
    </row>
    <row r="260" customFormat="false" ht="15" hidden="false" customHeight="false" outlineLevel="0" collapsed="false">
      <c r="O260" s="43"/>
    </row>
    <row r="261" customFormat="false" ht="15" hidden="false" customHeight="false" outlineLevel="0" collapsed="false">
      <c r="O261" s="43"/>
    </row>
    <row r="262" customFormat="false" ht="15" hidden="false" customHeight="false" outlineLevel="0" collapsed="false">
      <c r="O262" s="43"/>
    </row>
    <row r="263" customFormat="false" ht="15" hidden="false" customHeight="false" outlineLevel="0" collapsed="false">
      <c r="O263" s="43"/>
    </row>
    <row r="264" customFormat="false" ht="15" hidden="false" customHeight="false" outlineLevel="0" collapsed="false">
      <c r="O264" s="43"/>
    </row>
    <row r="265" customFormat="false" ht="15" hidden="false" customHeight="false" outlineLevel="0" collapsed="false">
      <c r="O265" s="43"/>
    </row>
    <row r="266" customFormat="false" ht="15" hidden="false" customHeight="false" outlineLevel="0" collapsed="false">
      <c r="O266" s="43"/>
    </row>
    <row r="267" customFormat="false" ht="15" hidden="false" customHeight="false" outlineLevel="0" collapsed="false">
      <c r="O267" s="43"/>
    </row>
    <row r="268" customFormat="false" ht="15" hidden="false" customHeight="false" outlineLevel="0" collapsed="false">
      <c r="O268" s="43"/>
    </row>
    <row r="269" customFormat="false" ht="15" hidden="false" customHeight="false" outlineLevel="0" collapsed="false">
      <c r="O269" s="43"/>
    </row>
    <row r="270" customFormat="false" ht="15" hidden="false" customHeight="false" outlineLevel="0" collapsed="false">
      <c r="O270" s="43"/>
    </row>
    <row r="271" customFormat="false" ht="15" hidden="false" customHeight="false" outlineLevel="0" collapsed="false">
      <c r="O271" s="43"/>
    </row>
    <row r="272" customFormat="false" ht="15" hidden="false" customHeight="false" outlineLevel="0" collapsed="false">
      <c r="O272" s="43"/>
    </row>
    <row r="273" customFormat="false" ht="15" hidden="false" customHeight="false" outlineLevel="0" collapsed="false">
      <c r="O273" s="43"/>
    </row>
    <row r="274" customFormat="false" ht="15" hidden="false" customHeight="false" outlineLevel="0" collapsed="false">
      <c r="O274" s="43"/>
    </row>
    <row r="275" customFormat="false" ht="15" hidden="false" customHeight="false" outlineLevel="0" collapsed="false">
      <c r="O275" s="43"/>
    </row>
    <row r="276" customFormat="false" ht="15" hidden="false" customHeight="false" outlineLevel="0" collapsed="false">
      <c r="O276" s="43"/>
    </row>
    <row r="277" customFormat="false" ht="15" hidden="false" customHeight="false" outlineLevel="0" collapsed="false">
      <c r="O277" s="43"/>
    </row>
    <row r="278" customFormat="false" ht="15" hidden="false" customHeight="false" outlineLevel="0" collapsed="false">
      <c r="O278" s="43"/>
    </row>
    <row r="279" customFormat="false" ht="15" hidden="false" customHeight="false" outlineLevel="0" collapsed="false">
      <c r="O279" s="43"/>
    </row>
    <row r="280" customFormat="false" ht="15" hidden="false" customHeight="false" outlineLevel="0" collapsed="false">
      <c r="O280" s="43"/>
    </row>
    <row r="281" customFormat="false" ht="15" hidden="false" customHeight="false" outlineLevel="0" collapsed="false">
      <c r="O281" s="43"/>
    </row>
    <row r="282" customFormat="false" ht="15" hidden="false" customHeight="false" outlineLevel="0" collapsed="false">
      <c r="O282" s="43"/>
    </row>
    <row r="283" customFormat="false" ht="15" hidden="false" customHeight="false" outlineLevel="0" collapsed="false">
      <c r="O283" s="43"/>
    </row>
    <row r="284" customFormat="false" ht="15" hidden="false" customHeight="false" outlineLevel="0" collapsed="false">
      <c r="O284" s="43"/>
    </row>
    <row r="285" customFormat="false" ht="15" hidden="false" customHeight="false" outlineLevel="0" collapsed="false">
      <c r="O285" s="43"/>
    </row>
    <row r="286" customFormat="false" ht="15" hidden="false" customHeight="false" outlineLevel="0" collapsed="false">
      <c r="O286" s="43"/>
    </row>
    <row r="287" customFormat="false" ht="15" hidden="false" customHeight="false" outlineLevel="0" collapsed="false">
      <c r="O287" s="43"/>
    </row>
    <row r="288" customFormat="false" ht="15" hidden="false" customHeight="false" outlineLevel="0" collapsed="false">
      <c r="O288" s="43"/>
    </row>
    <row r="289" customFormat="false" ht="15" hidden="false" customHeight="false" outlineLevel="0" collapsed="false">
      <c r="O289" s="43"/>
    </row>
    <row r="290" customFormat="false" ht="15" hidden="false" customHeight="false" outlineLevel="0" collapsed="false">
      <c r="O290" s="43"/>
    </row>
    <row r="291" customFormat="false" ht="15" hidden="false" customHeight="false" outlineLevel="0" collapsed="false">
      <c r="O291" s="43"/>
    </row>
    <row r="292" customFormat="false" ht="15" hidden="false" customHeight="false" outlineLevel="0" collapsed="false">
      <c r="O292" s="43"/>
    </row>
    <row r="293" customFormat="false" ht="15" hidden="false" customHeight="false" outlineLevel="0" collapsed="false">
      <c r="O293" s="43"/>
    </row>
    <row r="294" customFormat="false" ht="15" hidden="false" customHeight="false" outlineLevel="0" collapsed="false">
      <c r="O294" s="43"/>
    </row>
    <row r="295" customFormat="false" ht="15" hidden="false" customHeight="false" outlineLevel="0" collapsed="false">
      <c r="O295" s="43"/>
    </row>
    <row r="296" customFormat="false" ht="15" hidden="false" customHeight="false" outlineLevel="0" collapsed="false">
      <c r="O296" s="43"/>
    </row>
    <row r="297" customFormat="false" ht="15" hidden="false" customHeight="false" outlineLevel="0" collapsed="false">
      <c r="O297" s="43"/>
    </row>
    <row r="298" customFormat="false" ht="15" hidden="false" customHeight="false" outlineLevel="0" collapsed="false">
      <c r="O298" s="43"/>
    </row>
    <row r="299" customFormat="false" ht="15" hidden="false" customHeight="false" outlineLevel="0" collapsed="false">
      <c r="O299" s="43"/>
    </row>
    <row r="300" customFormat="false" ht="15" hidden="false" customHeight="false" outlineLevel="0" collapsed="false">
      <c r="O300" s="43"/>
    </row>
    <row r="301" customFormat="false" ht="15" hidden="false" customHeight="false" outlineLevel="0" collapsed="false">
      <c r="O301" s="43"/>
    </row>
    <row r="302" customFormat="false" ht="15" hidden="false" customHeight="false" outlineLevel="0" collapsed="false">
      <c r="O302" s="43"/>
    </row>
    <row r="303" customFormat="false" ht="15" hidden="false" customHeight="false" outlineLevel="0" collapsed="false">
      <c r="O303" s="43"/>
    </row>
    <row r="304" customFormat="false" ht="15" hidden="false" customHeight="false" outlineLevel="0" collapsed="false">
      <c r="O304" s="43"/>
    </row>
    <row r="305" customFormat="false" ht="15" hidden="false" customHeight="false" outlineLevel="0" collapsed="false">
      <c r="O305" s="43"/>
    </row>
    <row r="306" customFormat="false" ht="15" hidden="false" customHeight="false" outlineLevel="0" collapsed="false">
      <c r="O306" s="43"/>
    </row>
    <row r="307" customFormat="false" ht="15" hidden="false" customHeight="false" outlineLevel="0" collapsed="false">
      <c r="O307" s="43"/>
    </row>
    <row r="308" customFormat="false" ht="15" hidden="false" customHeight="false" outlineLevel="0" collapsed="false">
      <c r="O308" s="43"/>
    </row>
    <row r="309" customFormat="false" ht="15" hidden="false" customHeight="false" outlineLevel="0" collapsed="false">
      <c r="O309" s="43"/>
    </row>
    <row r="310" customFormat="false" ht="15" hidden="false" customHeight="false" outlineLevel="0" collapsed="false">
      <c r="O310" s="43"/>
    </row>
    <row r="311" customFormat="false" ht="15" hidden="false" customHeight="false" outlineLevel="0" collapsed="false">
      <c r="O311" s="43"/>
    </row>
    <row r="312" customFormat="false" ht="15" hidden="false" customHeight="false" outlineLevel="0" collapsed="false">
      <c r="O312" s="43"/>
    </row>
    <row r="313" customFormat="false" ht="15" hidden="false" customHeight="false" outlineLevel="0" collapsed="false">
      <c r="O313" s="43"/>
    </row>
    <row r="314" customFormat="false" ht="15" hidden="false" customHeight="false" outlineLevel="0" collapsed="false">
      <c r="O314" s="43"/>
    </row>
    <row r="315" customFormat="false" ht="15" hidden="false" customHeight="false" outlineLevel="0" collapsed="false">
      <c r="O315" s="43"/>
    </row>
    <row r="316" customFormat="false" ht="15" hidden="false" customHeight="false" outlineLevel="0" collapsed="false">
      <c r="O316" s="43"/>
    </row>
    <row r="317" customFormat="false" ht="15" hidden="false" customHeight="false" outlineLevel="0" collapsed="false">
      <c r="O317" s="43"/>
    </row>
    <row r="318" customFormat="false" ht="15" hidden="false" customHeight="false" outlineLevel="0" collapsed="false">
      <c r="O318" s="43"/>
    </row>
    <row r="319" customFormat="false" ht="15" hidden="false" customHeight="false" outlineLevel="0" collapsed="false">
      <c r="O319" s="43"/>
    </row>
    <row r="320" customFormat="false" ht="15" hidden="false" customHeight="false" outlineLevel="0" collapsed="false">
      <c r="O320" s="43"/>
    </row>
    <row r="321" customFormat="false" ht="15" hidden="false" customHeight="false" outlineLevel="0" collapsed="false">
      <c r="O321" s="43"/>
    </row>
    <row r="322" customFormat="false" ht="15" hidden="false" customHeight="false" outlineLevel="0" collapsed="false">
      <c r="O322" s="43"/>
    </row>
    <row r="323" customFormat="false" ht="15" hidden="false" customHeight="false" outlineLevel="0" collapsed="false">
      <c r="O323" s="43"/>
    </row>
    <row r="324" customFormat="false" ht="15" hidden="false" customHeight="false" outlineLevel="0" collapsed="false">
      <c r="O324" s="43"/>
    </row>
    <row r="325" customFormat="false" ht="15" hidden="false" customHeight="false" outlineLevel="0" collapsed="false">
      <c r="O325" s="43"/>
    </row>
    <row r="326" customFormat="false" ht="15" hidden="false" customHeight="false" outlineLevel="0" collapsed="false">
      <c r="O326" s="43"/>
    </row>
    <row r="327" customFormat="false" ht="15" hidden="false" customHeight="false" outlineLevel="0" collapsed="false">
      <c r="O327" s="43"/>
    </row>
    <row r="328" customFormat="false" ht="15" hidden="false" customHeight="false" outlineLevel="0" collapsed="false">
      <c r="O328" s="43"/>
    </row>
    <row r="329" customFormat="false" ht="15" hidden="false" customHeight="false" outlineLevel="0" collapsed="false">
      <c r="O329" s="43"/>
    </row>
    <row r="330" customFormat="false" ht="15" hidden="false" customHeight="false" outlineLevel="0" collapsed="false">
      <c r="O330" s="43"/>
    </row>
    <row r="331" customFormat="false" ht="15" hidden="false" customHeight="false" outlineLevel="0" collapsed="false">
      <c r="O331" s="43"/>
    </row>
    <row r="332" customFormat="false" ht="15" hidden="false" customHeight="false" outlineLevel="0" collapsed="false">
      <c r="O332" s="43"/>
    </row>
    <row r="333" customFormat="false" ht="15" hidden="false" customHeight="false" outlineLevel="0" collapsed="false">
      <c r="O333" s="43"/>
    </row>
    <row r="334" customFormat="false" ht="15" hidden="false" customHeight="false" outlineLevel="0" collapsed="false">
      <c r="O334" s="43"/>
    </row>
    <row r="335" customFormat="false" ht="15" hidden="false" customHeight="false" outlineLevel="0" collapsed="false">
      <c r="O335" s="43"/>
    </row>
    <row r="336" customFormat="false" ht="15" hidden="false" customHeight="false" outlineLevel="0" collapsed="false">
      <c r="O336" s="43"/>
    </row>
    <row r="337" customFormat="false" ht="15" hidden="false" customHeight="false" outlineLevel="0" collapsed="false">
      <c r="O337" s="43"/>
    </row>
    <row r="338" customFormat="false" ht="15" hidden="false" customHeight="false" outlineLevel="0" collapsed="false">
      <c r="O338" s="43"/>
    </row>
    <row r="339" customFormat="false" ht="15" hidden="false" customHeight="false" outlineLevel="0" collapsed="false">
      <c r="O339" s="43"/>
    </row>
    <row r="340" customFormat="false" ht="15" hidden="false" customHeight="false" outlineLevel="0" collapsed="false">
      <c r="O340" s="43"/>
    </row>
    <row r="341" customFormat="false" ht="15" hidden="false" customHeight="false" outlineLevel="0" collapsed="false">
      <c r="O341" s="43"/>
    </row>
    <row r="342" customFormat="false" ht="15" hidden="false" customHeight="false" outlineLevel="0" collapsed="false">
      <c r="O342" s="43"/>
    </row>
    <row r="343" customFormat="false" ht="15" hidden="false" customHeight="false" outlineLevel="0" collapsed="false">
      <c r="O343" s="43"/>
    </row>
    <row r="344" customFormat="false" ht="15" hidden="false" customHeight="false" outlineLevel="0" collapsed="false">
      <c r="O344" s="43"/>
    </row>
    <row r="345" customFormat="false" ht="15" hidden="false" customHeight="false" outlineLevel="0" collapsed="false">
      <c r="O345" s="43"/>
    </row>
    <row r="346" customFormat="false" ht="15" hidden="false" customHeight="false" outlineLevel="0" collapsed="false">
      <c r="O346" s="43"/>
    </row>
    <row r="347" customFormat="false" ht="15" hidden="false" customHeight="false" outlineLevel="0" collapsed="false">
      <c r="O347" s="43"/>
    </row>
    <row r="348" customFormat="false" ht="15" hidden="false" customHeight="false" outlineLevel="0" collapsed="false">
      <c r="O348" s="43"/>
    </row>
    <row r="349" customFormat="false" ht="15" hidden="false" customHeight="false" outlineLevel="0" collapsed="false">
      <c r="O349" s="43"/>
    </row>
    <row r="350" customFormat="false" ht="15" hidden="false" customHeight="false" outlineLevel="0" collapsed="false">
      <c r="O350" s="43"/>
    </row>
    <row r="351" customFormat="false" ht="15" hidden="false" customHeight="false" outlineLevel="0" collapsed="false">
      <c r="O351" s="43"/>
    </row>
    <row r="352" customFormat="false" ht="15" hidden="false" customHeight="false" outlineLevel="0" collapsed="false">
      <c r="O352" s="43"/>
    </row>
    <row r="353" customFormat="false" ht="15" hidden="false" customHeight="false" outlineLevel="0" collapsed="false">
      <c r="O353" s="43"/>
    </row>
    <row r="354" customFormat="false" ht="15" hidden="false" customHeight="false" outlineLevel="0" collapsed="false">
      <c r="O354" s="43"/>
    </row>
    <row r="355" customFormat="false" ht="15" hidden="false" customHeight="false" outlineLevel="0" collapsed="false">
      <c r="O355" s="43"/>
    </row>
    <row r="356" customFormat="false" ht="15" hidden="false" customHeight="false" outlineLevel="0" collapsed="false">
      <c r="O356" s="43"/>
    </row>
    <row r="357" customFormat="false" ht="15" hidden="false" customHeight="false" outlineLevel="0" collapsed="false">
      <c r="O357" s="43"/>
    </row>
    <row r="358" customFormat="false" ht="15" hidden="false" customHeight="false" outlineLevel="0" collapsed="false">
      <c r="O358" s="43"/>
    </row>
    <row r="359" customFormat="false" ht="15" hidden="false" customHeight="false" outlineLevel="0" collapsed="false">
      <c r="O359" s="43"/>
    </row>
    <row r="360" customFormat="false" ht="15" hidden="false" customHeight="false" outlineLevel="0" collapsed="false">
      <c r="O360" s="43"/>
    </row>
    <row r="361" customFormat="false" ht="15" hidden="false" customHeight="false" outlineLevel="0" collapsed="false">
      <c r="O361" s="43"/>
    </row>
    <row r="362" customFormat="false" ht="15" hidden="false" customHeight="false" outlineLevel="0" collapsed="false">
      <c r="O362" s="43"/>
    </row>
    <row r="363" customFormat="false" ht="15" hidden="false" customHeight="false" outlineLevel="0" collapsed="false">
      <c r="O363" s="43"/>
    </row>
    <row r="364" customFormat="false" ht="15" hidden="false" customHeight="false" outlineLevel="0" collapsed="false">
      <c r="O364" s="43"/>
    </row>
    <row r="365" customFormat="false" ht="15" hidden="false" customHeight="false" outlineLevel="0" collapsed="false">
      <c r="O365" s="43"/>
    </row>
    <row r="366" customFormat="false" ht="15" hidden="false" customHeight="false" outlineLevel="0" collapsed="false">
      <c r="O366" s="43"/>
    </row>
    <row r="367" customFormat="false" ht="15" hidden="false" customHeight="false" outlineLevel="0" collapsed="false">
      <c r="O367" s="43"/>
    </row>
    <row r="368" customFormat="false" ht="15" hidden="false" customHeight="false" outlineLevel="0" collapsed="false">
      <c r="O368" s="43"/>
    </row>
    <row r="369" customFormat="false" ht="15" hidden="false" customHeight="false" outlineLevel="0" collapsed="false">
      <c r="O369" s="43"/>
    </row>
    <row r="370" customFormat="false" ht="15" hidden="false" customHeight="false" outlineLevel="0" collapsed="false">
      <c r="O370" s="43"/>
    </row>
    <row r="371" customFormat="false" ht="15" hidden="false" customHeight="false" outlineLevel="0" collapsed="false">
      <c r="O371" s="43"/>
    </row>
    <row r="372" customFormat="false" ht="15" hidden="false" customHeight="false" outlineLevel="0" collapsed="false">
      <c r="O372" s="43"/>
    </row>
    <row r="373" customFormat="false" ht="15" hidden="false" customHeight="false" outlineLevel="0" collapsed="false">
      <c r="O373" s="43"/>
    </row>
    <row r="374" customFormat="false" ht="15" hidden="false" customHeight="false" outlineLevel="0" collapsed="false">
      <c r="O374" s="43"/>
    </row>
    <row r="375" customFormat="false" ht="15" hidden="false" customHeight="false" outlineLevel="0" collapsed="false">
      <c r="O375" s="43"/>
    </row>
    <row r="376" customFormat="false" ht="15" hidden="false" customHeight="false" outlineLevel="0" collapsed="false">
      <c r="O376" s="43"/>
    </row>
    <row r="377" customFormat="false" ht="15" hidden="false" customHeight="false" outlineLevel="0" collapsed="false">
      <c r="O377" s="43"/>
    </row>
    <row r="378" customFormat="false" ht="15" hidden="false" customHeight="false" outlineLevel="0" collapsed="false">
      <c r="O378" s="43"/>
    </row>
    <row r="379" customFormat="false" ht="15" hidden="false" customHeight="false" outlineLevel="0" collapsed="false">
      <c r="O379" s="43"/>
    </row>
    <row r="380" customFormat="false" ht="15" hidden="false" customHeight="false" outlineLevel="0" collapsed="false">
      <c r="O380" s="43"/>
    </row>
    <row r="381" customFormat="false" ht="15" hidden="false" customHeight="false" outlineLevel="0" collapsed="false">
      <c r="O381" s="43"/>
    </row>
    <row r="382" customFormat="false" ht="15" hidden="false" customHeight="false" outlineLevel="0" collapsed="false">
      <c r="O382" s="43"/>
    </row>
    <row r="383" customFormat="false" ht="15" hidden="false" customHeight="false" outlineLevel="0" collapsed="false">
      <c r="O383" s="43"/>
    </row>
    <row r="384" customFormat="false" ht="15" hidden="false" customHeight="false" outlineLevel="0" collapsed="false">
      <c r="O384" s="43"/>
    </row>
    <row r="385" customFormat="false" ht="15" hidden="false" customHeight="false" outlineLevel="0" collapsed="false">
      <c r="O385" s="43"/>
    </row>
    <row r="847" customFormat="false" ht="16.7" hidden="false" customHeight="tru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7" activeCellId="0" sqref="G47"/>
    </sheetView>
  </sheetViews>
  <sheetFormatPr defaultColWidth="8.2265625" defaultRowHeight="15" zeroHeight="false" outlineLevelRow="0" outlineLevelCol="0"/>
  <sheetData>
    <row r="1" customFormat="false" ht="38.25" hidden="false" customHeight="false" outlineLevel="0" collapsed="false">
      <c r="A1" s="44" t="s">
        <v>236</v>
      </c>
      <c r="B1" s="45" t="s">
        <v>237</v>
      </c>
      <c r="C1" s="44" t="s">
        <v>238</v>
      </c>
      <c r="D1" s="44" t="s">
        <v>239</v>
      </c>
      <c r="E1" s="44" t="s">
        <v>240</v>
      </c>
      <c r="F1" s="44" t="s">
        <v>241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ColWidth="8.2265625" defaultRowHeight="15" zeroHeight="false" outlineLevelRow="0" outlineLevelCol="0"/>
  <cols>
    <col collapsed="false" customWidth="true" hidden="false" outlineLevel="0" max="1" min="1" style="0" width="15.29"/>
    <col collapsed="false" customWidth="true" hidden="false" outlineLevel="0" max="2" min="2" style="0" width="34"/>
    <col collapsed="false" customWidth="true" hidden="false" outlineLevel="0" max="3" min="3" style="0" width="9.29"/>
    <col collapsed="false" customWidth="true" hidden="false" outlineLevel="0" max="4" min="4" style="0" width="11.57"/>
    <col collapsed="false" customWidth="true" hidden="false" outlineLevel="0" max="6" min="6" style="0" width="28.14"/>
    <col collapsed="false" customWidth="true" hidden="false" outlineLevel="0" max="7" min="7" style="39" width="7.15"/>
    <col collapsed="false" customWidth="true" hidden="false" outlineLevel="0" max="8" min="8" style="39" width="9.59"/>
  </cols>
  <sheetData>
    <row r="1" customFormat="false" ht="76.5" hidden="false" customHeight="false" outlineLevel="0" collapsed="false">
      <c r="A1" s="40" t="s">
        <v>242</v>
      </c>
      <c r="B1" s="41" t="s">
        <v>243</v>
      </c>
      <c r="C1" s="46" t="s">
        <v>244</v>
      </c>
      <c r="D1" s="40" t="s">
        <v>245</v>
      </c>
      <c r="E1" s="41" t="s">
        <v>246</v>
      </c>
      <c r="F1" s="41" t="s">
        <v>247</v>
      </c>
      <c r="G1" s="41" t="s">
        <v>248</v>
      </c>
      <c r="H1" s="41" t="s">
        <v>249</v>
      </c>
      <c r="I1" s="41" t="s">
        <v>250</v>
      </c>
      <c r="J1" s="41" t="s">
        <v>251</v>
      </c>
      <c r="K1" s="41" t="s">
        <v>252</v>
      </c>
    </row>
    <row r="2" customFormat="false" ht="13.8" hidden="false" customHeight="false" outlineLevel="0" collapsed="false">
      <c r="A2" s="0" t="s">
        <v>253</v>
      </c>
      <c r="B2" s="0" t="str">
        <f aca="false">reg_file!C2</f>
        <v>Data Register</v>
      </c>
      <c r="C2" s="0" t="str">
        <f aca="false">reg_file!$B$2</f>
        <v>data</v>
      </c>
      <c r="D2" s="0" t="str">
        <f aca="false">"reg_"&amp;C2</f>
        <v>reg_data</v>
      </c>
      <c r="E2" s="47" t="s">
        <v>254</v>
      </c>
      <c r="F2" s="0" t="str">
        <f aca="false">reg_file!C2</f>
        <v>Data Register</v>
      </c>
      <c r="G2" s="39" t="str">
        <f aca="false">IF(reg_file!$E$2=1,"",reg_file!$E$2)</f>
        <v/>
      </c>
      <c r="H2" s="48" t="str">
        <f aca="false">IF(G2="","%(FIELDS)","")</f>
        <v>%(FIELDS)</v>
      </c>
    </row>
    <row r="3" customFormat="false" ht="13.8" hidden="false" customHeight="false" outlineLevel="0" collapsed="false">
      <c r="A3" s="0" t="s">
        <v>253</v>
      </c>
      <c r="B3" s="0" t="str">
        <f aca="false">reg_file!C4</f>
        <v>Control Register</v>
      </c>
      <c r="C3" s="0" t="str">
        <f aca="false">reg_file!$B$4</f>
        <v>ctrl</v>
      </c>
      <c r="D3" s="0" t="str">
        <f aca="false">"reg_"&amp;C3</f>
        <v>reg_ctrl</v>
      </c>
      <c r="E3" s="47" t="s">
        <v>254</v>
      </c>
      <c r="F3" s="0" t="str">
        <f aca="false">reg_file!C4</f>
        <v>Control Register</v>
      </c>
      <c r="G3" s="39" t="str">
        <f aca="false">IF(reg_file!$E$2=1,"",reg_file!$E$2)</f>
        <v/>
      </c>
      <c r="H3" s="48" t="str">
        <f aca="false">IF(G3="","%(FIELDS)","")</f>
        <v>%(FIELDS)</v>
      </c>
    </row>
    <row r="4" customFormat="false" ht="13.8" hidden="false" customHeight="false" outlineLevel="0" collapsed="false">
      <c r="A4" s="0" t="s">
        <v>253</v>
      </c>
      <c r="B4" s="0" t="str">
        <f aca="false">reg_file!C6</f>
        <v>Status Register</v>
      </c>
      <c r="C4" s="0" t="str">
        <f aca="false">reg_file!$B$6</f>
        <v>stt</v>
      </c>
      <c r="D4" s="0" t="str">
        <f aca="false">"reg_"&amp;C4</f>
        <v>reg_stt</v>
      </c>
      <c r="E4" s="47" t="s">
        <v>254</v>
      </c>
      <c r="F4" s="0" t="str">
        <f aca="false">reg_file!C6</f>
        <v>Status Register</v>
      </c>
      <c r="H4" s="48" t="str">
        <f aca="false">IF(G4="","%(FIELDS)","")</f>
        <v>%(FIELDS)</v>
      </c>
    </row>
    <row r="5" customFormat="false" ht="13.8" hidden="false" customHeight="false" outlineLevel="0" collapsed="false">
      <c r="E5" s="47"/>
      <c r="H5" s="48"/>
    </row>
    <row r="6" customFormat="false" ht="15" hidden="false" customHeight="false" outlineLevel="0" collapsed="false">
      <c r="E6" s="47"/>
      <c r="H6" s="48"/>
    </row>
    <row r="7" customFormat="false" ht="15" hidden="false" customHeight="false" outlineLevel="0" collapsed="false">
      <c r="E7" s="47"/>
      <c r="H7" s="48"/>
    </row>
    <row r="8" customFormat="false" ht="15" hidden="false" customHeight="false" outlineLevel="0" collapsed="false">
      <c r="E8" s="47"/>
      <c r="H8" s="48"/>
    </row>
    <row r="9" customFormat="false" ht="15" hidden="false" customHeight="false" outlineLevel="0" collapsed="false">
      <c r="E9" s="47"/>
      <c r="H9" s="48"/>
    </row>
    <row r="10" customFormat="false" ht="15" hidden="false" customHeight="false" outlineLevel="0" collapsed="false">
      <c r="E10" s="47"/>
      <c r="H10" s="48"/>
    </row>
    <row r="11" customFormat="false" ht="15" hidden="false" customHeight="false" outlineLevel="0" collapsed="false">
      <c r="E11" s="47"/>
      <c r="H11" s="48"/>
    </row>
    <row r="12" customFormat="false" ht="15" hidden="false" customHeight="false" outlineLevel="0" collapsed="false">
      <c r="E12" s="47"/>
      <c r="H12" s="48"/>
    </row>
    <row r="13" customFormat="false" ht="15" hidden="false" customHeight="false" outlineLevel="0" collapsed="false">
      <c r="E13" s="47"/>
      <c r="H13" s="48"/>
    </row>
    <row r="14" customFormat="false" ht="15" hidden="false" customHeight="false" outlineLevel="0" collapsed="false">
      <c r="E14" s="47"/>
      <c r="H14" s="48"/>
    </row>
    <row r="15" customFormat="false" ht="15" hidden="false" customHeight="false" outlineLevel="0" collapsed="false">
      <c r="E15" s="47"/>
      <c r="H15" s="48"/>
    </row>
    <row r="16" customFormat="false" ht="15" hidden="false" customHeight="false" outlineLevel="0" collapsed="false">
      <c r="E16" s="47"/>
      <c r="H16" s="48"/>
    </row>
    <row r="17" customFormat="false" ht="15" hidden="false" customHeight="false" outlineLevel="0" collapsed="false">
      <c r="E17" s="47"/>
      <c r="H17" s="48"/>
    </row>
    <row r="18" customFormat="false" ht="15" hidden="false" customHeight="false" outlineLevel="0" collapsed="false">
      <c r="E18" s="47"/>
      <c r="H18" s="48"/>
    </row>
    <row r="19" customFormat="false" ht="15" hidden="false" customHeight="false" outlineLevel="0" collapsed="false">
      <c r="E19" s="47"/>
      <c r="H19" s="48"/>
    </row>
    <row r="20" customFormat="false" ht="15" hidden="false" customHeight="false" outlineLevel="0" collapsed="false">
      <c r="E20" s="47"/>
      <c r="H20" s="48"/>
    </row>
    <row r="21" customFormat="false" ht="15" hidden="false" customHeight="false" outlineLevel="0" collapsed="false">
      <c r="E21" s="47"/>
      <c r="H21" s="48"/>
    </row>
    <row r="22" customFormat="false" ht="15" hidden="false" customHeight="false" outlineLevel="0" collapsed="false">
      <c r="E22" s="47"/>
      <c r="H22" s="48"/>
    </row>
    <row r="23" customFormat="false" ht="15" hidden="false" customHeight="false" outlineLevel="0" collapsed="false">
      <c r="E23" s="47"/>
      <c r="H23" s="48"/>
    </row>
    <row r="24" customFormat="false" ht="15" hidden="false" customHeight="false" outlineLevel="0" collapsed="false">
      <c r="E24" s="47"/>
      <c r="H24" s="48"/>
    </row>
    <row r="25" customFormat="false" ht="15" hidden="false" customHeight="false" outlineLevel="0" collapsed="false">
      <c r="E25" s="47"/>
      <c r="H25" s="48"/>
    </row>
    <row r="26" customFormat="false" ht="15" hidden="false" customHeight="false" outlineLevel="0" collapsed="false">
      <c r="E26" s="47"/>
      <c r="H26" s="48"/>
    </row>
    <row r="27" customFormat="false" ht="15" hidden="false" customHeight="false" outlineLevel="0" collapsed="false">
      <c r="E27" s="47"/>
      <c r="H27" s="48"/>
    </row>
    <row r="28" customFormat="false" ht="15" hidden="false" customHeight="false" outlineLevel="0" collapsed="false">
      <c r="E28" s="47"/>
      <c r="H28" s="48"/>
    </row>
    <row r="29" customFormat="false" ht="15" hidden="false" customHeight="false" outlineLevel="0" collapsed="false">
      <c r="E29" s="47"/>
      <c r="H29" s="48"/>
    </row>
    <row r="30" customFormat="false" ht="15" hidden="false" customHeight="false" outlineLevel="0" collapsed="false">
      <c r="E30" s="47"/>
      <c r="H30" s="48"/>
    </row>
    <row r="31" customFormat="false" ht="15" hidden="false" customHeight="false" outlineLevel="0" collapsed="false">
      <c r="E31" s="47"/>
      <c r="H31" s="48"/>
    </row>
    <row r="32" customFormat="false" ht="15" hidden="false" customHeight="false" outlineLevel="0" collapsed="false">
      <c r="E32" s="47"/>
      <c r="H32" s="48"/>
    </row>
    <row r="33" customFormat="false" ht="15" hidden="false" customHeight="false" outlineLevel="0" collapsed="false">
      <c r="E33" s="47"/>
      <c r="H33" s="48"/>
    </row>
    <row r="34" customFormat="false" ht="15" hidden="false" customHeight="false" outlineLevel="0" collapsed="false">
      <c r="E34" s="47"/>
      <c r="H34" s="48"/>
    </row>
    <row r="35" customFormat="false" ht="15" hidden="false" customHeight="false" outlineLevel="0" collapsed="false">
      <c r="E35" s="47"/>
      <c r="H35" s="48"/>
    </row>
    <row r="36" customFormat="false" ht="15" hidden="false" customHeight="false" outlineLevel="0" collapsed="false">
      <c r="E36" s="47"/>
      <c r="H36" s="48"/>
    </row>
    <row r="37" customFormat="false" ht="15" hidden="false" customHeight="false" outlineLevel="0" collapsed="false">
      <c r="E37" s="47"/>
      <c r="H37" s="48"/>
    </row>
    <row r="38" customFormat="false" ht="15" hidden="false" customHeight="false" outlineLevel="0" collapsed="false">
      <c r="E38" s="47"/>
      <c r="H38" s="48"/>
    </row>
    <row r="39" customFormat="false" ht="15" hidden="false" customHeight="false" outlineLevel="0" collapsed="false">
      <c r="E39" s="47"/>
      <c r="H39" s="48"/>
    </row>
    <row r="40" customFormat="false" ht="15" hidden="false" customHeight="false" outlineLevel="0" collapsed="false">
      <c r="E40" s="47"/>
      <c r="H40" s="48"/>
    </row>
    <row r="41" customFormat="false" ht="15" hidden="false" customHeight="false" outlineLevel="0" collapsed="false">
      <c r="E41" s="47"/>
      <c r="H41" s="48"/>
    </row>
    <row r="42" customFormat="false" ht="15" hidden="false" customHeight="false" outlineLevel="0" collapsed="false">
      <c r="E42" s="47"/>
      <c r="H42" s="48"/>
    </row>
    <row r="43" customFormat="false" ht="15" hidden="false" customHeight="false" outlineLevel="0" collapsed="false">
      <c r="E43" s="47"/>
      <c r="H43" s="48"/>
    </row>
    <row r="44" customFormat="false" ht="15" hidden="false" customHeight="false" outlineLevel="0" collapsed="false">
      <c r="E44" s="47"/>
      <c r="H44" s="48"/>
    </row>
    <row r="45" customFormat="false" ht="15" hidden="false" customHeight="false" outlineLevel="0" collapsed="false">
      <c r="E45" s="47"/>
      <c r="H45" s="48"/>
    </row>
    <row r="46" customFormat="false" ht="15" hidden="false" customHeight="false" outlineLevel="0" collapsed="false">
      <c r="E46" s="47"/>
      <c r="H46" s="48"/>
    </row>
    <row r="47" customFormat="false" ht="15" hidden="false" customHeight="false" outlineLevel="0" collapsed="false">
      <c r="E47" s="47"/>
      <c r="H47" s="48"/>
    </row>
    <row r="48" customFormat="false" ht="15" hidden="false" customHeight="false" outlineLevel="0" collapsed="false">
      <c r="E48" s="47"/>
      <c r="H48" s="48"/>
    </row>
    <row r="49" customFormat="false" ht="15" hidden="false" customHeight="false" outlineLevel="0" collapsed="false">
      <c r="E49" s="47"/>
      <c r="H49" s="48"/>
    </row>
    <row r="50" customFormat="false" ht="15" hidden="false" customHeight="false" outlineLevel="0" collapsed="false">
      <c r="E50" s="47"/>
      <c r="H50" s="48"/>
    </row>
    <row r="51" customFormat="false" ht="15" hidden="false" customHeight="false" outlineLevel="0" collapsed="false">
      <c r="E51" s="47"/>
      <c r="H51" s="48"/>
    </row>
    <row r="52" customFormat="false" ht="15" hidden="false" customHeight="false" outlineLevel="0" collapsed="false">
      <c r="E52" s="47"/>
      <c r="H52" s="48"/>
    </row>
    <row r="53" customFormat="false" ht="15" hidden="false" customHeight="false" outlineLevel="0" collapsed="false">
      <c r="E53" s="47"/>
      <c r="H53" s="48"/>
    </row>
    <row r="54" customFormat="false" ht="15" hidden="false" customHeight="false" outlineLevel="0" collapsed="false">
      <c r="E54" s="47"/>
      <c r="H54" s="48"/>
    </row>
    <row r="55" customFormat="false" ht="15" hidden="false" customHeight="false" outlineLevel="0" collapsed="false">
      <c r="E55" s="47"/>
      <c r="H55" s="48"/>
    </row>
    <row r="56" customFormat="false" ht="15" hidden="false" customHeight="false" outlineLevel="0" collapsed="false">
      <c r="E56" s="47"/>
      <c r="H56" s="48"/>
    </row>
    <row r="57" customFormat="false" ht="15" hidden="false" customHeight="false" outlineLevel="0" collapsed="false">
      <c r="E57" s="47"/>
      <c r="H57" s="48"/>
    </row>
    <row r="58" customFormat="false" ht="15" hidden="false" customHeight="false" outlineLevel="0" collapsed="false">
      <c r="E58" s="47"/>
      <c r="H58" s="48"/>
    </row>
    <row r="59" customFormat="false" ht="15" hidden="false" customHeight="false" outlineLevel="0" collapsed="false">
      <c r="E59" s="47"/>
      <c r="H59" s="48"/>
    </row>
    <row r="60" customFormat="false" ht="15" hidden="false" customHeight="false" outlineLevel="0" collapsed="false">
      <c r="E60" s="47"/>
      <c r="H60" s="48"/>
    </row>
    <row r="61" customFormat="false" ht="15" hidden="false" customHeight="false" outlineLevel="0" collapsed="false">
      <c r="E61" s="47"/>
      <c r="H61" s="48"/>
    </row>
    <row r="62" customFormat="false" ht="15" hidden="false" customHeight="false" outlineLevel="0" collapsed="false">
      <c r="E62" s="47"/>
      <c r="H62" s="48"/>
    </row>
    <row r="63" customFormat="false" ht="15" hidden="false" customHeight="false" outlineLevel="0" collapsed="false">
      <c r="E63" s="47"/>
      <c r="H63" s="48"/>
    </row>
    <row r="64" customFormat="false" ht="15" hidden="false" customHeight="false" outlineLevel="0" collapsed="false">
      <c r="E64" s="47"/>
      <c r="H64" s="48"/>
    </row>
    <row r="65" customFormat="false" ht="15" hidden="false" customHeight="false" outlineLevel="0" collapsed="false">
      <c r="E65" s="47"/>
      <c r="H65" s="48"/>
    </row>
    <row r="66" customFormat="false" ht="15" hidden="false" customHeight="false" outlineLevel="0" collapsed="false">
      <c r="E66" s="47"/>
      <c r="H66" s="48"/>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N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ColWidth="8.2265625" defaultRowHeight="15" zeroHeight="false" outlineLevelRow="0" outlineLevelCol="0"/>
  <cols>
    <col collapsed="false" customWidth="true" hidden="false" outlineLevel="0" max="1" min="1" style="0" width="15.71"/>
    <col collapsed="false" customWidth="true" hidden="false" outlineLevel="0" max="6" min="6" style="0" width="9.13"/>
    <col collapsed="false" customWidth="true" hidden="false" outlineLevel="0" max="7" min="7" style="39" width="7.15"/>
  </cols>
  <sheetData>
    <row r="1" customFormat="false" ht="76.5" hidden="false" customHeight="false" outlineLevel="0" collapsed="false">
      <c r="A1" s="44" t="s">
        <v>242</v>
      </c>
      <c r="B1" s="44" t="s">
        <v>255</v>
      </c>
      <c r="C1" s="45" t="s">
        <v>256</v>
      </c>
      <c r="D1" s="45" t="s">
        <v>257</v>
      </c>
      <c r="E1" s="45" t="s">
        <v>258</v>
      </c>
      <c r="F1" s="44" t="s">
        <v>259</v>
      </c>
      <c r="G1" s="44" t="s">
        <v>260</v>
      </c>
      <c r="H1" s="45" t="s">
        <v>261</v>
      </c>
      <c r="I1" s="45" t="s">
        <v>262</v>
      </c>
      <c r="J1" s="45" t="s">
        <v>263</v>
      </c>
      <c r="K1" s="45" t="s">
        <v>264</v>
      </c>
      <c r="L1" s="45" t="s">
        <v>265</v>
      </c>
      <c r="M1" s="45" t="s">
        <v>266</v>
      </c>
      <c r="N1" s="45" t="s">
        <v>267</v>
      </c>
    </row>
    <row r="2" customFormat="false" ht="13.8" hidden="false" customHeight="false" outlineLevel="0" collapsed="false">
      <c r="A2" s="0" t="s">
        <v>253</v>
      </c>
      <c r="B2" s="49" t="s">
        <v>268</v>
      </c>
      <c r="F2" s="0" t="str">
        <f aca="false">blocks!D2</f>
        <v>reg_data</v>
      </c>
      <c r="G2" s="39" t="str">
        <f aca="false">"0x"&amp;reg_file!D2</f>
        <v>0x0</v>
      </c>
    </row>
    <row r="3" customFormat="false" ht="13.8" hidden="false" customHeight="false" outlineLevel="0" collapsed="false">
      <c r="A3" s="0" t="str">
        <f aca="false">A2</f>
        <v>dti_dynamo_regs</v>
      </c>
      <c r="B3" s="49" t="s">
        <v>268</v>
      </c>
      <c r="F3" s="0" t="str">
        <f aca="false">blocks!D3</f>
        <v>reg_ctrl</v>
      </c>
      <c r="G3" s="39" t="str">
        <f aca="false">"0x"&amp;reg_file!D$4</f>
        <v>0x4</v>
      </c>
    </row>
    <row r="4" customFormat="false" ht="13.8" hidden="false" customHeight="false" outlineLevel="0" collapsed="false">
      <c r="A4" s="0" t="str">
        <f aca="false">A3</f>
        <v>dti_dynamo_regs</v>
      </c>
      <c r="B4" s="49" t="s">
        <v>268</v>
      </c>
      <c r="F4" s="0" t="str">
        <f aca="false">blocks!D4</f>
        <v>reg_stt</v>
      </c>
      <c r="G4" s="39" t="str">
        <f aca="false">"0x"&amp;reg_file!D$6</f>
        <v>0x8</v>
      </c>
    </row>
    <row r="5" customFormat="false" ht="13.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0" activeCellId="0" sqref="H20"/>
    </sheetView>
  </sheetViews>
  <sheetFormatPr defaultColWidth="8.2265625" defaultRowHeight="15" zeroHeight="false" outlineLevelRow="0" outlineLevelCol="0"/>
  <cols>
    <col collapsed="false" customWidth="true" hidden="false" outlineLevel="0" max="1" min="1" style="0" width="24.29"/>
    <col collapsed="false" customWidth="true" hidden="false" outlineLevel="0" max="2" min="2" style="0" width="36.9"/>
    <col collapsed="false" customWidth="true" hidden="false" outlineLevel="0" max="3" min="3" style="0" width="22.09"/>
    <col collapsed="false" customWidth="true" hidden="false" outlineLevel="0" max="4" min="4" style="0" width="53.41"/>
  </cols>
  <sheetData>
    <row r="1" customFormat="false" ht="25.5" hidden="false" customHeight="false" outlineLevel="0" collapsed="false">
      <c r="A1" s="50" t="s">
        <v>242</v>
      </c>
      <c r="B1" s="50" t="s">
        <v>269</v>
      </c>
      <c r="C1" s="50" t="s">
        <v>270</v>
      </c>
      <c r="D1" s="50" t="s">
        <v>271</v>
      </c>
    </row>
    <row r="2" customFormat="false" ht="15" hidden="false" customHeight="false" outlineLevel="0" collapsed="false">
      <c r="A2" s="0" t="s">
        <v>272</v>
      </c>
      <c r="B2" s="51" t="s">
        <v>273</v>
      </c>
      <c r="C2" s="52" t="s">
        <v>274</v>
      </c>
      <c r="D2" s="51" t="s">
        <v>275</v>
      </c>
    </row>
    <row r="3" customFormat="false" ht="15" hidden="false" customHeight="false" outlineLevel="0" collapsed="false">
      <c r="A3" s="0" t="s">
        <v>272</v>
      </c>
      <c r="B3" s="53" t="s">
        <v>276</v>
      </c>
      <c r="C3" s="54" t="s">
        <v>277</v>
      </c>
      <c r="D3" s="53" t="s">
        <v>278</v>
      </c>
    </row>
    <row r="4" customFormat="false" ht="15" hidden="false" customHeight="false" outlineLevel="0" collapsed="false">
      <c r="A4" s="55" t="s">
        <v>279</v>
      </c>
      <c r="B4" s="55"/>
      <c r="C4" s="54" t="s">
        <v>277</v>
      </c>
      <c r="D4" s="55"/>
    </row>
    <row r="5" customFormat="false" ht="45" hidden="false" customHeight="false" outlineLevel="0" collapsed="false">
      <c r="A5" s="53" t="str">
        <f aca="false">$A$2</f>
        <v>regs</v>
      </c>
      <c r="B5" s="56" t="s">
        <v>280</v>
      </c>
      <c r="C5" s="57" t="n">
        <f aca="false">TRUE()</f>
        <v>1</v>
      </c>
      <c r="D5" s="58" t="s">
        <v>281</v>
      </c>
    </row>
    <row r="6" customFormat="false" ht="15" hidden="false" customHeight="false" outlineLevel="0" collapsed="false">
      <c r="A6" s="53" t="str">
        <f aca="false">$A$2</f>
        <v>regs</v>
      </c>
      <c r="B6" s="51" t="s">
        <v>282</v>
      </c>
      <c r="C6" s="52" t="s">
        <v>283</v>
      </c>
      <c r="D6" s="51" t="s">
        <v>284</v>
      </c>
    </row>
    <row r="7" customFormat="false" ht="15" hidden="false" customHeight="false" outlineLevel="0" collapsed="false">
      <c r="A7" s="53" t="str">
        <f aca="false">$A$2</f>
        <v>regs</v>
      </c>
      <c r="B7" s="51" t="s">
        <v>285</v>
      </c>
      <c r="C7" s="52" t="s">
        <v>286</v>
      </c>
      <c r="D7" s="51" t="s">
        <v>287</v>
      </c>
    </row>
    <row r="8" customFormat="false" ht="15" hidden="false" customHeight="false" outlineLevel="0" collapsed="false">
      <c r="A8" s="53" t="str">
        <f aca="false">$A$2</f>
        <v>regs</v>
      </c>
      <c r="B8" s="51" t="s">
        <v>288</v>
      </c>
      <c r="C8" s="52" t="s">
        <v>283</v>
      </c>
      <c r="D8" s="51" t="s">
        <v>289</v>
      </c>
    </row>
    <row r="9" customFormat="false" ht="15" hidden="false" customHeight="false" outlineLevel="0" collapsed="false">
      <c r="A9" s="53" t="str">
        <f aca="false">$A$2</f>
        <v>regs</v>
      </c>
      <c r="B9" s="51" t="s">
        <v>290</v>
      </c>
      <c r="C9" s="52" t="s">
        <v>286</v>
      </c>
      <c r="D9" s="51" t="s">
        <v>291</v>
      </c>
    </row>
    <row r="10" customFormat="false" ht="15" hidden="false" customHeight="false" outlineLevel="0" collapsed="false">
      <c r="A10" s="53" t="str">
        <f aca="false">$A$2</f>
        <v>regs</v>
      </c>
      <c r="B10" s="53" t="s">
        <v>292</v>
      </c>
      <c r="C10" s="54"/>
      <c r="D10" s="53" t="s">
        <v>293</v>
      </c>
    </row>
    <row r="11" customFormat="false" ht="15" hidden="false" customHeight="false" outlineLevel="0" collapsed="false">
      <c r="A11" s="53" t="str">
        <f aca="false">$A$2</f>
        <v>regs</v>
      </c>
      <c r="B11" s="53" t="s">
        <v>294</v>
      </c>
      <c r="C11" s="54" t="s">
        <v>295</v>
      </c>
      <c r="D11" s="53" t="s">
        <v>296</v>
      </c>
    </row>
    <row r="12" customFormat="false" ht="45" hidden="false" customHeight="false" outlineLevel="0" collapsed="false">
      <c r="A12" s="53" t="str">
        <f aca="false">$A$2</f>
        <v>regs</v>
      </c>
      <c r="B12" s="51" t="s">
        <v>297</v>
      </c>
      <c r="C12" s="52" t="n">
        <v>0</v>
      </c>
      <c r="D12" s="59" t="s">
        <v>298</v>
      </c>
    </row>
    <row r="13" customFormat="false" ht="30" hidden="false" customHeight="false" outlineLevel="0" collapsed="false">
      <c r="A13" s="53" t="str">
        <f aca="false">$A$2</f>
        <v>regs</v>
      </c>
      <c r="B13" s="53" t="s">
        <v>299</v>
      </c>
      <c r="C13" s="60" t="s">
        <v>300</v>
      </c>
      <c r="D13" s="61" t="s">
        <v>301</v>
      </c>
    </row>
    <row r="14" customFormat="false" ht="15" hidden="false" customHeight="false" outlineLevel="0" collapsed="false">
      <c r="A14" s="55" t="s">
        <v>302</v>
      </c>
      <c r="B14" s="55"/>
      <c r="C14" s="62"/>
      <c r="D14" s="55"/>
    </row>
    <row r="15" customFormat="false" ht="15" hidden="false" customHeight="false" outlineLevel="0" collapsed="false">
      <c r="A15" s="53" t="str">
        <f aca="false">$A$2</f>
        <v>regs</v>
      </c>
      <c r="B15" s="53" t="s">
        <v>303</v>
      </c>
      <c r="C15" s="54" t="s">
        <v>304</v>
      </c>
      <c r="D15" s="53" t="s">
        <v>305</v>
      </c>
    </row>
    <row r="16" customFormat="false" ht="15" hidden="false" customHeight="false" outlineLevel="0" collapsed="false">
      <c r="A16" s="53" t="str">
        <f aca="false">$A$2</f>
        <v>regs</v>
      </c>
      <c r="B16" s="51" t="s">
        <v>306</v>
      </c>
      <c r="C16" s="52" t="s">
        <v>307</v>
      </c>
      <c r="D16" s="51" t="s">
        <v>308</v>
      </c>
    </row>
    <row r="17" customFormat="false" ht="15" hidden="false" customHeight="false" outlineLevel="0" collapsed="false">
      <c r="A17" s="53" t="str">
        <f aca="false">$A$2</f>
        <v>regs</v>
      </c>
      <c r="B17" s="53" t="s">
        <v>309</v>
      </c>
      <c r="C17" s="54" t="s">
        <v>310</v>
      </c>
      <c r="D17" s="53" t="s">
        <v>311</v>
      </c>
    </row>
    <row r="18" customFormat="false" ht="15" hidden="false" customHeight="false" outlineLevel="0" collapsed="false">
      <c r="A18" s="53" t="str">
        <f aca="false">$A$2</f>
        <v>regs</v>
      </c>
      <c r="B18" s="51" t="s">
        <v>312</v>
      </c>
      <c r="C18" s="52" t="s">
        <v>313</v>
      </c>
      <c r="D18" s="51" t="s">
        <v>314</v>
      </c>
    </row>
    <row r="19" customFormat="false" ht="15" hidden="false" customHeight="false" outlineLevel="0" collapsed="false">
      <c r="A19" s="53" t="str">
        <f aca="false">$A$2</f>
        <v>regs</v>
      </c>
      <c r="B19" s="51" t="s">
        <v>315</v>
      </c>
      <c r="C19" s="52" t="s">
        <v>316</v>
      </c>
      <c r="D19" s="51" t="s">
        <v>317</v>
      </c>
    </row>
    <row r="20" customFormat="false" ht="15" hidden="false" customHeight="false" outlineLevel="0" collapsed="false">
      <c r="A20" s="53" t="str">
        <f aca="false">$A$2</f>
        <v>regs</v>
      </c>
      <c r="B20" s="53" t="s">
        <v>318</v>
      </c>
      <c r="C20" s="60" t="s">
        <v>319</v>
      </c>
      <c r="D20" s="61" t="s">
        <v>320</v>
      </c>
    </row>
    <row r="21" customFormat="false" ht="30" hidden="false" customHeight="false" outlineLevel="0" collapsed="false">
      <c r="A21" s="53" t="str">
        <f aca="false">$A$2</f>
        <v>regs</v>
      </c>
      <c r="B21" s="53" t="s">
        <v>321</v>
      </c>
      <c r="C21" s="60" t="s">
        <v>316</v>
      </c>
      <c r="D21" s="61" t="s">
        <v>322</v>
      </c>
    </row>
    <row r="22" customFormat="false" ht="15" hidden="false" customHeight="false" outlineLevel="0" collapsed="false">
      <c r="A22" s="53" t="str">
        <f aca="false">$A$2</f>
        <v>regs</v>
      </c>
      <c r="B22" s="53" t="s">
        <v>323</v>
      </c>
      <c r="C22" s="60" t="s">
        <v>313</v>
      </c>
      <c r="D22" s="61" t="s">
        <v>324</v>
      </c>
    </row>
    <row r="23" customFormat="false" ht="15" hidden="false" customHeight="false" outlineLevel="0" collapsed="false">
      <c r="A23" s="53" t="str">
        <f aca="false">$A$2</f>
        <v>regs</v>
      </c>
      <c r="B23" s="53" t="s">
        <v>325</v>
      </c>
      <c r="C23" s="60" t="s">
        <v>326</v>
      </c>
      <c r="D23" s="61" t="s">
        <v>327</v>
      </c>
    </row>
    <row r="24" customFormat="false" ht="15" hidden="false" customHeight="false" outlineLevel="0" collapsed="false">
      <c r="A24" s="55" t="s">
        <v>328</v>
      </c>
      <c r="B24" s="55"/>
      <c r="C24" s="62"/>
      <c r="D24" s="55"/>
    </row>
    <row r="25" customFormat="false" ht="45" hidden="false" customHeight="false" outlineLevel="0" collapsed="false">
      <c r="A25" s="53" t="str">
        <f aca="false">$A$2</f>
        <v>regs</v>
      </c>
      <c r="B25" s="63" t="s">
        <v>329</v>
      </c>
      <c r="C25" s="60" t="s">
        <v>330</v>
      </c>
      <c r="D25" s="53" t="s">
        <v>331</v>
      </c>
    </row>
    <row r="26" customFormat="false" ht="45" hidden="false" customHeight="false" outlineLevel="0" collapsed="false">
      <c r="A26" s="53" t="str">
        <f aca="false">$A$2</f>
        <v>regs</v>
      </c>
      <c r="B26" s="53" t="s">
        <v>332</v>
      </c>
      <c r="C26" s="60" t="s">
        <v>333</v>
      </c>
      <c r="D26" s="61" t="s">
        <v>334</v>
      </c>
    </row>
    <row r="27" customFormat="false" ht="30" hidden="false" customHeight="false" outlineLevel="0" collapsed="false">
      <c r="A27" s="53" t="str">
        <f aca="false">$A$2</f>
        <v>regs</v>
      </c>
      <c r="B27" s="53" t="s">
        <v>335</v>
      </c>
      <c r="C27" s="64" t="s">
        <v>336</v>
      </c>
      <c r="D27" s="61" t="s">
        <v>337</v>
      </c>
    </row>
    <row r="28" customFormat="false" ht="30" hidden="false" customHeight="false" outlineLevel="0" collapsed="false">
      <c r="A28" s="53" t="str">
        <f aca="false">$A$2</f>
        <v>regs</v>
      </c>
      <c r="B28" s="53" t="s">
        <v>338</v>
      </c>
      <c r="C28" s="60" t="s">
        <v>339</v>
      </c>
      <c r="D28" s="61" t="s">
        <v>340</v>
      </c>
    </row>
    <row r="29" customFormat="false" ht="30" hidden="false" customHeight="false" outlineLevel="0" collapsed="false">
      <c r="A29" s="53" t="str">
        <f aca="false">$A$2</f>
        <v>regs</v>
      </c>
      <c r="B29" s="53" t="s">
        <v>341</v>
      </c>
      <c r="C29" s="60" t="s">
        <v>342</v>
      </c>
      <c r="D29" s="61" t="s">
        <v>343</v>
      </c>
    </row>
    <row r="30" customFormat="false" ht="30" hidden="false" customHeight="false" outlineLevel="0" collapsed="false">
      <c r="A30" s="53" t="str">
        <f aca="false">$A$2</f>
        <v>regs</v>
      </c>
      <c r="B30" s="53" t="s">
        <v>344</v>
      </c>
      <c r="C30" s="60" t="s">
        <v>345</v>
      </c>
      <c r="D30" s="61" t="s">
        <v>346</v>
      </c>
    </row>
    <row r="31" customFormat="false" ht="30" hidden="false" customHeight="false" outlineLevel="0" collapsed="false">
      <c r="A31" s="53" t="str">
        <f aca="false">$A$2</f>
        <v>regs</v>
      </c>
      <c r="B31" s="53" t="s">
        <v>347</v>
      </c>
      <c r="C31" s="60" t="s">
        <v>348</v>
      </c>
      <c r="D31" s="61" t="s">
        <v>349</v>
      </c>
    </row>
    <row r="32" customFormat="false" ht="30" hidden="false" customHeight="false" outlineLevel="0" collapsed="false">
      <c r="A32" s="53" t="str">
        <f aca="false">$A$2</f>
        <v>regs</v>
      </c>
      <c r="B32" s="53" t="s">
        <v>350</v>
      </c>
      <c r="C32" s="60" t="s">
        <v>351</v>
      </c>
      <c r="D32" s="61" t="s">
        <v>352</v>
      </c>
    </row>
    <row r="33" customFormat="false" ht="30" hidden="false" customHeight="false" outlineLevel="0" collapsed="false">
      <c r="A33" s="53" t="str">
        <f aca="false">$A$2</f>
        <v>regs</v>
      </c>
      <c r="B33" s="53" t="s">
        <v>353</v>
      </c>
      <c r="C33" s="60" t="s">
        <v>354</v>
      </c>
      <c r="D33" s="61" t="s">
        <v>355</v>
      </c>
    </row>
    <row r="34" customFormat="false" ht="15" hidden="false" customHeight="false" outlineLevel="0" collapsed="false">
      <c r="A34" s="53" t="str">
        <f aca="false">$A$2</f>
        <v>regs</v>
      </c>
      <c r="B34" s="53" t="s">
        <v>356</v>
      </c>
      <c r="C34" s="60"/>
      <c r="D34" s="61" t="s">
        <v>357</v>
      </c>
    </row>
    <row r="35" customFormat="false" ht="15" hidden="false" customHeight="false" outlineLevel="0" collapsed="false">
      <c r="A35" s="55" t="s">
        <v>358</v>
      </c>
      <c r="B35" s="55"/>
      <c r="C35" s="62"/>
      <c r="D35" s="55"/>
    </row>
    <row r="36" customFormat="false" ht="38.25" hidden="false" customHeight="false" outlineLevel="0" collapsed="false">
      <c r="A36" s="53" t="str">
        <f aca="false">$A$2</f>
        <v>regs</v>
      </c>
      <c r="B36" s="53" t="s">
        <v>359</v>
      </c>
      <c r="C36" s="54" t="s">
        <v>360</v>
      </c>
      <c r="D36" s="65" t="s">
        <v>361</v>
      </c>
    </row>
    <row r="37" customFormat="false" ht="15" hidden="false" customHeight="false" outlineLevel="0" collapsed="false">
      <c r="A37" s="53" t="str">
        <f aca="false">$A$2</f>
        <v>regs</v>
      </c>
      <c r="B37" s="63" t="s">
        <v>362</v>
      </c>
      <c r="C37" s="66" t="s">
        <v>363</v>
      </c>
      <c r="D37" s="65" t="s">
        <v>364</v>
      </c>
    </row>
    <row r="38" customFormat="false" ht="15" hidden="false" customHeight="false" outlineLevel="0" collapsed="false">
      <c r="A38" s="53" t="str">
        <f aca="false">$A$2</f>
        <v>regs</v>
      </c>
      <c r="B38" s="63" t="s">
        <v>365</v>
      </c>
      <c r="C38" s="66" t="s">
        <v>363</v>
      </c>
      <c r="D38" s="65" t="s">
        <v>366</v>
      </c>
    </row>
    <row r="39" customFormat="false" ht="15" hidden="false" customHeight="false" outlineLevel="0" collapsed="false">
      <c r="A39" s="53" t="str">
        <f aca="false">$A$2</f>
        <v>regs</v>
      </c>
      <c r="B39" s="63" t="s">
        <v>367</v>
      </c>
      <c r="C39" s="66" t="s">
        <v>363</v>
      </c>
      <c r="D39" s="65" t="s">
        <v>368</v>
      </c>
    </row>
    <row r="40" customFormat="false" ht="25.5" hidden="false" customHeight="false" outlineLevel="0" collapsed="false">
      <c r="A40" s="53" t="str">
        <f aca="false">$A$2</f>
        <v>regs</v>
      </c>
      <c r="B40" s="63" t="s">
        <v>369</v>
      </c>
      <c r="C40" s="66" t="s">
        <v>363</v>
      </c>
      <c r="D40" s="65" t="s">
        <v>370</v>
      </c>
    </row>
    <row r="41" customFormat="false" ht="15" hidden="false" customHeight="false" outlineLevel="0" collapsed="false">
      <c r="A41" s="53" t="str">
        <f aca="false">$A$2</f>
        <v>regs</v>
      </c>
      <c r="B41" s="63" t="s">
        <v>371</v>
      </c>
      <c r="C41" s="66" t="s">
        <v>363</v>
      </c>
      <c r="D41" s="65" t="s">
        <v>372</v>
      </c>
    </row>
    <row r="42" customFormat="false" ht="25.5" hidden="false" customHeight="false" outlineLevel="0" collapsed="false">
      <c r="A42" s="53" t="str">
        <f aca="false">$A$2</f>
        <v>regs</v>
      </c>
      <c r="B42" s="63" t="s">
        <v>373</v>
      </c>
      <c r="C42" s="66" t="s">
        <v>374</v>
      </c>
      <c r="D42" s="65" t="s">
        <v>375</v>
      </c>
    </row>
    <row r="43" customFormat="false" ht="15" hidden="false" customHeight="false" outlineLevel="0" collapsed="false">
      <c r="A43" s="55" t="s">
        <v>376</v>
      </c>
      <c r="B43" s="55"/>
      <c r="C43" s="62"/>
      <c r="D43" s="55"/>
    </row>
    <row r="44" customFormat="false" ht="75" hidden="false" customHeight="false" outlineLevel="0" collapsed="false">
      <c r="A44" s="53" t="str">
        <f aca="false">$A$2</f>
        <v>regs</v>
      </c>
      <c r="B44" s="53" t="s">
        <v>377</v>
      </c>
      <c r="C44" s="54" t="s">
        <v>378</v>
      </c>
      <c r="D44" s="61" t="s">
        <v>379</v>
      </c>
    </row>
    <row r="45" customFormat="false" ht="15" hidden="false" customHeight="false" outlineLevel="0" collapsed="false">
      <c r="A45" s="53" t="str">
        <f aca="false">$A$2</f>
        <v>regs</v>
      </c>
      <c r="B45" s="53" t="s">
        <v>380</v>
      </c>
      <c r="C45" s="54" t="s">
        <v>381</v>
      </c>
      <c r="D45" s="53" t="s">
        <v>382</v>
      </c>
    </row>
    <row r="46" customFormat="false" ht="15" hidden="false" customHeight="false" outlineLevel="0" collapsed="false">
      <c r="A46" s="53" t="str">
        <f aca="false">$A$2</f>
        <v>regs</v>
      </c>
      <c r="B46" s="53" t="s">
        <v>383</v>
      </c>
      <c r="C46" s="54" t="s">
        <v>384</v>
      </c>
      <c r="D46" s="53" t="s">
        <v>385</v>
      </c>
    </row>
    <row r="47" customFormat="false" ht="90" hidden="false" customHeight="false" outlineLevel="0" collapsed="false">
      <c r="A47" s="53" t="str">
        <f aca="false">$A$2</f>
        <v>regs</v>
      </c>
      <c r="B47" s="53" t="s">
        <v>386</v>
      </c>
      <c r="C47" s="54" t="s">
        <v>387</v>
      </c>
      <c r="D47" s="61" t="s">
        <v>388</v>
      </c>
    </row>
    <row r="48" customFormat="false" ht="90" hidden="false" customHeight="false" outlineLevel="0" collapsed="false">
      <c r="A48" s="53" t="str">
        <f aca="false">$A$2</f>
        <v>regs</v>
      </c>
      <c r="B48" s="53" t="s">
        <v>389</v>
      </c>
      <c r="C48" s="54" t="s">
        <v>390</v>
      </c>
      <c r="D48" s="61" t="s">
        <v>391</v>
      </c>
    </row>
    <row r="49" customFormat="false" ht="15" hidden="false" customHeight="false" outlineLevel="0" collapsed="false">
      <c r="A49" s="53" t="str">
        <f aca="false">$A$2</f>
        <v>regs</v>
      </c>
      <c r="B49" s="53" t="s">
        <v>392</v>
      </c>
      <c r="C49" s="54" t="s">
        <v>393</v>
      </c>
      <c r="D49" s="53" t="s">
        <v>394</v>
      </c>
    </row>
    <row r="50" customFormat="false" ht="15" hidden="false" customHeight="false" outlineLevel="0" collapsed="false">
      <c r="A50" s="53" t="str">
        <f aca="false">$A$2</f>
        <v>regs</v>
      </c>
      <c r="B50" s="53" t="s">
        <v>395</v>
      </c>
      <c r="C50" s="54" t="s">
        <v>396</v>
      </c>
      <c r="D50" s="53" t="s">
        <v>397</v>
      </c>
    </row>
    <row r="51" customFormat="false" ht="15" hidden="false" customHeight="false" outlineLevel="0" collapsed="false">
      <c r="A51" s="53" t="str">
        <f aca="false">$A$2</f>
        <v>regs</v>
      </c>
      <c r="B51" s="53" t="s">
        <v>398</v>
      </c>
      <c r="C51" s="54" t="s">
        <v>399</v>
      </c>
      <c r="D51" s="53" t="s">
        <v>400</v>
      </c>
    </row>
    <row r="52" customFormat="false" ht="15" hidden="false" customHeight="false" outlineLevel="0" collapsed="false">
      <c r="A52" s="53" t="str">
        <f aca="false">$A$2</f>
        <v>regs</v>
      </c>
      <c r="B52" s="53" t="s">
        <v>401</v>
      </c>
      <c r="C52" s="54" t="s">
        <v>402</v>
      </c>
      <c r="D52" s="53" t="s">
        <v>403</v>
      </c>
    </row>
    <row r="53" customFormat="false" ht="15" hidden="false" customHeight="false" outlineLevel="0" collapsed="false">
      <c r="A53" s="53" t="str">
        <f aca="false">$A$2</f>
        <v>regs</v>
      </c>
      <c r="B53" s="53" t="s">
        <v>404</v>
      </c>
      <c r="C53" s="54" t="s">
        <v>405</v>
      </c>
      <c r="D53" s="53" t="s">
        <v>406</v>
      </c>
    </row>
    <row r="54" customFormat="false" ht="15" hidden="false" customHeight="false" outlineLevel="0" collapsed="false">
      <c r="A54" s="53" t="str">
        <f aca="false">$A$2</f>
        <v>regs</v>
      </c>
      <c r="B54" s="53" t="s">
        <v>407</v>
      </c>
      <c r="C54" s="54" t="s">
        <v>408</v>
      </c>
      <c r="D54" s="53" t="s">
        <v>409</v>
      </c>
    </row>
    <row r="55" customFormat="false" ht="15" hidden="false" customHeight="false" outlineLevel="0" collapsed="false">
      <c r="A55" s="53" t="str">
        <f aca="false">$A$2</f>
        <v>regs</v>
      </c>
      <c r="B55" s="53" t="s">
        <v>410</v>
      </c>
      <c r="C55" s="54" t="s">
        <v>411</v>
      </c>
      <c r="D55" s="53" t="s">
        <v>412</v>
      </c>
    </row>
    <row r="56" customFormat="false" ht="15" hidden="false" customHeight="false" outlineLevel="0" collapsed="false">
      <c r="A56" s="53" t="str">
        <f aca="false">$A$2</f>
        <v>regs</v>
      </c>
      <c r="B56" s="53" t="s">
        <v>413</v>
      </c>
      <c r="C56" s="54" t="s">
        <v>414</v>
      </c>
      <c r="D56" s="53" t="s">
        <v>415</v>
      </c>
    </row>
    <row r="57" customFormat="false" ht="15" hidden="false" customHeight="false" outlineLevel="0" collapsed="false">
      <c r="A57" s="55" t="s">
        <v>416</v>
      </c>
      <c r="B57" s="55"/>
      <c r="C57" s="62"/>
      <c r="D57" s="55"/>
    </row>
    <row r="58" customFormat="false" ht="30" hidden="false" customHeight="false" outlineLevel="0" collapsed="false">
      <c r="A58" s="53" t="str">
        <f aca="false">$A$2</f>
        <v>regs</v>
      </c>
      <c r="B58" s="53" t="s">
        <v>417</v>
      </c>
      <c r="C58" s="54" t="n">
        <v>0</v>
      </c>
      <c r="D58" s="61" t="s">
        <v>418</v>
      </c>
    </row>
    <row r="59" customFormat="false" ht="90" hidden="false" customHeight="false" outlineLevel="0" collapsed="false">
      <c r="A59" s="53" t="str">
        <f aca="false">$A$2</f>
        <v>regs</v>
      </c>
      <c r="B59" s="53" t="s">
        <v>419</v>
      </c>
      <c r="C59" s="54" t="s">
        <v>420</v>
      </c>
      <c r="D59" s="61" t="s">
        <v>421</v>
      </c>
    </row>
    <row r="60" customFormat="false" ht="30" hidden="false" customHeight="false" outlineLevel="0" collapsed="false">
      <c r="A60" s="53" t="str">
        <f aca="false">$A$2</f>
        <v>regs</v>
      </c>
      <c r="B60" s="53" t="s">
        <v>422</v>
      </c>
      <c r="C60" s="54" t="n">
        <v>0</v>
      </c>
      <c r="D60" s="61" t="s">
        <v>423</v>
      </c>
    </row>
    <row r="61" customFormat="false" ht="75" hidden="false" customHeight="false" outlineLevel="0" collapsed="false">
      <c r="A61" s="53" t="str">
        <f aca="false">$A$2</f>
        <v>regs</v>
      </c>
      <c r="B61" s="53" t="s">
        <v>424</v>
      </c>
      <c r="C61" s="54" t="s">
        <v>420</v>
      </c>
      <c r="D61" s="61" t="s">
        <v>425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8.2265625" defaultRowHeight="15" zeroHeight="false" outlineLevelRow="0" outlineLevelCol="0"/>
  <cols>
    <col collapsed="false" customWidth="true" hidden="false" outlineLevel="0" max="1" min="1" style="0" width="12.71"/>
    <col collapsed="false" customWidth="true" hidden="false" outlineLevel="0" max="2" min="2" style="0" width="21.14"/>
    <col collapsed="false" customWidth="true" hidden="false" outlineLevel="0" max="3" min="3" style="0" width="29.42"/>
    <col collapsed="false" customWidth="true" hidden="false" outlineLevel="0" max="4" min="4" style="0" width="27.31"/>
  </cols>
  <sheetData>
    <row r="1" customFormat="false" ht="15" hidden="false" customHeight="false" outlineLevel="0" collapsed="false">
      <c r="A1" s="55" t="s">
        <v>426</v>
      </c>
      <c r="B1" s="55"/>
      <c r="C1" s="62"/>
      <c r="D1" s="55"/>
    </row>
    <row r="2" customFormat="false" ht="15" hidden="false" customHeight="false" outlineLevel="0" collapsed="false">
      <c r="A2" s="53" t="n">
        <f aca="false">[1]rtl_settings!A2</f>
        <v>0</v>
      </c>
      <c r="B2" s="53" t="s">
        <v>427</v>
      </c>
      <c r="C2" s="53" t="s">
        <v>428</v>
      </c>
      <c r="D2" s="53" t="s">
        <v>429</v>
      </c>
    </row>
    <row r="3" customFormat="false" ht="15" hidden="false" customHeight="false" outlineLevel="0" collapsed="false">
      <c r="A3" s="53" t="n">
        <f aca="false">$A$2</f>
        <v>0</v>
      </c>
      <c r="B3" s="53" t="s">
        <v>430</v>
      </c>
      <c r="C3" s="53"/>
      <c r="D3" s="53" t="s">
        <v>431</v>
      </c>
    </row>
    <row r="4" customFormat="false" ht="15" hidden="false" customHeight="false" outlineLevel="0" collapsed="false">
      <c r="A4" s="53" t="n">
        <f aca="false">$A$2</f>
        <v>0</v>
      </c>
      <c r="B4" s="53" t="s">
        <v>432</v>
      </c>
      <c r="C4" s="53"/>
      <c r="D4" s="53" t="s">
        <v>433</v>
      </c>
    </row>
    <row r="5" customFormat="false" ht="45" hidden="false" customHeight="false" outlineLevel="0" collapsed="false">
      <c r="A5" s="53" t="n">
        <f aca="false">$A$2</f>
        <v>0</v>
      </c>
      <c r="B5" s="53" t="s">
        <v>434</v>
      </c>
      <c r="C5" s="53" t="s">
        <v>435</v>
      </c>
      <c r="D5" s="61" t="s">
        <v>436</v>
      </c>
    </row>
    <row r="6" customFormat="false" ht="15" hidden="false" customHeight="false" outlineLevel="0" collapsed="false">
      <c r="A6" s="55" t="s">
        <v>328</v>
      </c>
      <c r="B6" s="55"/>
      <c r="C6" s="62"/>
      <c r="D6" s="55"/>
    </row>
    <row r="7" customFormat="false" ht="15" hidden="false" customHeight="false" outlineLevel="0" collapsed="false">
      <c r="A7" s="53" t="n">
        <f aca="false">$A$2</f>
        <v>0</v>
      </c>
      <c r="B7" s="53" t="s">
        <v>437</v>
      </c>
      <c r="C7" s="53" t="s">
        <v>438</v>
      </c>
      <c r="D7" s="53" t="s">
        <v>439</v>
      </c>
    </row>
    <row r="8" customFormat="false" ht="15" hidden="false" customHeight="false" outlineLevel="0" collapsed="false">
      <c r="A8" s="53" t="n">
        <f aca="false">$A$2</f>
        <v>0</v>
      </c>
      <c r="B8" s="53" t="s">
        <v>440</v>
      </c>
      <c r="C8" s="53" t="s">
        <v>441</v>
      </c>
      <c r="D8" s="53" t="s">
        <v>442</v>
      </c>
    </row>
    <row r="9" customFormat="false" ht="15" hidden="false" customHeight="false" outlineLevel="0" collapsed="false">
      <c r="A9" s="53" t="n">
        <f aca="false">$A$2</f>
        <v>0</v>
      </c>
      <c r="B9" s="53" t="s">
        <v>443</v>
      </c>
      <c r="C9" s="53" t="s">
        <v>444</v>
      </c>
      <c r="D9" s="53" t="s">
        <v>445</v>
      </c>
    </row>
    <row r="10" customFormat="false" ht="15" hidden="false" customHeight="false" outlineLevel="0" collapsed="false">
      <c r="A10" s="53" t="n">
        <f aca="false">$A$2</f>
        <v>0</v>
      </c>
      <c r="B10" s="53" t="s">
        <v>446</v>
      </c>
      <c r="C10" s="53" t="s">
        <v>447</v>
      </c>
      <c r="D10" s="53" t="s">
        <v>448</v>
      </c>
    </row>
    <row r="11" customFormat="false" ht="15" hidden="false" customHeight="false" outlineLevel="0" collapsed="false">
      <c r="A11" s="53" t="n">
        <f aca="false">$A$2</f>
        <v>0</v>
      </c>
      <c r="B11" s="53" t="s">
        <v>449</v>
      </c>
      <c r="C11" s="53" t="s">
        <v>450</v>
      </c>
      <c r="D11" s="53" t="s">
        <v>451</v>
      </c>
    </row>
    <row r="12" customFormat="false" ht="15" hidden="false" customHeight="false" outlineLevel="0" collapsed="false">
      <c r="A12" s="53" t="n">
        <f aca="false">$A$2</f>
        <v>0</v>
      </c>
      <c r="B12" s="53" t="s">
        <v>452</v>
      </c>
      <c r="C12" s="53" t="s">
        <v>453</v>
      </c>
      <c r="D12" s="53" t="s">
        <v>454</v>
      </c>
    </row>
    <row r="13" customFormat="false" ht="15" hidden="false" customHeight="false" outlineLevel="0" collapsed="false">
      <c r="A13" s="53" t="n">
        <f aca="false">$A$2</f>
        <v>0</v>
      </c>
      <c r="B13" s="53" t="s">
        <v>455</v>
      </c>
      <c r="C13" s="53" t="s">
        <v>456</v>
      </c>
      <c r="D13" s="53" t="s">
        <v>457</v>
      </c>
    </row>
    <row r="14" customFormat="false" ht="15" hidden="false" customHeight="false" outlineLevel="0" collapsed="false">
      <c r="A14" s="53" t="n">
        <f aca="false">$A$2</f>
        <v>0</v>
      </c>
      <c r="B14" s="53" t="s">
        <v>458</v>
      </c>
      <c r="C14" s="53" t="s">
        <v>459</v>
      </c>
      <c r="D14" s="53" t="s">
        <v>460</v>
      </c>
    </row>
    <row r="15" customFormat="false" ht="15" hidden="false" customHeight="false" outlineLevel="0" collapsed="false">
      <c r="A15" s="53" t="n">
        <f aca="false">$A$2</f>
        <v>0</v>
      </c>
      <c r="B15" s="53" t="s">
        <v>461</v>
      </c>
      <c r="C15" s="53" t="s">
        <v>462</v>
      </c>
      <c r="D15" s="53" t="s">
        <v>463</v>
      </c>
    </row>
    <row r="16" customFormat="false" ht="15" hidden="false" customHeight="false" outlineLevel="0" collapsed="false">
      <c r="A16" s="53" t="n">
        <f aca="false">$A$2</f>
        <v>0</v>
      </c>
      <c r="B16" s="53" t="s">
        <v>464</v>
      </c>
      <c r="C16" s="53" t="s">
        <v>363</v>
      </c>
      <c r="D16" s="53" t="s">
        <v>465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6519</TotalTime>
  <Application>LibreOffice/6.3.2.2$Linux_X86_64 LibreOffice_project/98b30e735bda24bc04ab42594c85f7fd8be07b9c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2016-11-10T10:35:44Z</dcterms:created>
  <dc:creator>Nam Kut</dc:creator>
  <dc:description/>
  <dc:language>en-US</dc:language>
  <cp:lastModifiedBy/>
  <dcterms:modified xsi:type="dcterms:W3CDTF">2022-06-23T07:27:42Z</dcterms:modified>
  <cp:revision>491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