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7339BAA-C4C4-4BB1-B221-F5BD16DD3B3A}" xr6:coauthVersionLast="46" xr6:coauthVersionMax="46" xr10:uidLastSave="{00000000-0000-0000-0000-000000000000}"/>
  <bookViews>
    <workbookView xWindow="-120" yWindow="-120" windowWidth="20730" windowHeight="11040" activeTab="1" xr2:uid="{00000000-000D-0000-FFFF-FFFF00000000}"/>
  </bookViews>
  <sheets>
    <sheet name="PA1" sheetId="2" r:id="rId1"/>
    <sheet name="PA2" sheetId="3" r:id="rId2"/>
    <sheet name="Báo giá chi tiết"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3" l="1"/>
  <c r="H12" i="3" s="1"/>
  <c r="H11" i="3"/>
  <c r="J11" i="3" s="1"/>
  <c r="G13" i="2"/>
  <c r="H13" i="2" s="1"/>
  <c r="G12" i="2"/>
  <c r="H12" i="2" s="1"/>
  <c r="H11" i="2"/>
  <c r="J11" i="2" s="1"/>
  <c r="I11" i="3" l="1"/>
  <c r="J12" i="3"/>
  <c r="J13" i="3" s="1"/>
  <c r="I12" i="3"/>
  <c r="I13" i="3"/>
  <c r="H13" i="3"/>
  <c r="J12" i="2"/>
  <c r="H14" i="2"/>
  <c r="I12" i="2"/>
  <c r="J13" i="2"/>
  <c r="I13" i="2"/>
  <c r="I11" i="2"/>
  <c r="J14" i="2" l="1"/>
  <c r="I14" i="2"/>
</calcChain>
</file>

<file path=xl/sharedStrings.xml><?xml version="1.0" encoding="utf-8"?>
<sst xmlns="http://schemas.openxmlformats.org/spreadsheetml/2006/main" count="201" uniqueCount="160">
  <si>
    <t>STT</t>
  </si>
  <si>
    <t>Hạng mục</t>
  </si>
  <si>
    <t xml:space="preserve">Tên dịch vụ </t>
  </si>
  <si>
    <t>Chi tiết</t>
  </si>
  <si>
    <t>Đơn vị tính</t>
  </si>
  <si>
    <t>Số lượng</t>
  </si>
  <si>
    <t>Đơn giá</t>
  </si>
  <si>
    <t>Ghi chú</t>
  </si>
  <si>
    <t>Bizfly CRM</t>
  </si>
  <si>
    <t>Gói tiêu chuẩn</t>
  </si>
  <si>
    <r>
      <rPr>
        <b/>
        <sz val="12"/>
        <color theme="1"/>
        <rFont val="Times New Roman"/>
      </rPr>
      <t xml:space="preserve">Bizfly CRM 12 tháng
</t>
    </r>
    <r>
      <rPr>
        <sz val="12"/>
        <color theme="1"/>
        <rFont val="Times New Roman"/>
      </rPr>
      <t>Gói Tiêu chuẩn</t>
    </r>
    <r>
      <rPr>
        <b/>
        <sz val="12"/>
        <color theme="1"/>
        <rFont val="Times New Roman"/>
      </rPr>
      <t xml:space="preserve">
</t>
    </r>
    <r>
      <rPr>
        <sz val="12"/>
        <color theme="1"/>
        <rFont val="Times New Roman"/>
      </rPr>
      <t>- Số lượng khách hàng: Tối đa 30,000
- Số lượng users: 40</t>
    </r>
  </si>
  <si>
    <t>Gói</t>
  </si>
  <si>
    <t>Mua thêm user</t>
  </si>
  <si>
    <r>
      <rPr>
        <b/>
        <sz val="12"/>
        <color theme="1"/>
        <rFont val="Times New Roman"/>
      </rPr>
      <t xml:space="preserve">Gói 5 user
</t>
    </r>
    <r>
      <rPr>
        <sz val="12"/>
        <color theme="1"/>
        <rFont val="Times New Roman"/>
      </rPr>
      <t>Chi phí 150.000 vnđ/5 user/tháng</t>
    </r>
  </si>
  <si>
    <t>Mua thêm dung lượng</t>
  </si>
  <si>
    <r>
      <rPr>
        <b/>
        <sz val="12"/>
        <color theme="1"/>
        <rFont val="Times New Roman"/>
      </rPr>
      <t xml:space="preserve">Thêm dung lượng lưu trữ 10GB
</t>
    </r>
    <r>
      <rPr>
        <sz val="12"/>
        <color theme="1"/>
        <rFont val="Times New Roman"/>
      </rPr>
      <t>Chi phí 50.000 vnđ/ 10GB/ tháng</t>
    </r>
  </si>
  <si>
    <t>Tổng cộng (Đã bao gồm VAT)</t>
  </si>
  <si>
    <t xml:space="preserve">
</t>
  </si>
  <si>
    <t>Gói nâng cao</t>
  </si>
  <si>
    <r>
      <rPr>
        <b/>
        <sz val="12"/>
        <color theme="1"/>
        <rFont val="Times New Roman"/>
      </rPr>
      <t xml:space="preserve">Bizfly CRM 12 tháng
</t>
    </r>
    <r>
      <rPr>
        <sz val="12"/>
        <color theme="1"/>
        <rFont val="Times New Roman"/>
      </rPr>
      <t>- Số lượng khách hàng: Tối đa 50,000
- Số lượng users: 70</t>
    </r>
  </si>
  <si>
    <r>
      <rPr>
        <b/>
        <sz val="12"/>
        <color theme="1"/>
        <rFont val="Times New Roman"/>
      </rPr>
      <t xml:space="preserve">Thêm dung lượng lưu trữ 10GB
</t>
    </r>
    <r>
      <rPr>
        <sz val="12"/>
        <color theme="1"/>
        <rFont val="Times New Roman"/>
      </rPr>
      <t>Chi phí 50.000 vnđ/ 10GB/ tháng</t>
    </r>
  </si>
  <si>
    <t>Tính năng Bizfly CRM</t>
  </si>
  <si>
    <t>CRM</t>
  </si>
  <si>
    <t>Tính năng</t>
  </si>
  <si>
    <t>Mô tả</t>
  </si>
  <si>
    <t>Tính năng chi tiết</t>
  </si>
  <si>
    <t>CRM Sale</t>
  </si>
  <si>
    <t>Quản lý thông tin khách hàng</t>
  </si>
  <si>
    <t>Lưu trữ, cấu hình các thông tin và hoạt động liên quan đến khách hàng từ các nguồn</t>
  </si>
  <si>
    <t>Cấu hình các trường dữ liệu theo cấu trúc doanh nghiệp (BĐS, bảo hiểm,…)</t>
  </si>
  <si>
    <t>Import/Export khách hàng từ file Excel, Google sheet</t>
  </si>
  <si>
    <t>Check trùng khách hàng</t>
  </si>
  <si>
    <t>Tùy chỉnh giao diện hiển thị ngoài trang list</t>
  </si>
  <si>
    <t>Cập nhật hàng loạt các trường dữ liệu</t>
  </si>
  <si>
    <t>Ghép bản ghi trùng</t>
  </si>
  <si>
    <t>Notification thông báo chung</t>
  </si>
  <si>
    <t>Tạo bộ lọc theo điều kiện tìm kiếm</t>
  </si>
  <si>
    <t>Lọc chéo các bảng dữ liệu</t>
  </si>
  <si>
    <t>Lọc dữ liệu theo tất cả các trường</t>
  </si>
  <si>
    <t>Phân loại khách hàng</t>
  </si>
  <si>
    <t>Tạo tiến trình chăm sóc cho từng nhóm khách hàng cụ thể</t>
  </si>
  <si>
    <t>Lưu file tài liệu liên quan</t>
  </si>
  <si>
    <t>Tạo công việc, lịch hẹn, cảnh báo, nhắc nhở sale</t>
  </si>
  <si>
    <t>Quản lý công ty</t>
  </si>
  <si>
    <t>Kênh đầu vào tự động</t>
  </si>
  <si>
    <t>Quản lý cơ hội bán hàng</t>
  </si>
  <si>
    <t>Lưu trữ, cấu hình thông tin về cơ hội ra đơn của khách hàng</t>
  </si>
  <si>
    <t>Quản lý cơ hội theo khách hàng</t>
  </si>
  <si>
    <t>Quản lý cơ hội theo danh sách</t>
  </si>
  <si>
    <t>Import/Export cơ hội từ file Excel linking với khách hàng</t>
  </si>
  <si>
    <t>Phân loại cơ hội</t>
  </si>
  <si>
    <t>Tạo tiến trình cơ hội bán hàng</t>
  </si>
  <si>
    <t>Quản lý công việc lịch hẹn</t>
  </si>
  <si>
    <t>Lưu trữ, cấu hình thông tin về các công việc, lịch hẹn của khách hàng</t>
  </si>
  <si>
    <t>Quản lý công việc lịch hẹn theo danh sách</t>
  </si>
  <si>
    <t>Quản lý công việc theo khách hàng</t>
  </si>
  <si>
    <t>Phân loại công việc theo tình trạng</t>
  </si>
  <si>
    <t>Phân loại công việc theo loại hình công việc</t>
  </si>
  <si>
    <t>Nhắc nhở công việc lịch hẹn</t>
  </si>
  <si>
    <t>Tuỳ chỉnh view theo dạng lịch</t>
  </si>
  <si>
    <t>Quản lý ghi chú</t>
  </si>
  <si>
    <t>Lưu trữ, cấu hình các ghi chú, trao đổi thông tin nội bộ liên quan đến khách hàng</t>
  </si>
  <si>
    <t>Quản lý danh sách ghi chú của user đối với danh sách khách hàng</t>
  </si>
  <si>
    <t>Quản lý hợp đồng</t>
  </si>
  <si>
    <t>Quản lý thông tin hợp đồng</t>
  </si>
  <si>
    <t>Quản lý hợp đồng theo khách hàng</t>
  </si>
  <si>
    <t>Quản lý hợp đồng theo danh sách</t>
  </si>
  <si>
    <t>Import/Export hợp đồng từ file Excel linking với khách hàng</t>
  </si>
  <si>
    <t>Quản lý sản phẩm</t>
  </si>
  <si>
    <t>Quản lý thông tin sản phẩm</t>
  </si>
  <si>
    <t>Phân loại sản phẩm</t>
  </si>
  <si>
    <t>Quản lý danh sách sản phẩm</t>
  </si>
  <si>
    <t>Quản lý thông tin chi tiết sản phẩm</t>
  </si>
  <si>
    <t>Quản lý đơn hàng</t>
  </si>
  <si>
    <t>Quản lý thông tin đơn hàng</t>
  </si>
  <si>
    <t>Quản lý đơn hàng theo khách hàng</t>
  </si>
  <si>
    <t>Quản lý đơn hàng theo danh sách</t>
  </si>
  <si>
    <t>Phân loại đơn hàng</t>
  </si>
  <si>
    <t>Quản lý cuộc gọi</t>
  </si>
  <si>
    <t>Quản lý log cuộc gọi theo khách hàng</t>
  </si>
  <si>
    <t>Quản lý danh sách log cuộc gọi</t>
  </si>
  <si>
    <t>Lưu trữ file ghi âm</t>
  </si>
  <si>
    <t>Phân loại trạng thái cuộc gọi</t>
  </si>
  <si>
    <t>Hỗ trợ nhận dạng giọng nói và chuyển sang dạng text các cuộc gọi</t>
  </si>
  <si>
    <t>Hỗ trợ xác định intent nội dung cuộc trò chuyện</t>
  </si>
  <si>
    <t>CRM Marketing</t>
  </si>
  <si>
    <t>Push message (Gửi tin nhắn)</t>
  </si>
  <si>
    <t>Tiếp thị, chăm sóc khách hàng qua message Line, Viber, Telegram</t>
  </si>
  <si>
    <t>Tạo chiến dịch gửi tin nhắn cho khách hàng</t>
  </si>
  <si>
    <t>Quản lý danh sách chiến dịch</t>
  </si>
  <si>
    <t>Quản lý SMS marketing</t>
  </si>
  <si>
    <t>Tiếp thị, chăm sóc khách hàng qua SMS Brandname</t>
  </si>
  <si>
    <t>Cho phép thiết lập các kịch bản gửi SMS automation</t>
  </si>
  <si>
    <t>Quản lý chiến dịch, template, lịch sử tin nhắn marketing</t>
  </si>
  <si>
    <t>Ads Audience (Quản lý tệp Marketing)</t>
  </si>
  <si>
    <t>Tận dụng data khách hàng để chạy các chiến dịch quảng cáo đa kênh trên Google Ads ,Facebook Ads, Admicro VCCorp.</t>
  </si>
  <si>
    <t>Quản lý khách hàng trong các chiến dịch Marketing. Có thể gắn thẻ, phân cấp, gom nhóm theo nhiều mục đích khác nhau</t>
  </si>
  <si>
    <t>Form &amp; survey (Quản lý form khảo sát)</t>
  </si>
  <si>
    <t>Khởi tạo form khảo sát</t>
  </si>
  <si>
    <t>Tùy chỉnh bộ câu hỏi</t>
  </si>
  <si>
    <t>Liên kết dữ liệu vào CRM</t>
  </si>
  <si>
    <t>Quản lý kết quả khảo sát</t>
  </si>
  <si>
    <t>Khởi tạo mã nhúng và link để nhúng lên nền tảng thứ ba</t>
  </si>
  <si>
    <t>Webpush &amp; Web tracking (Quản lý Tracking)</t>
  </si>
  <si>
    <t>Gắn mã tracking theo dõi thu thâp thông tin traffic website</t>
  </si>
  <si>
    <t>Hỗ trợ gắn mã UTM tracking các chiến dịch marketing</t>
  </si>
  <si>
    <t>Tính năng webpush hỗ trợ gửi thông báo tới trình duyệt của khách hàng</t>
  </si>
  <si>
    <t>Phân loại theo nhiều trường dữ liệu thu thập</t>
  </si>
  <si>
    <t>Quản lý</t>
  </si>
  <si>
    <t>Báo cáo thống kê</t>
  </si>
  <si>
    <t>Hỗ trợ các biểu đồ báo cáo theo bộ lọc của khách hàng</t>
  </si>
  <si>
    <t>Báo cáo dạng biểu đồ (Marketing, Sales, chăm sóc khách hàng...)</t>
  </si>
  <si>
    <t>Báo cáo dạng danh sách (dashlet)</t>
  </si>
  <si>
    <t>Tùy chỉnh báo cáo theo nhu cầu của doanh nghiệp</t>
  </si>
  <si>
    <t>Quản lý Nhân viên</t>
  </si>
  <si>
    <t>Quản lý team Sales, phân quyền</t>
  </si>
  <si>
    <t>Automation (Tự động hóa)</t>
  </si>
  <si>
    <t>Thiết lập các rules tự động chạy ngầm trong hệ thống theo kịch bản</t>
  </si>
  <si>
    <t>Thiết lập kịch bản automation theo các điều kiện logic</t>
  </si>
  <si>
    <t>Quản lý tùy chỉnh kịch bản theo nhiều mục tiêu khác nhau</t>
  </si>
  <si>
    <t>Tích hợp</t>
  </si>
  <si>
    <t>Tích hợp đồng bộ dữ liệu từ các ứng dụng</t>
  </si>
  <si>
    <t>Hỗ trợ</t>
  </si>
  <si>
    <t>Khác</t>
  </si>
  <si>
    <t>Tùy chỉnh bật/tắt một số tính năng theo yêu cầu</t>
  </si>
  <si>
    <t xml:space="preserve">Thành tiền
 1 năm </t>
  </si>
  <si>
    <t xml:space="preserve">Thành tiền
 2 năm </t>
  </si>
  <si>
    <t xml:space="preserve">Thành tiền
3 năm </t>
  </si>
  <si>
    <t>Thanh toán 2 năm tặng thêm 3 tháng sử dụng
Thanh toán 3 năm tặng thêm 6 tháng sử dụng</t>
  </si>
  <si>
    <t>Gói Sản phẩm</t>
  </si>
  <si>
    <t>Cơ bản</t>
  </si>
  <si>
    <t>Tiêu chuẩn</t>
  </si>
  <si>
    <t>Nâng cao</t>
  </si>
  <si>
    <t>VIP</t>
  </si>
  <si>
    <t>Số lượng khách hàng lưu trữ</t>
  </si>
  <si>
    <t>Số lượng người dùng</t>
  </si>
  <si>
    <t>2G</t>
  </si>
  <si>
    <t>5G</t>
  </si>
  <si>
    <t>10G</t>
  </si>
  <si>
    <t>20G</t>
  </si>
  <si>
    <t>Đăng ký 12 tháng</t>
  </si>
  <si>
    <t>Đơn giá/tháng</t>
  </si>
  <si>
    <t>Tổng giá trị</t>
  </si>
  <si>
    <t>Phí khởi tạo: 1.000.000 vnđ/1 dự án
Miễn phí khởi tạo khi đăng ký từ 12 tháng trở lên</t>
  </si>
  <si>
    <t>Quản lý thông tin tổng đài tích hợp
Quản lịch sử cuộc gọi của khách hàng</t>
  </si>
  <si>
    <t>Lưu trữ và quản lý tệp đối tượng quảng cáo, đẩy thông tin sang các kênh quảng cáo khác
- Facebook
- Admicro</t>
  </si>
  <si>
    <t>Quản lý hiệu quả chiến dịch
(Tổng hợp các thông số về hiệu quả của từng chiến dịch push noti , tracking campain, SMS hoặc Email MKT trên CRM)</t>
  </si>
  <si>
    <t>Quản lý form khảo sát
- Lưu trữ dữ liệu
- Tạo khảo sát, nhúng và lấy thông tin tự động
- Cho phép Phân quyền hiển thị Menu</t>
  </si>
  <si>
    <t>Quản lý thông tin các traffic của website
- Lưu trữ dữ liệu
- Thiết lập Automation theo kịch bản</t>
  </si>
  <si>
    <t>Tạo nhóm quyền phù hợp
Phân quyền cho nhân viên</t>
  </si>
  <si>
    <t>Tích hợp tổng đài Bizfly Cloud
Tích hợp các Tổng đài của nhà cung cấp khác mà Bizfly đã có
Tích hợp tổng đài mới chưa có trong danh sách Bizfly đã kết nối
Tích hợp nhà cung cấp dịch vụ SMS brandname mà Bizfly đã tích hợp
Tích hợp nhà cung cấp dịch vụ SMS brandname mà Bizfly chưa tích hợp
Tích hợp với các bên thứ 3 có cung cấp API (Haravan, Kiot Việt, Salesforce, Giao hàng nhanh,…)
Tích hợp các giải pháp khác trong hệ sinh thái của Bizfly như Chatbot, Email Marketing,...
Hỗ trợ nhận dữ liệu qua webhook</t>
  </si>
  <si>
    <t>BẢNG GIÁ BIZFLY CRM</t>
  </si>
  <si>
    <t>Dung lượng lưu trữ</t>
  </si>
  <si>
    <t xml:space="preserve">Thành tiền
1 năm </t>
  </si>
  <si>
    <t xml:space="preserve">Thành tiền
2 năm </t>
  </si>
  <si>
    <t>(tính tới hiện tại, bên mình đã đăng ký thêm 30 user)</t>
  </si>
  <si>
    <t xml:space="preserve">Kính gửi:  Công ty Cổ phần Jemmia
Công ty Cổ phần VCCorp xin trân trọng báo giá giải pháp Chuyển đổi số của Bizfly - VCCorp như sau:										</t>
  </si>
  <si>
    <t xml:space="preserve">BÁO GIÁ DỊCH VỤ GIẢI PHÁP BIZFLY_VCCOR										</t>
  </si>
  <si>
    <t xml:space="preserve">Kính gửi:  Công ty Cổ phần Jemmia
Công ty Cổ phần VCCorp xin trân trọng báo giá giải pháp Chuyển đổi số của Bizfly - VCCorp như sau:	</t>
  </si>
  <si>
    <t xml:space="preserve">BÁO GIÁ DỊCH VỤ GIẢI PHÁP BIZFLY_VCCOR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</si>
</sst>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name val="Arial"/>
    </font>
    <font>
      <sz val="10"/>
      <color theme="1"/>
      <name val="Arial"/>
      <scheme val="minor"/>
    </font>
    <font>
      <b/>
      <sz val="12"/>
      <color rgb="FFFFFFFF"/>
      <name val="Times New Roman"/>
    </font>
    <font>
      <sz val="12"/>
      <color theme="1"/>
      <name val="Times New Roman"/>
    </font>
    <font>
      <b/>
      <sz val="12"/>
      <color theme="1"/>
      <name val="Times New Roman"/>
    </font>
    <font>
      <sz val="10"/>
      <color theme="1"/>
      <name val="Arial"/>
    </font>
    <font>
      <i/>
      <sz val="12"/>
      <color rgb="FFFF0000"/>
      <name val="Times New Roman"/>
    </font>
    <font>
      <u/>
      <sz val="10"/>
      <color theme="10"/>
      <name val="Arial"/>
      <scheme val="minor"/>
    </font>
    <font>
      <sz val="10"/>
      <color theme="1"/>
      <name val="Arial"/>
      <family val="2"/>
    </font>
    <font>
      <b/>
      <sz val="12"/>
      <color theme="1"/>
      <name val="Times New Roman"/>
      <family val="1"/>
    </font>
    <font>
      <i/>
      <sz val="12"/>
      <color theme="1"/>
      <name val="Times New Roman"/>
      <family val="1"/>
    </font>
    <font>
      <b/>
      <sz val="12"/>
      <color rgb="FFFFFFFF"/>
      <name val="Times New Roman"/>
      <family val="1"/>
    </font>
    <font>
      <b/>
      <sz val="12"/>
      <color rgb="FF000000"/>
      <name val="Times New Roman"/>
      <family val="1"/>
    </font>
    <font>
      <sz val="12"/>
      <color rgb="FF000000"/>
      <name val="Times New Roman"/>
      <family val="1"/>
    </font>
    <font>
      <b/>
      <sz val="12"/>
      <color rgb="FFFF0000"/>
      <name val="Times New Roman"/>
      <family val="1"/>
    </font>
    <font>
      <b/>
      <u/>
      <sz val="12"/>
      <color theme="1"/>
      <name val="Times New Roman"/>
      <family val="1"/>
    </font>
    <font>
      <b/>
      <u/>
      <sz val="12"/>
      <color theme="0"/>
      <name val="Times New Roman"/>
      <family val="1"/>
    </font>
    <font>
      <i/>
      <sz val="12"/>
      <color rgb="FFFF0000"/>
      <name val="Times New Roman"/>
      <family val="1"/>
    </font>
    <font>
      <b/>
      <sz val="12"/>
      <name val="Times New Roman"/>
      <family val="1"/>
    </font>
    <font>
      <sz val="10"/>
      <name val="Arial"/>
      <family val="2"/>
    </font>
  </fonts>
  <fills count="8">
    <fill>
      <patternFill patternType="none"/>
    </fill>
    <fill>
      <patternFill patternType="gray125"/>
    </fill>
    <fill>
      <patternFill patternType="solid">
        <fgColor rgb="FF2F5496"/>
        <bgColor rgb="FF2F5496"/>
      </patternFill>
    </fill>
    <fill>
      <patternFill patternType="solid">
        <fgColor rgb="FFFFFFFF"/>
        <bgColor rgb="FFFFFFFF"/>
      </patternFill>
    </fill>
    <fill>
      <patternFill patternType="solid">
        <fgColor theme="0"/>
        <bgColor rgb="FFFFE599"/>
      </patternFill>
    </fill>
    <fill>
      <patternFill patternType="solid">
        <fgColor theme="0"/>
        <bgColor indexed="64"/>
      </patternFill>
    </fill>
    <fill>
      <patternFill patternType="solid">
        <fgColor rgb="FF073763"/>
        <bgColor indexed="64"/>
      </patternFill>
    </fill>
    <fill>
      <patternFill patternType="solid">
        <fgColor rgb="FF00206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CCCCCC"/>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0" fontId="8" fillId="0" borderId="0" applyNumberFormat="0" applyFill="0" applyBorder="0" applyAlignment="0" applyProtection="0"/>
  </cellStyleXfs>
  <cellXfs count="86">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3" fontId="4" fillId="0" borderId="1" xfId="0" applyNumberFormat="1" applyFont="1" applyBorder="1" applyAlignment="1">
      <alignment horizontal="center" vertical="center" wrapText="1"/>
    </xf>
    <xf numFmtId="0" fontId="2" fillId="0" borderId="0" xfId="0" applyFont="1" applyAlignment="1">
      <alignment vertical="center"/>
    </xf>
    <xf numFmtId="0" fontId="5" fillId="3" borderId="1" xfId="0" applyFont="1" applyFill="1" applyBorder="1" applyAlignment="1">
      <alignment horizontal="center" vertical="center" wrapText="1"/>
    </xf>
    <xf numFmtId="0" fontId="6" fillId="0" borderId="1" xfId="0" applyFont="1" applyBorder="1" applyAlignment="1">
      <alignment vertical="center"/>
    </xf>
    <xf numFmtId="3" fontId="7" fillId="0" borderId="1" xfId="0" applyNumberFormat="1" applyFont="1" applyBorder="1" applyAlignment="1">
      <alignment horizontal="center" wrapText="1"/>
    </xf>
    <xf numFmtId="3" fontId="7" fillId="0" borderId="1"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xf numFmtId="0" fontId="1" fillId="0" borderId="6" xfId="0" applyFont="1" applyBorder="1"/>
    <xf numFmtId="0" fontId="3" fillId="2" borderId="1" xfId="0" applyFont="1" applyFill="1" applyBorder="1" applyAlignment="1">
      <alignment horizontal="center" vertical="center" wrapText="1"/>
    </xf>
    <xf numFmtId="3" fontId="10" fillId="4" borderId="1" xfId="0" applyNumberFormat="1" applyFont="1" applyFill="1" applyBorder="1" applyAlignment="1">
      <alignment horizontal="right" vertical="center" wrapText="1"/>
    </xf>
    <xf numFmtId="0" fontId="11" fillId="0" borderId="1" xfId="0" applyFont="1" applyBorder="1" applyAlignment="1">
      <alignment vertical="center" wrapText="1"/>
    </xf>
    <xf numFmtId="0" fontId="10" fillId="5" borderId="2" xfId="0" applyFont="1" applyFill="1" applyBorder="1" applyAlignment="1">
      <alignment horizontal="center" vertical="center" wrapText="1"/>
    </xf>
    <xf numFmtId="0" fontId="9" fillId="5" borderId="7" xfId="0" applyFont="1" applyFill="1" applyBorder="1" applyAlignment="1">
      <alignment vertical="center"/>
    </xf>
    <xf numFmtId="0" fontId="9" fillId="5" borderId="3" xfId="0" applyFont="1" applyFill="1" applyBorder="1" applyAlignment="1">
      <alignment vertical="center"/>
    </xf>
    <xf numFmtId="0" fontId="13" fillId="0" borderId="12" xfId="0" applyFont="1" applyBorder="1" applyAlignment="1">
      <alignment vertical="center" wrapText="1"/>
    </xf>
    <xf numFmtId="0" fontId="14" fillId="0" borderId="12" xfId="0" applyFont="1" applyBorder="1" applyAlignment="1">
      <alignment vertical="center" wrapText="1"/>
    </xf>
    <xf numFmtId="0" fontId="13" fillId="0" borderId="21"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vertical="center" wrapText="1"/>
    </xf>
    <xf numFmtId="0" fontId="13" fillId="0" borderId="27" xfId="0" applyFont="1" applyBorder="1" applyAlignment="1">
      <alignment vertical="center" wrapText="1"/>
    </xf>
    <xf numFmtId="0" fontId="13" fillId="0" borderId="13" xfId="0" applyFont="1" applyBorder="1" applyAlignment="1">
      <alignment vertical="center" wrapText="1"/>
    </xf>
    <xf numFmtId="0" fontId="14" fillId="0" borderId="21" xfId="0" applyFont="1" applyBorder="1" applyAlignment="1">
      <alignment vertical="center" wrapText="1"/>
    </xf>
    <xf numFmtId="0" fontId="14" fillId="0" borderId="27" xfId="0" applyFont="1" applyBorder="1" applyAlignment="1">
      <alignment vertical="center" wrapText="1"/>
    </xf>
    <xf numFmtId="0" fontId="14" fillId="0" borderId="13" xfId="0" applyFont="1" applyBorder="1" applyAlignment="1">
      <alignment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4" fillId="0" borderId="11" xfId="0" applyFont="1" applyBorder="1" applyAlignment="1">
      <alignment vertical="center" wrapText="1"/>
    </xf>
    <xf numFmtId="0" fontId="13" fillId="0" borderId="26" xfId="0" applyFont="1" applyBorder="1" applyAlignment="1">
      <alignment vertical="center" wrapText="1"/>
    </xf>
    <xf numFmtId="0" fontId="13" fillId="0" borderId="19" xfId="0" applyFont="1" applyBorder="1" applyAlignment="1">
      <alignment vertical="center" wrapText="1"/>
    </xf>
    <xf numFmtId="0" fontId="13" fillId="0" borderId="16" xfId="0" applyFont="1" applyBorder="1" applyAlignment="1">
      <alignment vertical="center" wrapText="1"/>
    </xf>
    <xf numFmtId="0" fontId="14" fillId="0" borderId="22" xfId="0" applyFont="1" applyBorder="1" applyAlignment="1">
      <alignment vertical="center" wrapText="1"/>
    </xf>
    <xf numFmtId="0" fontId="14" fillId="0" borderId="23" xfId="0" applyFont="1" applyBorder="1" applyAlignment="1">
      <alignment vertical="center" wrapText="1"/>
    </xf>
    <xf numFmtId="0" fontId="14" fillId="0" borderId="24" xfId="0" applyFont="1" applyBorder="1" applyAlignment="1">
      <alignment vertical="center" wrapText="1"/>
    </xf>
    <xf numFmtId="0" fontId="14" fillId="0" borderId="28" xfId="0" applyFont="1" applyBorder="1" applyAlignment="1">
      <alignment vertical="center" wrapText="1"/>
    </xf>
    <xf numFmtId="0" fontId="14" fillId="0" borderId="0" xfId="0" applyFont="1" applyBorder="1" applyAlignment="1">
      <alignment vertical="center" wrapText="1"/>
    </xf>
    <xf numFmtId="0" fontId="14" fillId="0" borderId="20" xfId="0" applyFont="1" applyBorder="1" applyAlignment="1">
      <alignment vertical="center" wrapText="1"/>
    </xf>
    <xf numFmtId="0" fontId="14" fillId="0" borderId="25" xfId="0" applyFont="1" applyBorder="1" applyAlignment="1">
      <alignment vertical="center" wrapText="1"/>
    </xf>
    <xf numFmtId="0" fontId="14" fillId="0" borderId="17" xfId="0" applyFont="1" applyBorder="1" applyAlignment="1">
      <alignment vertical="center" wrapText="1"/>
    </xf>
    <xf numFmtId="0" fontId="14" fillId="0" borderId="18" xfId="0" applyFont="1" applyBorder="1" applyAlignment="1">
      <alignment vertical="center" wrapText="1"/>
    </xf>
    <xf numFmtId="0" fontId="16" fillId="0" borderId="9" xfId="1" applyFont="1" applyBorder="1" applyAlignment="1">
      <alignment horizontal="center" vertical="center" wrapText="1"/>
    </xf>
    <xf numFmtId="0" fontId="16" fillId="0" borderId="10" xfId="1" applyFont="1" applyBorder="1" applyAlignment="1">
      <alignment horizontal="center" vertical="center" wrapText="1"/>
    </xf>
    <xf numFmtId="0" fontId="16" fillId="0" borderId="11" xfId="1" applyFont="1" applyBorder="1" applyAlignment="1">
      <alignment horizontal="center" vertical="center" wrapText="1"/>
    </xf>
    <xf numFmtId="0" fontId="14" fillId="0" borderId="0" xfId="0" applyFont="1"/>
    <xf numFmtId="0" fontId="14" fillId="0" borderId="9" xfId="0" applyFont="1" applyBorder="1" applyAlignment="1">
      <alignment wrapText="1"/>
    </xf>
    <xf numFmtId="0" fontId="14" fillId="0" borderId="10" xfId="0" applyFont="1" applyBorder="1" applyAlignment="1">
      <alignment wrapText="1"/>
    </xf>
    <xf numFmtId="0" fontId="14" fillId="0" borderId="11" xfId="0" applyFont="1" applyBorder="1" applyAlignment="1">
      <alignment wrapText="1"/>
    </xf>
    <xf numFmtId="0" fontId="14" fillId="0" borderId="14" xfId="0" applyFont="1" applyBorder="1" applyAlignment="1">
      <alignment vertical="center"/>
    </xf>
    <xf numFmtId="0" fontId="12" fillId="6" borderId="9"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3" fillId="0" borderId="9" xfId="0" applyFont="1" applyBorder="1" applyAlignment="1">
      <alignment vertical="center" wrapText="1"/>
    </xf>
    <xf numFmtId="0" fontId="13" fillId="0" borderId="11" xfId="0" applyFont="1" applyBorder="1" applyAlignment="1">
      <alignment vertical="center" wrapText="1"/>
    </xf>
    <xf numFmtId="0" fontId="14" fillId="0" borderId="15" xfId="0" applyFont="1" applyBorder="1" applyAlignment="1">
      <alignment vertical="center" wrapText="1"/>
    </xf>
    <xf numFmtId="0" fontId="17" fillId="7" borderId="9" xfId="1" applyFont="1" applyFill="1" applyBorder="1" applyAlignment="1">
      <alignment horizontal="center" vertical="center" wrapText="1"/>
    </xf>
    <xf numFmtId="0" fontId="17" fillId="7" borderId="10" xfId="1" applyFont="1" applyFill="1" applyBorder="1" applyAlignment="1">
      <alignment horizontal="center" vertical="center" wrapText="1"/>
    </xf>
    <xf numFmtId="0" fontId="17" fillId="7" borderId="11" xfId="1"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vertical="center"/>
    </xf>
    <xf numFmtId="0" fontId="18" fillId="0" borderId="1" xfId="0" applyFont="1" applyBorder="1" applyAlignment="1">
      <alignment vertical="center" wrapText="1"/>
    </xf>
    <xf numFmtId="3" fontId="14" fillId="0" borderId="12" xfId="0" applyNumberFormat="1" applyFont="1" applyBorder="1" applyAlignment="1">
      <alignment horizontal="center" vertical="center" wrapText="1"/>
    </xf>
    <xf numFmtId="3" fontId="19" fillId="0" borderId="12" xfId="0" applyNumberFormat="1" applyFont="1" applyBorder="1" applyAlignment="1">
      <alignment horizontal="center" vertical="center" wrapText="1"/>
    </xf>
    <xf numFmtId="3" fontId="13" fillId="0" borderId="12" xfId="0" applyNumberFormat="1" applyFont="1" applyBorder="1" applyAlignment="1">
      <alignment horizontal="center" vertical="center" wrapText="1"/>
    </xf>
    <xf numFmtId="3" fontId="15" fillId="0" borderId="12" xfId="0" applyNumberFormat="1" applyFont="1" applyBorder="1" applyAlignment="1">
      <alignment horizontal="center" vertical="center" wrapText="1"/>
    </xf>
    <xf numFmtId="0" fontId="19" fillId="5" borderId="2" xfId="0" applyFont="1" applyFill="1" applyBorder="1" applyAlignment="1">
      <alignment horizontal="center" vertical="center" wrapText="1"/>
    </xf>
    <xf numFmtId="0" fontId="20" fillId="5" borderId="7" xfId="0" applyFont="1" applyFill="1" applyBorder="1"/>
    <xf numFmtId="0" fontId="20" fillId="5" borderId="3" xfId="0" applyFont="1" applyFill="1" applyBorder="1"/>
    <xf numFmtId="3" fontId="19" fillId="5" borderId="1" xfId="0" applyNumberFormat="1" applyFont="1" applyFill="1" applyBorder="1" applyAlignment="1">
      <alignment horizontal="right" vertical="center" wrapText="1"/>
    </xf>
    <xf numFmtId="0" fontId="14" fillId="0" borderId="0" xfId="0" applyFont="1" applyAlignment="1">
      <alignment horizontal="left" wrapText="1"/>
    </xf>
    <xf numFmtId="0" fontId="19" fillId="0" borderId="0" xfId="0" applyFont="1" applyAlignment="1">
      <alignment horizontal="center"/>
    </xf>
    <xf numFmtId="0" fontId="14" fillId="0" borderId="0" xfId="0" applyFont="1" applyAlignment="1">
      <alignment horizontal="left" vertical="center" wrapText="1"/>
    </xf>
    <xf numFmtId="0" fontId="14" fillId="0" borderId="8" xfId="0" applyFont="1" applyBorder="1" applyAlignment="1">
      <alignment horizontal="left" vertical="center" wrapText="1"/>
    </xf>
    <xf numFmtId="0" fontId="1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4</xdr:row>
      <xdr:rowOff>19050</xdr:rowOff>
    </xdr:to>
    <xdr:pic>
      <xdr:nvPicPr>
        <xdr:cNvPr id="2" name="Picture 1">
          <a:extLst>
            <a:ext uri="{FF2B5EF4-FFF2-40B4-BE49-F238E27FC236}">
              <a16:creationId xmlns:a16="http://schemas.microsoft.com/office/drawing/2014/main" id="{ECEDA285-039E-4C29-B866-DB0D3B99B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06150"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9524</xdr:colOff>
      <xdr:row>3</xdr:row>
      <xdr:rowOff>120933</xdr:rowOff>
    </xdr:to>
    <xdr:pic>
      <xdr:nvPicPr>
        <xdr:cNvPr id="2" name="Picture 1">
          <a:extLst>
            <a:ext uri="{FF2B5EF4-FFF2-40B4-BE49-F238E27FC236}">
              <a16:creationId xmlns:a16="http://schemas.microsoft.com/office/drawing/2014/main" id="{9C83E5C2-8A62-48D4-A95A-35A81699C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906124" cy="721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FwPdaqp7lOLv4DtopX1UBsnyh84YRJnt/view?usp=sharing" TargetMode="External"/><Relationship Id="rId1" Type="http://schemas.openxmlformats.org/officeDocument/2006/relationships/hyperlink" Target="https://drive.google.com/file/d/1bGIIQT96e-H6iYtjxrtPbvQ004flxun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6:Z14"/>
  <sheetViews>
    <sheetView workbookViewId="0">
      <selection activeCell="A10" sqref="A10"/>
    </sheetView>
  </sheetViews>
  <sheetFormatPr defaultColWidth="12.5703125" defaultRowHeight="15.75" customHeight="1" x14ac:dyDescent="0.2"/>
  <cols>
    <col min="1" max="1" width="5.7109375" customWidth="1"/>
    <col min="2" max="2" width="7.85546875" customWidth="1"/>
    <col min="3" max="3" width="13.85546875" customWidth="1"/>
    <col min="4" max="4" width="36.7109375" customWidth="1"/>
    <col min="5" max="6" width="9.140625" customWidth="1"/>
    <col min="11" max="11" width="33.85546875" customWidth="1"/>
  </cols>
  <sheetData>
    <row r="6" spans="1:26" ht="15.75" customHeight="1" x14ac:dyDescent="0.25">
      <c r="A6" s="85" t="s">
        <v>159</v>
      </c>
      <c r="B6" s="85"/>
      <c r="C6" s="85"/>
      <c r="D6" s="85"/>
      <c r="E6" s="85"/>
      <c r="F6" s="85"/>
      <c r="G6" s="85"/>
      <c r="H6" s="85"/>
      <c r="I6" s="85"/>
      <c r="J6" s="85"/>
      <c r="K6" s="85"/>
    </row>
    <row r="7" spans="1:26" ht="15.75" customHeight="1" x14ac:dyDescent="0.25">
      <c r="A7" s="56"/>
      <c r="B7" s="56"/>
      <c r="C7" s="56"/>
      <c r="D7" s="56"/>
      <c r="E7" s="56"/>
      <c r="F7" s="56"/>
      <c r="G7" s="56"/>
      <c r="H7" s="56"/>
      <c r="I7" s="56"/>
      <c r="J7" s="56"/>
      <c r="K7" s="56"/>
    </row>
    <row r="8" spans="1:26" ht="15.75" customHeight="1" x14ac:dyDescent="0.2">
      <c r="A8" s="83" t="s">
        <v>158</v>
      </c>
      <c r="B8" s="83"/>
      <c r="C8" s="83"/>
      <c r="D8" s="83"/>
      <c r="E8" s="83"/>
      <c r="F8" s="83"/>
      <c r="G8" s="83"/>
      <c r="H8" s="83"/>
      <c r="I8" s="83"/>
      <c r="J8" s="83"/>
      <c r="K8" s="83"/>
    </row>
    <row r="9" spans="1:26" ht="15.75" customHeight="1" x14ac:dyDescent="0.2">
      <c r="A9" s="84"/>
      <c r="B9" s="84"/>
      <c r="C9" s="84"/>
      <c r="D9" s="84"/>
      <c r="E9" s="84"/>
      <c r="F9" s="84"/>
      <c r="G9" s="84"/>
      <c r="H9" s="84"/>
      <c r="I9" s="84"/>
      <c r="J9" s="84"/>
      <c r="K9" s="84"/>
    </row>
    <row r="10" spans="1:26" ht="31.5" x14ac:dyDescent="0.2">
      <c r="A10" s="13" t="s">
        <v>0</v>
      </c>
      <c r="B10" s="13" t="s">
        <v>1</v>
      </c>
      <c r="C10" s="13" t="s">
        <v>2</v>
      </c>
      <c r="D10" s="13" t="s">
        <v>3</v>
      </c>
      <c r="E10" s="13" t="s">
        <v>4</v>
      </c>
      <c r="F10" s="13" t="s">
        <v>5</v>
      </c>
      <c r="G10" s="13" t="s">
        <v>6</v>
      </c>
      <c r="H10" s="13" t="s">
        <v>125</v>
      </c>
      <c r="I10" s="13" t="s">
        <v>126</v>
      </c>
      <c r="J10" s="13" t="s">
        <v>127</v>
      </c>
      <c r="K10" s="13" t="s">
        <v>7</v>
      </c>
    </row>
    <row r="11" spans="1:26" ht="86.25" customHeight="1" x14ac:dyDescent="0.2">
      <c r="A11" s="1">
        <v>1</v>
      </c>
      <c r="B11" s="10" t="s">
        <v>8</v>
      </c>
      <c r="C11" s="2" t="s">
        <v>9</v>
      </c>
      <c r="D11" s="3" t="s">
        <v>10</v>
      </c>
      <c r="E11" s="1" t="s">
        <v>11</v>
      </c>
      <c r="F11" s="1">
        <v>1</v>
      </c>
      <c r="G11" s="4">
        <v>10200000</v>
      </c>
      <c r="H11" s="4">
        <f t="shared" ref="H11:H13" si="0">F11*G11</f>
        <v>10200000</v>
      </c>
      <c r="I11" s="4">
        <f t="shared" ref="I11:I13" si="1">H11*2</f>
        <v>20400000</v>
      </c>
      <c r="J11" s="4">
        <f t="shared" ref="J11:J13" si="2">H11*3</f>
        <v>30600000</v>
      </c>
      <c r="K11" s="15" t="s">
        <v>128</v>
      </c>
      <c r="L11" s="5"/>
      <c r="M11" s="5"/>
      <c r="N11" s="5"/>
      <c r="O11" s="5"/>
      <c r="P11" s="5"/>
      <c r="Q11" s="5"/>
      <c r="R11" s="5"/>
      <c r="S11" s="5"/>
      <c r="T11" s="5"/>
      <c r="U11" s="5"/>
      <c r="V11" s="5"/>
      <c r="W11" s="5"/>
      <c r="X11" s="5"/>
      <c r="Y11" s="5"/>
      <c r="Z11" s="5"/>
    </row>
    <row r="12" spans="1:26" ht="31.5" x14ac:dyDescent="0.2">
      <c r="A12" s="1">
        <v>2</v>
      </c>
      <c r="B12" s="11"/>
      <c r="C12" s="6" t="s">
        <v>12</v>
      </c>
      <c r="D12" s="3" t="s">
        <v>13</v>
      </c>
      <c r="E12" s="1" t="s">
        <v>11</v>
      </c>
      <c r="F12" s="1">
        <v>6</v>
      </c>
      <c r="G12" s="4">
        <f>150000*12</f>
        <v>1800000</v>
      </c>
      <c r="H12" s="4">
        <f t="shared" si="0"/>
        <v>10800000</v>
      </c>
      <c r="I12" s="4">
        <f t="shared" si="1"/>
        <v>21600000</v>
      </c>
      <c r="J12" s="4">
        <f t="shared" si="2"/>
        <v>32400000</v>
      </c>
      <c r="K12" s="72" t="s">
        <v>155</v>
      </c>
      <c r="L12" s="5"/>
      <c r="M12" s="5"/>
      <c r="N12" s="5"/>
      <c r="O12" s="5"/>
      <c r="P12" s="5"/>
      <c r="Q12" s="5"/>
      <c r="R12" s="5"/>
      <c r="S12" s="5"/>
      <c r="T12" s="5"/>
      <c r="U12" s="5"/>
      <c r="V12" s="5"/>
      <c r="W12" s="5"/>
      <c r="X12" s="5"/>
      <c r="Y12" s="5"/>
      <c r="Z12" s="5"/>
    </row>
    <row r="13" spans="1:26" ht="31.5" x14ac:dyDescent="0.2">
      <c r="A13" s="1">
        <v>3</v>
      </c>
      <c r="B13" s="12"/>
      <c r="C13" s="6" t="s">
        <v>14</v>
      </c>
      <c r="D13" s="3" t="s">
        <v>15</v>
      </c>
      <c r="E13" s="1" t="s">
        <v>11</v>
      </c>
      <c r="F13" s="1">
        <v>1</v>
      </c>
      <c r="G13" s="4">
        <f>50000*12</f>
        <v>600000</v>
      </c>
      <c r="H13" s="4">
        <f t="shared" si="0"/>
        <v>600000</v>
      </c>
      <c r="I13" s="4">
        <f t="shared" si="1"/>
        <v>1200000</v>
      </c>
      <c r="J13" s="4">
        <f t="shared" si="2"/>
        <v>1800000</v>
      </c>
      <c r="K13" s="7"/>
      <c r="L13" s="5"/>
      <c r="M13" s="5"/>
      <c r="N13" s="5"/>
      <c r="O13" s="5"/>
      <c r="P13" s="5"/>
      <c r="Q13" s="5"/>
      <c r="R13" s="5"/>
      <c r="S13" s="5"/>
      <c r="T13" s="5"/>
      <c r="U13" s="5"/>
      <c r="V13" s="5"/>
      <c r="W13" s="5"/>
      <c r="X13" s="5"/>
      <c r="Y13" s="5"/>
      <c r="Z13" s="5"/>
    </row>
    <row r="14" spans="1:26" ht="31.5" x14ac:dyDescent="0.25">
      <c r="A14" s="16" t="s">
        <v>16</v>
      </c>
      <c r="B14" s="17"/>
      <c r="C14" s="17"/>
      <c r="D14" s="17"/>
      <c r="E14" s="17"/>
      <c r="F14" s="17"/>
      <c r="G14" s="18"/>
      <c r="H14" s="14">
        <f t="shared" ref="H14:J14" si="3">SUM(H11:H13)</f>
        <v>21600000</v>
      </c>
      <c r="I14" s="14">
        <f t="shared" si="3"/>
        <v>43200000</v>
      </c>
      <c r="J14" s="14">
        <f t="shared" si="3"/>
        <v>64800000</v>
      </c>
      <c r="K14" s="8" t="s">
        <v>17</v>
      </c>
    </row>
  </sheetData>
  <mergeCells count="4">
    <mergeCell ref="B11:B13"/>
    <mergeCell ref="A14:G14"/>
    <mergeCell ref="A8:K9"/>
    <mergeCell ref="A6:K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5:Z13"/>
  <sheetViews>
    <sheetView tabSelected="1" topLeftCell="A4" workbookViewId="0">
      <selection activeCell="H13" sqref="H13"/>
    </sheetView>
  </sheetViews>
  <sheetFormatPr defaultColWidth="12.5703125" defaultRowHeight="15.75" customHeight="1" x14ac:dyDescent="0.2"/>
  <cols>
    <col min="1" max="1" width="5.7109375" customWidth="1"/>
    <col min="2" max="2" width="9.28515625" customWidth="1"/>
    <col min="4" max="4" width="36.7109375" customWidth="1"/>
    <col min="5" max="6" width="8" customWidth="1"/>
    <col min="11" max="11" width="32.85546875" customWidth="1"/>
  </cols>
  <sheetData>
    <row r="5" spans="1:26" ht="15.75" customHeight="1" x14ac:dyDescent="0.25">
      <c r="A5" s="82" t="s">
        <v>157</v>
      </c>
      <c r="B5" s="82"/>
      <c r="C5" s="82"/>
      <c r="D5" s="82"/>
      <c r="E5" s="82"/>
      <c r="F5" s="82"/>
      <c r="G5" s="82"/>
      <c r="H5" s="82"/>
      <c r="I5" s="82"/>
      <c r="J5" s="82"/>
      <c r="K5" s="82"/>
    </row>
    <row r="7" spans="1:26" ht="15.75" customHeight="1" x14ac:dyDescent="0.2">
      <c r="A7" s="81" t="s">
        <v>156</v>
      </c>
      <c r="B7" s="81"/>
      <c r="C7" s="81"/>
      <c r="D7" s="81"/>
      <c r="E7" s="81"/>
      <c r="F7" s="81"/>
      <c r="G7" s="81"/>
      <c r="H7" s="81"/>
      <c r="I7" s="81"/>
      <c r="J7" s="81"/>
      <c r="K7" s="81"/>
    </row>
    <row r="8" spans="1:26" ht="15.75" customHeight="1" x14ac:dyDescent="0.2">
      <c r="A8" s="81"/>
      <c r="B8" s="81"/>
      <c r="C8" s="81"/>
      <c r="D8" s="81"/>
      <c r="E8" s="81"/>
      <c r="F8" s="81"/>
      <c r="G8" s="81"/>
      <c r="H8" s="81"/>
      <c r="I8" s="81"/>
      <c r="J8" s="81"/>
      <c r="K8" s="81"/>
    </row>
    <row r="10" spans="1:26" s="71" customFormat="1" ht="31.5" x14ac:dyDescent="0.2">
      <c r="A10" s="13" t="s">
        <v>0</v>
      </c>
      <c r="B10" s="13" t="s">
        <v>1</v>
      </c>
      <c r="C10" s="13" t="s">
        <v>2</v>
      </c>
      <c r="D10" s="13" t="s">
        <v>3</v>
      </c>
      <c r="E10" s="13" t="s">
        <v>4</v>
      </c>
      <c r="F10" s="13" t="s">
        <v>5</v>
      </c>
      <c r="G10" s="13" t="s">
        <v>6</v>
      </c>
      <c r="H10" s="70" t="s">
        <v>153</v>
      </c>
      <c r="I10" s="70" t="s">
        <v>154</v>
      </c>
      <c r="J10" s="70" t="s">
        <v>127</v>
      </c>
      <c r="K10" s="13" t="s">
        <v>7</v>
      </c>
    </row>
    <row r="11" spans="1:26" ht="86.25" customHeight="1" x14ac:dyDescent="0.2">
      <c r="A11" s="1">
        <v>1</v>
      </c>
      <c r="B11" s="10" t="s">
        <v>8</v>
      </c>
      <c r="C11" s="2" t="s">
        <v>18</v>
      </c>
      <c r="D11" s="3" t="s">
        <v>19</v>
      </c>
      <c r="E11" s="1" t="s">
        <v>11</v>
      </c>
      <c r="F11" s="1">
        <v>1</v>
      </c>
      <c r="G11" s="4">
        <v>15000000</v>
      </c>
      <c r="H11" s="4">
        <f t="shared" ref="H11:H12" si="0">F11*G11</f>
        <v>15000000</v>
      </c>
      <c r="I11" s="4">
        <f t="shared" ref="I11:I12" si="1">H11*2</f>
        <v>30000000</v>
      </c>
      <c r="J11" s="4">
        <f t="shared" ref="J11:J12" si="2">H11*3</f>
        <v>45000000</v>
      </c>
      <c r="K11" s="15" t="s">
        <v>128</v>
      </c>
      <c r="L11" s="5"/>
      <c r="M11" s="5"/>
      <c r="N11" s="5"/>
      <c r="O11" s="5"/>
      <c r="P11" s="5"/>
      <c r="Q11" s="5"/>
      <c r="R11" s="5"/>
      <c r="S11" s="5"/>
      <c r="T11" s="5"/>
      <c r="U11" s="5"/>
      <c r="V11" s="5"/>
      <c r="W11" s="5"/>
      <c r="X11" s="5"/>
      <c r="Y11" s="5"/>
      <c r="Z11" s="5"/>
    </row>
    <row r="12" spans="1:26" ht="36.75" customHeight="1" x14ac:dyDescent="0.2">
      <c r="A12" s="1">
        <v>3</v>
      </c>
      <c r="B12" s="12"/>
      <c r="C12" s="6" t="s">
        <v>14</v>
      </c>
      <c r="D12" s="3" t="s">
        <v>20</v>
      </c>
      <c r="E12" s="1" t="s">
        <v>11</v>
      </c>
      <c r="F12" s="1">
        <v>1</v>
      </c>
      <c r="G12" s="4">
        <f>50000*12</f>
        <v>600000</v>
      </c>
      <c r="H12" s="4">
        <f t="shared" si="0"/>
        <v>600000</v>
      </c>
      <c r="I12" s="4">
        <f t="shared" si="1"/>
        <v>1200000</v>
      </c>
      <c r="J12" s="4">
        <f t="shared" si="2"/>
        <v>1800000</v>
      </c>
      <c r="K12" s="7"/>
      <c r="L12" s="5"/>
      <c r="M12" s="5"/>
      <c r="N12" s="5"/>
      <c r="O12" s="5"/>
      <c r="P12" s="5"/>
      <c r="Q12" s="5"/>
      <c r="R12" s="5"/>
      <c r="S12" s="5"/>
      <c r="T12" s="5"/>
      <c r="U12" s="5"/>
      <c r="V12" s="5"/>
      <c r="W12" s="5"/>
      <c r="X12" s="5"/>
      <c r="Y12" s="5"/>
      <c r="Z12" s="5"/>
    </row>
    <row r="13" spans="1:26" ht="31.5" x14ac:dyDescent="0.2">
      <c r="A13" s="77" t="s">
        <v>16</v>
      </c>
      <c r="B13" s="78"/>
      <c r="C13" s="78"/>
      <c r="D13" s="78"/>
      <c r="E13" s="78"/>
      <c r="F13" s="78"/>
      <c r="G13" s="79"/>
      <c r="H13" s="80">
        <f t="shared" ref="H13:J13" si="3">SUM(H11:H12)</f>
        <v>15600000</v>
      </c>
      <c r="I13" s="80">
        <f t="shared" si="3"/>
        <v>31200000</v>
      </c>
      <c r="J13" s="80">
        <f t="shared" si="3"/>
        <v>46800000</v>
      </c>
      <c r="K13" s="9" t="s">
        <v>17</v>
      </c>
      <c r="L13" s="5"/>
      <c r="M13" s="5"/>
      <c r="N13" s="5"/>
      <c r="O13" s="5"/>
      <c r="P13" s="5"/>
      <c r="Q13" s="5"/>
      <c r="R13" s="5"/>
      <c r="S13" s="5"/>
      <c r="T13" s="5"/>
      <c r="U13" s="5"/>
      <c r="V13" s="5"/>
      <c r="W13" s="5"/>
      <c r="X13" s="5"/>
      <c r="Y13" s="5"/>
      <c r="Z13" s="5"/>
    </row>
  </sheetData>
  <mergeCells count="4">
    <mergeCell ref="A13:G13"/>
    <mergeCell ref="B11:B12"/>
    <mergeCell ref="A7:K8"/>
    <mergeCell ref="A5:K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04B8B-C541-43E9-9E93-533F82E5EE24}">
  <dimension ref="A1:F105"/>
  <sheetViews>
    <sheetView workbookViewId="0">
      <selection activeCell="J8" sqref="J8"/>
    </sheetView>
  </sheetViews>
  <sheetFormatPr defaultRowHeight="15.75" x14ac:dyDescent="0.25"/>
  <cols>
    <col min="1" max="1" width="14.140625" style="56" customWidth="1"/>
    <col min="2" max="2" width="18.85546875" style="56" customWidth="1"/>
    <col min="3" max="6" width="15.42578125" style="56" customWidth="1"/>
    <col min="7" max="16384" width="9.140625" style="56"/>
  </cols>
  <sheetData>
    <row r="1" spans="1:6" ht="24" customHeight="1" thickBot="1" x14ac:dyDescent="0.3">
      <c r="A1" s="53" t="s">
        <v>151</v>
      </c>
      <c r="B1" s="54"/>
      <c r="C1" s="54"/>
      <c r="D1" s="54"/>
      <c r="E1" s="54"/>
      <c r="F1" s="55"/>
    </row>
    <row r="2" spans="1:6" ht="16.5" thickBot="1" x14ac:dyDescent="0.3">
      <c r="A2" s="57"/>
      <c r="B2" s="58"/>
      <c r="C2" s="58"/>
      <c r="D2" s="58"/>
      <c r="E2" s="58"/>
      <c r="F2" s="59"/>
    </row>
    <row r="3" spans="1:6" ht="16.5" thickBot="1" x14ac:dyDescent="0.3">
      <c r="A3" s="61" t="s">
        <v>129</v>
      </c>
      <c r="B3" s="62"/>
      <c r="C3" s="63" t="s">
        <v>130</v>
      </c>
      <c r="D3" s="63" t="s">
        <v>131</v>
      </c>
      <c r="E3" s="63" t="s">
        <v>132</v>
      </c>
      <c r="F3" s="63" t="s">
        <v>133</v>
      </c>
    </row>
    <row r="4" spans="1:6" ht="31.5" customHeight="1" thickBot="1" x14ac:dyDescent="0.3">
      <c r="A4" s="64" t="s">
        <v>134</v>
      </c>
      <c r="B4" s="65"/>
      <c r="C4" s="73">
        <v>10000</v>
      </c>
      <c r="D4" s="73">
        <v>30000</v>
      </c>
      <c r="E4" s="73">
        <v>50000</v>
      </c>
      <c r="F4" s="73">
        <v>100000</v>
      </c>
    </row>
    <row r="5" spans="1:6" ht="31.5" customHeight="1" thickBot="1" x14ac:dyDescent="0.3">
      <c r="A5" s="64" t="s">
        <v>135</v>
      </c>
      <c r="B5" s="65"/>
      <c r="C5" s="73">
        <v>15</v>
      </c>
      <c r="D5" s="73">
        <v>40</v>
      </c>
      <c r="E5" s="73">
        <v>70</v>
      </c>
      <c r="F5" s="73">
        <v>150</v>
      </c>
    </row>
    <row r="6" spans="1:6" ht="47.25" customHeight="1" thickBot="1" x14ac:dyDescent="0.3">
      <c r="A6" s="64" t="s">
        <v>152</v>
      </c>
      <c r="B6" s="65"/>
      <c r="C6" s="73" t="s">
        <v>136</v>
      </c>
      <c r="D6" s="73" t="s">
        <v>137</v>
      </c>
      <c r="E6" s="73" t="s">
        <v>138</v>
      </c>
      <c r="F6" s="73" t="s">
        <v>139</v>
      </c>
    </row>
    <row r="7" spans="1:6" ht="16.5" thickBot="1" x14ac:dyDescent="0.3">
      <c r="A7" s="21" t="s">
        <v>140</v>
      </c>
      <c r="B7" s="19" t="s">
        <v>141</v>
      </c>
      <c r="C7" s="73">
        <v>500000</v>
      </c>
      <c r="D7" s="73">
        <v>850000</v>
      </c>
      <c r="E7" s="73">
        <v>1250000</v>
      </c>
      <c r="F7" s="73">
        <v>2450000</v>
      </c>
    </row>
    <row r="8" spans="1:6" ht="16.5" thickBot="1" x14ac:dyDescent="0.3">
      <c r="A8" s="22"/>
      <c r="B8" s="19" t="s">
        <v>142</v>
      </c>
      <c r="C8" s="74">
        <v>6000000</v>
      </c>
      <c r="D8" s="75">
        <v>10200000</v>
      </c>
      <c r="E8" s="76">
        <v>15000000</v>
      </c>
      <c r="F8" s="75">
        <v>29400000</v>
      </c>
    </row>
    <row r="9" spans="1:6" ht="16.5" thickBot="1" x14ac:dyDescent="0.3">
      <c r="A9" s="60" t="s">
        <v>143</v>
      </c>
      <c r="B9" s="66"/>
      <c r="C9" s="20"/>
      <c r="D9" s="20"/>
      <c r="E9" s="20"/>
      <c r="F9" s="20"/>
    </row>
    <row r="10" spans="1:6" ht="21.75" customHeight="1" thickBot="1" x14ac:dyDescent="0.3">
      <c r="A10" s="67" t="s">
        <v>21</v>
      </c>
      <c r="B10" s="68"/>
      <c r="C10" s="68"/>
      <c r="D10" s="68"/>
      <c r="E10" s="68"/>
      <c r="F10" s="69"/>
    </row>
    <row r="11" spans="1:6" ht="18" customHeight="1" x14ac:dyDescent="0.25">
      <c r="A11" s="21" t="s">
        <v>22</v>
      </c>
      <c r="B11" s="21" t="s">
        <v>23</v>
      </c>
      <c r="C11" s="21" t="s">
        <v>24</v>
      </c>
      <c r="D11" s="23" t="s">
        <v>25</v>
      </c>
      <c r="E11" s="24"/>
      <c r="F11" s="25"/>
    </row>
    <row r="12" spans="1:6" ht="16.5" thickBot="1" x14ac:dyDescent="0.3">
      <c r="A12" s="22"/>
      <c r="B12" s="22"/>
      <c r="C12" s="22"/>
      <c r="D12" s="26"/>
      <c r="E12" s="27"/>
      <c r="F12" s="28"/>
    </row>
    <row r="13" spans="1:6" ht="47.25" customHeight="1" thickBot="1" x14ac:dyDescent="0.3">
      <c r="A13" s="29" t="s">
        <v>26</v>
      </c>
      <c r="B13" s="32" t="s">
        <v>27</v>
      </c>
      <c r="C13" s="35" t="s">
        <v>28</v>
      </c>
      <c r="D13" s="38" t="s">
        <v>29</v>
      </c>
      <c r="E13" s="39"/>
      <c r="F13" s="40"/>
    </row>
    <row r="14" spans="1:6" ht="31.5" customHeight="1" thickBot="1" x14ac:dyDescent="0.3">
      <c r="A14" s="30"/>
      <c r="B14" s="33"/>
      <c r="C14" s="36"/>
      <c r="D14" s="38" t="s">
        <v>30</v>
      </c>
      <c r="E14" s="39"/>
      <c r="F14" s="40"/>
    </row>
    <row r="15" spans="1:6" ht="16.5" thickBot="1" x14ac:dyDescent="0.3">
      <c r="A15" s="30"/>
      <c r="B15" s="33"/>
      <c r="C15" s="36"/>
      <c r="D15" s="38" t="s">
        <v>31</v>
      </c>
      <c r="E15" s="39"/>
      <c r="F15" s="40"/>
    </row>
    <row r="16" spans="1:6" ht="31.5" customHeight="1" thickBot="1" x14ac:dyDescent="0.3">
      <c r="A16" s="30"/>
      <c r="B16" s="33"/>
      <c r="C16" s="36"/>
      <c r="D16" s="38" t="s">
        <v>32</v>
      </c>
      <c r="E16" s="39"/>
      <c r="F16" s="40"/>
    </row>
    <row r="17" spans="1:6" ht="31.5" customHeight="1" thickBot="1" x14ac:dyDescent="0.3">
      <c r="A17" s="30"/>
      <c r="B17" s="33"/>
      <c r="C17" s="36"/>
      <c r="D17" s="38" t="s">
        <v>33</v>
      </c>
      <c r="E17" s="39"/>
      <c r="F17" s="40"/>
    </row>
    <row r="18" spans="1:6" ht="16.5" thickBot="1" x14ac:dyDescent="0.3">
      <c r="A18" s="30"/>
      <c r="B18" s="33"/>
      <c r="C18" s="36"/>
      <c r="D18" s="38" t="s">
        <v>34</v>
      </c>
      <c r="E18" s="39"/>
      <c r="F18" s="40"/>
    </row>
    <row r="19" spans="1:6" ht="16.5" thickBot="1" x14ac:dyDescent="0.3">
      <c r="A19" s="30"/>
      <c r="B19" s="33"/>
      <c r="C19" s="36"/>
      <c r="D19" s="38" t="s">
        <v>35</v>
      </c>
      <c r="E19" s="39"/>
      <c r="F19" s="40"/>
    </row>
    <row r="20" spans="1:6" ht="31.5" customHeight="1" thickBot="1" x14ac:dyDescent="0.3">
      <c r="A20" s="30"/>
      <c r="B20" s="33"/>
      <c r="C20" s="36"/>
      <c r="D20" s="38" t="s">
        <v>36</v>
      </c>
      <c r="E20" s="39"/>
      <c r="F20" s="40"/>
    </row>
    <row r="21" spans="1:6" ht="16.5" thickBot="1" x14ac:dyDescent="0.3">
      <c r="A21" s="30"/>
      <c r="B21" s="33"/>
      <c r="C21" s="36"/>
      <c r="D21" s="38" t="s">
        <v>37</v>
      </c>
      <c r="E21" s="39"/>
      <c r="F21" s="40"/>
    </row>
    <row r="22" spans="1:6" ht="31.5" customHeight="1" thickBot="1" x14ac:dyDescent="0.3">
      <c r="A22" s="30"/>
      <c r="B22" s="33"/>
      <c r="C22" s="36"/>
      <c r="D22" s="38" t="s">
        <v>38</v>
      </c>
      <c r="E22" s="39"/>
      <c r="F22" s="40"/>
    </row>
    <row r="23" spans="1:6" ht="16.5" thickBot="1" x14ac:dyDescent="0.3">
      <c r="A23" s="30"/>
      <c r="B23" s="33"/>
      <c r="C23" s="36"/>
      <c r="D23" s="38" t="s">
        <v>39</v>
      </c>
      <c r="E23" s="39"/>
      <c r="F23" s="40"/>
    </row>
    <row r="24" spans="1:6" ht="31.5" customHeight="1" thickBot="1" x14ac:dyDescent="0.3">
      <c r="A24" s="30"/>
      <c r="B24" s="33"/>
      <c r="C24" s="36"/>
      <c r="D24" s="38" t="s">
        <v>40</v>
      </c>
      <c r="E24" s="39"/>
      <c r="F24" s="40"/>
    </row>
    <row r="25" spans="1:6" ht="16.5" thickBot="1" x14ac:dyDescent="0.3">
      <c r="A25" s="30"/>
      <c r="B25" s="33"/>
      <c r="C25" s="36"/>
      <c r="D25" s="38" t="s">
        <v>41</v>
      </c>
      <c r="E25" s="39"/>
      <c r="F25" s="40"/>
    </row>
    <row r="26" spans="1:6" ht="31.5" customHeight="1" thickBot="1" x14ac:dyDescent="0.3">
      <c r="A26" s="30"/>
      <c r="B26" s="33"/>
      <c r="C26" s="36"/>
      <c r="D26" s="38" t="s">
        <v>42</v>
      </c>
      <c r="E26" s="39"/>
      <c r="F26" s="40"/>
    </row>
    <row r="27" spans="1:6" ht="16.5" thickBot="1" x14ac:dyDescent="0.3">
      <c r="A27" s="30"/>
      <c r="B27" s="33"/>
      <c r="C27" s="36"/>
      <c r="D27" s="38" t="s">
        <v>43</v>
      </c>
      <c r="E27" s="39"/>
      <c r="F27" s="40"/>
    </row>
    <row r="28" spans="1:6" ht="16.5" thickBot="1" x14ac:dyDescent="0.3">
      <c r="A28" s="30"/>
      <c r="B28" s="34"/>
      <c r="C28" s="37"/>
      <c r="D28" s="38" t="s">
        <v>44</v>
      </c>
      <c r="E28" s="39"/>
      <c r="F28" s="40"/>
    </row>
    <row r="29" spans="1:6" ht="31.5" customHeight="1" thickBot="1" x14ac:dyDescent="0.3">
      <c r="A29" s="30"/>
      <c r="B29" s="32" t="s">
        <v>45</v>
      </c>
      <c r="C29" s="35" t="s">
        <v>46</v>
      </c>
      <c r="D29" s="38" t="s">
        <v>47</v>
      </c>
      <c r="E29" s="39"/>
      <c r="F29" s="40"/>
    </row>
    <row r="30" spans="1:6" ht="16.5" thickBot="1" x14ac:dyDescent="0.3">
      <c r="A30" s="30"/>
      <c r="B30" s="33"/>
      <c r="C30" s="36"/>
      <c r="D30" s="38" t="s">
        <v>48</v>
      </c>
      <c r="E30" s="39"/>
      <c r="F30" s="40"/>
    </row>
    <row r="31" spans="1:6" ht="31.5" customHeight="1" thickBot="1" x14ac:dyDescent="0.3">
      <c r="A31" s="30"/>
      <c r="B31" s="33"/>
      <c r="C31" s="36"/>
      <c r="D31" s="38" t="s">
        <v>49</v>
      </c>
      <c r="E31" s="39"/>
      <c r="F31" s="40"/>
    </row>
    <row r="32" spans="1:6" ht="31.5" customHeight="1" thickBot="1" x14ac:dyDescent="0.3">
      <c r="A32" s="30"/>
      <c r="B32" s="33"/>
      <c r="C32" s="36"/>
      <c r="D32" s="38" t="s">
        <v>32</v>
      </c>
      <c r="E32" s="39"/>
      <c r="F32" s="40"/>
    </row>
    <row r="33" spans="1:6" ht="31.5" customHeight="1" thickBot="1" x14ac:dyDescent="0.3">
      <c r="A33" s="30"/>
      <c r="B33" s="33"/>
      <c r="C33" s="36"/>
      <c r="D33" s="38" t="s">
        <v>33</v>
      </c>
      <c r="E33" s="39"/>
      <c r="F33" s="40"/>
    </row>
    <row r="34" spans="1:6" ht="31.5" customHeight="1" thickBot="1" x14ac:dyDescent="0.3">
      <c r="A34" s="30"/>
      <c r="B34" s="33"/>
      <c r="C34" s="36"/>
      <c r="D34" s="38" t="s">
        <v>36</v>
      </c>
      <c r="E34" s="39"/>
      <c r="F34" s="40"/>
    </row>
    <row r="35" spans="1:6" ht="16.5" thickBot="1" x14ac:dyDescent="0.3">
      <c r="A35" s="30"/>
      <c r="B35" s="33"/>
      <c r="C35" s="36"/>
      <c r="D35" s="38" t="s">
        <v>37</v>
      </c>
      <c r="E35" s="39"/>
      <c r="F35" s="40"/>
    </row>
    <row r="36" spans="1:6" ht="31.5" customHeight="1" thickBot="1" x14ac:dyDescent="0.3">
      <c r="A36" s="30"/>
      <c r="B36" s="33"/>
      <c r="C36" s="36"/>
      <c r="D36" s="38" t="s">
        <v>38</v>
      </c>
      <c r="E36" s="39"/>
      <c r="F36" s="40"/>
    </row>
    <row r="37" spans="1:6" ht="16.5" thickBot="1" x14ac:dyDescent="0.3">
      <c r="A37" s="30"/>
      <c r="B37" s="33"/>
      <c r="C37" s="36"/>
      <c r="D37" s="38" t="s">
        <v>50</v>
      </c>
      <c r="E37" s="39"/>
      <c r="F37" s="40"/>
    </row>
    <row r="38" spans="1:6" ht="16.5" thickBot="1" x14ac:dyDescent="0.3">
      <c r="A38" s="30"/>
      <c r="B38" s="33"/>
      <c r="C38" s="36"/>
      <c r="D38" s="38" t="s">
        <v>51</v>
      </c>
      <c r="E38" s="39"/>
      <c r="F38" s="40"/>
    </row>
    <row r="39" spans="1:6" ht="16.5" thickBot="1" x14ac:dyDescent="0.3">
      <c r="A39" s="30"/>
      <c r="B39" s="34"/>
      <c r="C39" s="37"/>
      <c r="D39" s="38" t="s">
        <v>41</v>
      </c>
      <c r="E39" s="39"/>
      <c r="F39" s="40"/>
    </row>
    <row r="40" spans="1:6" ht="42.75" customHeight="1" thickBot="1" x14ac:dyDescent="0.3">
      <c r="A40" s="30"/>
      <c r="B40" s="32" t="s">
        <v>52</v>
      </c>
      <c r="C40" s="35" t="s">
        <v>53</v>
      </c>
      <c r="D40" s="38" t="s">
        <v>54</v>
      </c>
      <c r="E40" s="39"/>
      <c r="F40" s="40"/>
    </row>
    <row r="41" spans="1:6" ht="31.5" customHeight="1" thickBot="1" x14ac:dyDescent="0.3">
      <c r="A41" s="30"/>
      <c r="B41" s="33"/>
      <c r="C41" s="36"/>
      <c r="D41" s="38" t="s">
        <v>55</v>
      </c>
      <c r="E41" s="39"/>
      <c r="F41" s="40"/>
    </row>
    <row r="42" spans="1:6" ht="31.5" customHeight="1" thickBot="1" x14ac:dyDescent="0.3">
      <c r="A42" s="30"/>
      <c r="B42" s="33"/>
      <c r="C42" s="36"/>
      <c r="D42" s="38" t="s">
        <v>56</v>
      </c>
      <c r="E42" s="39"/>
      <c r="F42" s="40"/>
    </row>
    <row r="43" spans="1:6" ht="31.5" customHeight="1" thickBot="1" x14ac:dyDescent="0.3">
      <c r="A43" s="30"/>
      <c r="B43" s="33"/>
      <c r="C43" s="36"/>
      <c r="D43" s="38" t="s">
        <v>57</v>
      </c>
      <c r="E43" s="39"/>
      <c r="F43" s="40"/>
    </row>
    <row r="44" spans="1:6" ht="16.5" thickBot="1" x14ac:dyDescent="0.3">
      <c r="A44" s="30"/>
      <c r="B44" s="33"/>
      <c r="C44" s="36"/>
      <c r="D44" s="38" t="s">
        <v>58</v>
      </c>
      <c r="E44" s="39"/>
      <c r="F44" s="40"/>
    </row>
    <row r="45" spans="1:6" ht="16.5" thickBot="1" x14ac:dyDescent="0.3">
      <c r="A45" s="30"/>
      <c r="B45" s="33"/>
      <c r="C45" s="36"/>
      <c r="D45" s="38" t="s">
        <v>59</v>
      </c>
      <c r="E45" s="39"/>
      <c r="F45" s="40"/>
    </row>
    <row r="46" spans="1:6" ht="31.5" customHeight="1" thickBot="1" x14ac:dyDescent="0.3">
      <c r="A46" s="30"/>
      <c r="B46" s="34"/>
      <c r="C46" s="37"/>
      <c r="D46" s="38" t="s">
        <v>33</v>
      </c>
      <c r="E46" s="39"/>
      <c r="F46" s="40"/>
    </row>
    <row r="47" spans="1:6" ht="95.25" thickBot="1" x14ac:dyDescent="0.3">
      <c r="A47" s="30"/>
      <c r="B47" s="19" t="s">
        <v>60</v>
      </c>
      <c r="C47" s="20" t="s">
        <v>61</v>
      </c>
      <c r="D47" s="38" t="s">
        <v>62</v>
      </c>
      <c r="E47" s="39"/>
      <c r="F47" s="40"/>
    </row>
    <row r="48" spans="1:6" ht="31.5" customHeight="1" thickBot="1" x14ac:dyDescent="0.3">
      <c r="A48" s="30"/>
      <c r="B48" s="32" t="s">
        <v>63</v>
      </c>
      <c r="C48" s="35" t="s">
        <v>64</v>
      </c>
      <c r="D48" s="38" t="s">
        <v>65</v>
      </c>
      <c r="E48" s="39"/>
      <c r="F48" s="40"/>
    </row>
    <row r="49" spans="1:6" ht="31.5" customHeight="1" thickBot="1" x14ac:dyDescent="0.3">
      <c r="A49" s="30"/>
      <c r="B49" s="33"/>
      <c r="C49" s="36"/>
      <c r="D49" s="38" t="s">
        <v>66</v>
      </c>
      <c r="E49" s="39"/>
      <c r="F49" s="40"/>
    </row>
    <row r="50" spans="1:6" ht="47.25" customHeight="1" thickBot="1" x14ac:dyDescent="0.3">
      <c r="A50" s="30"/>
      <c r="B50" s="33"/>
      <c r="C50" s="36"/>
      <c r="D50" s="38" t="s">
        <v>67</v>
      </c>
      <c r="E50" s="39"/>
      <c r="F50" s="40"/>
    </row>
    <row r="51" spans="1:6" ht="31.5" customHeight="1" thickBot="1" x14ac:dyDescent="0.3">
      <c r="A51" s="30"/>
      <c r="B51" s="33"/>
      <c r="C51" s="36"/>
      <c r="D51" s="38" t="s">
        <v>32</v>
      </c>
      <c r="E51" s="39"/>
      <c r="F51" s="40"/>
    </row>
    <row r="52" spans="1:6" ht="31.5" customHeight="1" thickBot="1" x14ac:dyDescent="0.3">
      <c r="A52" s="30"/>
      <c r="B52" s="33"/>
      <c r="C52" s="36"/>
      <c r="D52" s="38" t="s">
        <v>33</v>
      </c>
      <c r="E52" s="39"/>
      <c r="F52" s="40"/>
    </row>
    <row r="53" spans="1:6" ht="31.5" customHeight="1" thickBot="1" x14ac:dyDescent="0.3">
      <c r="A53" s="30"/>
      <c r="B53" s="33"/>
      <c r="C53" s="36"/>
      <c r="D53" s="38" t="s">
        <v>36</v>
      </c>
      <c r="E53" s="39"/>
      <c r="F53" s="40"/>
    </row>
    <row r="54" spans="1:6" ht="16.5" thickBot="1" x14ac:dyDescent="0.3">
      <c r="A54" s="30"/>
      <c r="B54" s="33"/>
      <c r="C54" s="36"/>
      <c r="D54" s="38" t="s">
        <v>37</v>
      </c>
      <c r="E54" s="39"/>
      <c r="F54" s="40"/>
    </row>
    <row r="55" spans="1:6" ht="31.5" customHeight="1" thickBot="1" x14ac:dyDescent="0.3">
      <c r="A55" s="30"/>
      <c r="B55" s="33"/>
      <c r="C55" s="36"/>
      <c r="D55" s="38" t="s">
        <v>38</v>
      </c>
      <c r="E55" s="39"/>
      <c r="F55" s="40"/>
    </row>
    <row r="56" spans="1:6" ht="16.5" thickBot="1" x14ac:dyDescent="0.3">
      <c r="A56" s="30"/>
      <c r="B56" s="33"/>
      <c r="C56" s="36"/>
      <c r="D56" s="38" t="s">
        <v>50</v>
      </c>
      <c r="E56" s="39"/>
      <c r="F56" s="40"/>
    </row>
    <row r="57" spans="1:6" ht="16.5" thickBot="1" x14ac:dyDescent="0.3">
      <c r="A57" s="30"/>
      <c r="B57" s="34"/>
      <c r="C57" s="37"/>
      <c r="D57" s="38" t="s">
        <v>41</v>
      </c>
      <c r="E57" s="39"/>
      <c r="F57" s="40"/>
    </row>
    <row r="58" spans="1:6" ht="16.5" thickBot="1" x14ac:dyDescent="0.3">
      <c r="A58" s="30"/>
      <c r="B58" s="32" t="s">
        <v>68</v>
      </c>
      <c r="C58" s="35" t="s">
        <v>69</v>
      </c>
      <c r="D58" s="38" t="s">
        <v>70</v>
      </c>
      <c r="E58" s="39"/>
      <c r="F58" s="40"/>
    </row>
    <row r="59" spans="1:6" ht="16.5" thickBot="1" x14ac:dyDescent="0.3">
      <c r="A59" s="30"/>
      <c r="B59" s="33"/>
      <c r="C59" s="36"/>
      <c r="D59" s="38" t="s">
        <v>71</v>
      </c>
      <c r="E59" s="39"/>
      <c r="F59" s="40"/>
    </row>
    <row r="60" spans="1:6" ht="31.5" customHeight="1" thickBot="1" x14ac:dyDescent="0.3">
      <c r="A60" s="30"/>
      <c r="B60" s="33"/>
      <c r="C60" s="36"/>
      <c r="D60" s="38" t="s">
        <v>72</v>
      </c>
      <c r="E60" s="39"/>
      <c r="F60" s="40"/>
    </row>
    <row r="61" spans="1:6" ht="31.5" customHeight="1" thickBot="1" x14ac:dyDescent="0.3">
      <c r="A61" s="30"/>
      <c r="B61" s="34"/>
      <c r="C61" s="37"/>
      <c r="D61" s="38" t="s">
        <v>33</v>
      </c>
      <c r="E61" s="39"/>
      <c r="F61" s="40"/>
    </row>
    <row r="62" spans="1:6" ht="31.5" customHeight="1" thickBot="1" x14ac:dyDescent="0.3">
      <c r="A62" s="30"/>
      <c r="B62" s="32" t="s">
        <v>73</v>
      </c>
      <c r="C62" s="35" t="s">
        <v>74</v>
      </c>
      <c r="D62" s="38" t="s">
        <v>75</v>
      </c>
      <c r="E62" s="39"/>
      <c r="F62" s="40"/>
    </row>
    <row r="63" spans="1:6" ht="31.5" customHeight="1" thickBot="1" x14ac:dyDescent="0.3">
      <c r="A63" s="30"/>
      <c r="B63" s="33"/>
      <c r="C63" s="36"/>
      <c r="D63" s="38" t="s">
        <v>76</v>
      </c>
      <c r="E63" s="39"/>
      <c r="F63" s="40"/>
    </row>
    <row r="64" spans="1:6" ht="47.25" customHeight="1" thickBot="1" x14ac:dyDescent="0.3">
      <c r="A64" s="30"/>
      <c r="B64" s="33"/>
      <c r="C64" s="36"/>
      <c r="D64" s="38" t="s">
        <v>67</v>
      </c>
      <c r="E64" s="39"/>
      <c r="F64" s="40"/>
    </row>
    <row r="65" spans="1:6" ht="31.5" customHeight="1" thickBot="1" x14ac:dyDescent="0.3">
      <c r="A65" s="30"/>
      <c r="B65" s="33"/>
      <c r="C65" s="36"/>
      <c r="D65" s="38" t="s">
        <v>32</v>
      </c>
      <c r="E65" s="39"/>
      <c r="F65" s="40"/>
    </row>
    <row r="66" spans="1:6" ht="31.5" customHeight="1" thickBot="1" x14ac:dyDescent="0.3">
      <c r="A66" s="30"/>
      <c r="B66" s="33"/>
      <c r="C66" s="36"/>
      <c r="D66" s="38" t="s">
        <v>33</v>
      </c>
      <c r="E66" s="39"/>
      <c r="F66" s="40"/>
    </row>
    <row r="67" spans="1:6" ht="31.5" customHeight="1" thickBot="1" x14ac:dyDescent="0.3">
      <c r="A67" s="30"/>
      <c r="B67" s="33"/>
      <c r="C67" s="36"/>
      <c r="D67" s="38" t="s">
        <v>36</v>
      </c>
      <c r="E67" s="39"/>
      <c r="F67" s="40"/>
    </row>
    <row r="68" spans="1:6" ht="16.5" thickBot="1" x14ac:dyDescent="0.3">
      <c r="A68" s="30"/>
      <c r="B68" s="33"/>
      <c r="C68" s="36"/>
      <c r="D68" s="38" t="s">
        <v>37</v>
      </c>
      <c r="E68" s="39"/>
      <c r="F68" s="40"/>
    </row>
    <row r="69" spans="1:6" ht="31.5" customHeight="1" thickBot="1" x14ac:dyDescent="0.3">
      <c r="A69" s="30"/>
      <c r="B69" s="33"/>
      <c r="C69" s="36"/>
      <c r="D69" s="38" t="s">
        <v>38</v>
      </c>
      <c r="E69" s="39"/>
      <c r="F69" s="40"/>
    </row>
    <row r="70" spans="1:6" ht="16.5" thickBot="1" x14ac:dyDescent="0.3">
      <c r="A70" s="30"/>
      <c r="B70" s="33"/>
      <c r="C70" s="36"/>
      <c r="D70" s="38" t="s">
        <v>77</v>
      </c>
      <c r="E70" s="39"/>
      <c r="F70" s="40"/>
    </row>
    <row r="71" spans="1:6" ht="16.5" thickBot="1" x14ac:dyDescent="0.3">
      <c r="A71" s="30"/>
      <c r="B71" s="34"/>
      <c r="C71" s="37"/>
      <c r="D71" s="38" t="s">
        <v>41</v>
      </c>
      <c r="E71" s="39"/>
      <c r="F71" s="40"/>
    </row>
    <row r="72" spans="1:6" ht="58.5" customHeight="1" thickBot="1" x14ac:dyDescent="0.3">
      <c r="A72" s="30"/>
      <c r="B72" s="32" t="s">
        <v>78</v>
      </c>
      <c r="C72" s="35" t="s">
        <v>144</v>
      </c>
      <c r="D72" s="38" t="s">
        <v>79</v>
      </c>
      <c r="E72" s="39"/>
      <c r="F72" s="40"/>
    </row>
    <row r="73" spans="1:6" ht="31.5" customHeight="1" thickBot="1" x14ac:dyDescent="0.3">
      <c r="A73" s="30"/>
      <c r="B73" s="33"/>
      <c r="C73" s="36"/>
      <c r="D73" s="38" t="s">
        <v>80</v>
      </c>
      <c r="E73" s="39"/>
      <c r="F73" s="40"/>
    </row>
    <row r="74" spans="1:6" ht="16.5" thickBot="1" x14ac:dyDescent="0.3">
      <c r="A74" s="30"/>
      <c r="B74" s="33"/>
      <c r="C74" s="36"/>
      <c r="D74" s="38" t="s">
        <v>81</v>
      </c>
      <c r="E74" s="39"/>
      <c r="F74" s="40"/>
    </row>
    <row r="75" spans="1:6" ht="16.5" thickBot="1" x14ac:dyDescent="0.3">
      <c r="A75" s="30"/>
      <c r="B75" s="33"/>
      <c r="C75" s="36"/>
      <c r="D75" s="38" t="s">
        <v>82</v>
      </c>
      <c r="E75" s="39"/>
      <c r="F75" s="40"/>
    </row>
    <row r="76" spans="1:6" ht="31.5" customHeight="1" thickBot="1" x14ac:dyDescent="0.3">
      <c r="A76" s="30"/>
      <c r="B76" s="33"/>
      <c r="C76" s="36"/>
      <c r="D76" s="38" t="s">
        <v>36</v>
      </c>
      <c r="E76" s="39"/>
      <c r="F76" s="40"/>
    </row>
    <row r="77" spans="1:6" ht="47.25" customHeight="1" thickBot="1" x14ac:dyDescent="0.3">
      <c r="A77" s="30"/>
      <c r="B77" s="33"/>
      <c r="C77" s="36"/>
      <c r="D77" s="38" t="s">
        <v>83</v>
      </c>
      <c r="E77" s="39"/>
      <c r="F77" s="40"/>
    </row>
    <row r="78" spans="1:6" ht="31.5" customHeight="1" thickBot="1" x14ac:dyDescent="0.3">
      <c r="A78" s="31"/>
      <c r="B78" s="34"/>
      <c r="C78" s="37"/>
      <c r="D78" s="38" t="s">
        <v>84</v>
      </c>
      <c r="E78" s="39"/>
      <c r="F78" s="40"/>
    </row>
    <row r="79" spans="1:6" ht="125.25" customHeight="1" thickBot="1" x14ac:dyDescent="0.3">
      <c r="A79" s="41" t="s">
        <v>85</v>
      </c>
      <c r="B79" s="32" t="s">
        <v>86</v>
      </c>
      <c r="C79" s="35" t="s">
        <v>87</v>
      </c>
      <c r="D79" s="38" t="s">
        <v>88</v>
      </c>
      <c r="E79" s="39"/>
      <c r="F79" s="40"/>
    </row>
    <row r="80" spans="1:6" ht="16.5" thickBot="1" x14ac:dyDescent="0.3">
      <c r="A80" s="42"/>
      <c r="B80" s="34"/>
      <c r="C80" s="37"/>
      <c r="D80" s="38" t="s">
        <v>89</v>
      </c>
      <c r="E80" s="39"/>
      <c r="F80" s="40"/>
    </row>
    <row r="81" spans="1:6" ht="109.5" customHeight="1" thickBot="1" x14ac:dyDescent="0.3">
      <c r="A81" s="42"/>
      <c r="B81" s="32" t="s">
        <v>90</v>
      </c>
      <c r="C81" s="35" t="s">
        <v>91</v>
      </c>
      <c r="D81" s="38" t="s">
        <v>92</v>
      </c>
      <c r="E81" s="39"/>
      <c r="F81" s="40"/>
    </row>
    <row r="82" spans="1:6" ht="31.5" customHeight="1" thickBot="1" x14ac:dyDescent="0.3">
      <c r="A82" s="42"/>
      <c r="B82" s="34"/>
      <c r="C82" s="37"/>
      <c r="D82" s="38" t="s">
        <v>93</v>
      </c>
      <c r="E82" s="39"/>
      <c r="F82" s="40"/>
    </row>
    <row r="83" spans="1:6" ht="234.75" customHeight="1" thickBot="1" x14ac:dyDescent="0.3">
      <c r="A83" s="42"/>
      <c r="B83" s="32" t="s">
        <v>94</v>
      </c>
      <c r="C83" s="35" t="s">
        <v>145</v>
      </c>
      <c r="D83" s="38" t="s">
        <v>95</v>
      </c>
      <c r="E83" s="39"/>
      <c r="F83" s="40"/>
    </row>
    <row r="84" spans="1:6" ht="94.5" customHeight="1" thickBot="1" x14ac:dyDescent="0.3">
      <c r="A84" s="42"/>
      <c r="B84" s="33"/>
      <c r="C84" s="36"/>
      <c r="D84" s="38" t="s">
        <v>146</v>
      </c>
      <c r="E84" s="39"/>
      <c r="F84" s="40"/>
    </row>
    <row r="85" spans="1:6" ht="63" customHeight="1" thickBot="1" x14ac:dyDescent="0.3">
      <c r="A85" s="42"/>
      <c r="B85" s="34"/>
      <c r="C85" s="37"/>
      <c r="D85" s="38" t="s">
        <v>96</v>
      </c>
      <c r="E85" s="39"/>
      <c r="F85" s="40"/>
    </row>
    <row r="86" spans="1:6" ht="217.5" customHeight="1" thickBot="1" x14ac:dyDescent="0.3">
      <c r="A86" s="42"/>
      <c r="B86" s="32" t="s">
        <v>97</v>
      </c>
      <c r="C86" s="35" t="s">
        <v>147</v>
      </c>
      <c r="D86" s="38" t="s">
        <v>98</v>
      </c>
      <c r="E86" s="39"/>
      <c r="F86" s="40"/>
    </row>
    <row r="87" spans="1:6" ht="16.5" thickBot="1" x14ac:dyDescent="0.3">
      <c r="A87" s="42"/>
      <c r="B87" s="33"/>
      <c r="C87" s="36"/>
      <c r="D87" s="38" t="s">
        <v>99</v>
      </c>
      <c r="E87" s="39"/>
      <c r="F87" s="40"/>
    </row>
    <row r="88" spans="1:6" ht="16.5" thickBot="1" x14ac:dyDescent="0.3">
      <c r="A88" s="42"/>
      <c r="B88" s="33"/>
      <c r="C88" s="36"/>
      <c r="D88" s="38" t="s">
        <v>100</v>
      </c>
      <c r="E88" s="39"/>
      <c r="F88" s="40"/>
    </row>
    <row r="89" spans="1:6" ht="16.5" thickBot="1" x14ac:dyDescent="0.3">
      <c r="A89" s="42"/>
      <c r="B89" s="33"/>
      <c r="C89" s="36"/>
      <c r="D89" s="38" t="s">
        <v>101</v>
      </c>
      <c r="E89" s="39"/>
      <c r="F89" s="40"/>
    </row>
    <row r="90" spans="1:6" ht="31.5" customHeight="1" thickBot="1" x14ac:dyDescent="0.3">
      <c r="A90" s="42"/>
      <c r="B90" s="34"/>
      <c r="C90" s="37"/>
      <c r="D90" s="38" t="s">
        <v>102</v>
      </c>
      <c r="E90" s="39"/>
      <c r="F90" s="40"/>
    </row>
    <row r="91" spans="1:6" ht="171" customHeight="1" thickBot="1" x14ac:dyDescent="0.3">
      <c r="A91" s="42"/>
      <c r="B91" s="32" t="s">
        <v>103</v>
      </c>
      <c r="C91" s="35" t="s">
        <v>148</v>
      </c>
      <c r="D91" s="38" t="s">
        <v>104</v>
      </c>
      <c r="E91" s="39"/>
      <c r="F91" s="40"/>
    </row>
    <row r="92" spans="1:6" ht="31.5" customHeight="1" thickBot="1" x14ac:dyDescent="0.3">
      <c r="A92" s="42"/>
      <c r="B92" s="33"/>
      <c r="C92" s="36"/>
      <c r="D92" s="38" t="s">
        <v>105</v>
      </c>
      <c r="E92" s="39"/>
      <c r="F92" s="40"/>
    </row>
    <row r="93" spans="1:6" ht="47.25" customHeight="1" thickBot="1" x14ac:dyDescent="0.3">
      <c r="A93" s="42"/>
      <c r="B93" s="33"/>
      <c r="C93" s="36"/>
      <c r="D93" s="38" t="s">
        <v>106</v>
      </c>
      <c r="E93" s="39"/>
      <c r="F93" s="40"/>
    </row>
    <row r="94" spans="1:6" ht="31.5" customHeight="1" thickBot="1" x14ac:dyDescent="0.3">
      <c r="A94" s="43"/>
      <c r="B94" s="34"/>
      <c r="C94" s="37"/>
      <c r="D94" s="38" t="s">
        <v>107</v>
      </c>
      <c r="E94" s="39"/>
      <c r="F94" s="40"/>
    </row>
    <row r="95" spans="1:6" ht="93" customHeight="1" thickBot="1" x14ac:dyDescent="0.3">
      <c r="A95" s="41" t="s">
        <v>108</v>
      </c>
      <c r="B95" s="32" t="s">
        <v>109</v>
      </c>
      <c r="C95" s="35" t="s">
        <v>110</v>
      </c>
      <c r="D95" s="38" t="s">
        <v>111</v>
      </c>
      <c r="E95" s="39"/>
      <c r="F95" s="40"/>
    </row>
    <row r="96" spans="1:6" ht="31.5" customHeight="1" thickBot="1" x14ac:dyDescent="0.3">
      <c r="A96" s="42"/>
      <c r="B96" s="33"/>
      <c r="C96" s="36"/>
      <c r="D96" s="38" t="s">
        <v>112</v>
      </c>
      <c r="E96" s="39"/>
      <c r="F96" s="40"/>
    </row>
    <row r="97" spans="1:6" ht="31.5" customHeight="1" thickBot="1" x14ac:dyDescent="0.3">
      <c r="A97" s="42"/>
      <c r="B97" s="34"/>
      <c r="C97" s="37"/>
      <c r="D97" s="38" t="s">
        <v>113</v>
      </c>
      <c r="E97" s="39"/>
      <c r="F97" s="40"/>
    </row>
    <row r="98" spans="1:6" ht="48" thickBot="1" x14ac:dyDescent="0.3">
      <c r="A98" s="42"/>
      <c r="B98" s="19" t="s">
        <v>114</v>
      </c>
      <c r="C98" s="20" t="s">
        <v>115</v>
      </c>
      <c r="D98" s="38" t="s">
        <v>149</v>
      </c>
      <c r="E98" s="39"/>
      <c r="F98" s="40"/>
    </row>
    <row r="99" spans="1:6" ht="125.25" customHeight="1" thickBot="1" x14ac:dyDescent="0.3">
      <c r="A99" s="42"/>
      <c r="B99" s="32" t="s">
        <v>116</v>
      </c>
      <c r="C99" s="35" t="s">
        <v>117</v>
      </c>
      <c r="D99" s="38" t="s">
        <v>118</v>
      </c>
      <c r="E99" s="39"/>
      <c r="F99" s="40"/>
    </row>
    <row r="100" spans="1:6" ht="31.5" customHeight="1" thickBot="1" x14ac:dyDescent="0.3">
      <c r="A100" s="42"/>
      <c r="B100" s="34"/>
      <c r="C100" s="37"/>
      <c r="D100" s="38" t="s">
        <v>119</v>
      </c>
      <c r="E100" s="39"/>
      <c r="F100" s="40"/>
    </row>
    <row r="101" spans="1:6" ht="323.25" customHeight="1" x14ac:dyDescent="0.25">
      <c r="A101" s="42"/>
      <c r="B101" s="32" t="s">
        <v>120</v>
      </c>
      <c r="C101" s="35" t="s">
        <v>121</v>
      </c>
      <c r="D101" s="44" t="s">
        <v>150</v>
      </c>
      <c r="E101" s="45"/>
      <c r="F101" s="46"/>
    </row>
    <row r="102" spans="1:6" x14ac:dyDescent="0.25">
      <c r="A102" s="42"/>
      <c r="B102" s="33"/>
      <c r="C102" s="36"/>
      <c r="D102" s="47"/>
      <c r="E102" s="48"/>
      <c r="F102" s="49"/>
    </row>
    <row r="103" spans="1:6" x14ac:dyDescent="0.25">
      <c r="A103" s="42"/>
      <c r="B103" s="33"/>
      <c r="C103" s="36"/>
      <c r="D103" s="47"/>
      <c r="E103" s="48"/>
      <c r="F103" s="49"/>
    </row>
    <row r="104" spans="1:6" ht="16.5" thickBot="1" x14ac:dyDescent="0.3">
      <c r="A104" s="42"/>
      <c r="B104" s="34"/>
      <c r="C104" s="37"/>
      <c r="D104" s="50"/>
      <c r="E104" s="51"/>
      <c r="F104" s="52"/>
    </row>
    <row r="105" spans="1:6" ht="31.5" customHeight="1" thickBot="1" x14ac:dyDescent="0.3">
      <c r="A105" s="43"/>
      <c r="B105" s="19" t="s">
        <v>122</v>
      </c>
      <c r="C105" s="20" t="s">
        <v>123</v>
      </c>
      <c r="D105" s="38" t="s">
        <v>124</v>
      </c>
      <c r="E105" s="39"/>
      <c r="F105" s="40"/>
    </row>
  </sheetData>
  <mergeCells count="135">
    <mergeCell ref="D100:F100"/>
    <mergeCell ref="B101:B104"/>
    <mergeCell ref="C101:C104"/>
    <mergeCell ref="D101:F104"/>
    <mergeCell ref="D105:F105"/>
    <mergeCell ref="A95:A105"/>
    <mergeCell ref="B95:B97"/>
    <mergeCell ref="C95:C97"/>
    <mergeCell ref="D95:F95"/>
    <mergeCell ref="D96:F96"/>
    <mergeCell ref="D97:F97"/>
    <mergeCell ref="D98:F98"/>
    <mergeCell ref="B99:B100"/>
    <mergeCell ref="C99:C100"/>
    <mergeCell ref="D99:F99"/>
    <mergeCell ref="D89:F89"/>
    <mergeCell ref="D90:F90"/>
    <mergeCell ref="B91:B94"/>
    <mergeCell ref="C91:C94"/>
    <mergeCell ref="D91:F91"/>
    <mergeCell ref="D92:F92"/>
    <mergeCell ref="D93:F93"/>
    <mergeCell ref="D94:F94"/>
    <mergeCell ref="B83:B85"/>
    <mergeCell ref="C83:C85"/>
    <mergeCell ref="D83:F83"/>
    <mergeCell ref="D84:F84"/>
    <mergeCell ref="D85:F85"/>
    <mergeCell ref="B86:B90"/>
    <mergeCell ref="C86:C90"/>
    <mergeCell ref="D86:F86"/>
    <mergeCell ref="D87:F87"/>
    <mergeCell ref="D88:F88"/>
    <mergeCell ref="D78:F78"/>
    <mergeCell ref="A79:A94"/>
    <mergeCell ref="B79:B80"/>
    <mergeCell ref="C79:C80"/>
    <mergeCell ref="D79:F79"/>
    <mergeCell ref="D80:F80"/>
    <mergeCell ref="B81:B82"/>
    <mergeCell ref="C81:C82"/>
    <mergeCell ref="D81:F81"/>
    <mergeCell ref="D82:F82"/>
    <mergeCell ref="D70:F70"/>
    <mergeCell ref="D71:F71"/>
    <mergeCell ref="B72:B78"/>
    <mergeCell ref="C72:C78"/>
    <mergeCell ref="D72:F72"/>
    <mergeCell ref="D73:F73"/>
    <mergeCell ref="D74:F74"/>
    <mergeCell ref="D75:F75"/>
    <mergeCell ref="D76:F76"/>
    <mergeCell ref="D77:F77"/>
    <mergeCell ref="B62:B71"/>
    <mergeCell ref="C62:C71"/>
    <mergeCell ref="D62:F62"/>
    <mergeCell ref="D63:F63"/>
    <mergeCell ref="D64:F64"/>
    <mergeCell ref="D65:F65"/>
    <mergeCell ref="D66:F66"/>
    <mergeCell ref="D67:F67"/>
    <mergeCell ref="D68:F68"/>
    <mergeCell ref="D69:F69"/>
    <mergeCell ref="D55:F55"/>
    <mergeCell ref="D56:F56"/>
    <mergeCell ref="D57:F57"/>
    <mergeCell ref="B58:B61"/>
    <mergeCell ref="C58:C61"/>
    <mergeCell ref="D58:F58"/>
    <mergeCell ref="D59:F59"/>
    <mergeCell ref="D60:F60"/>
    <mergeCell ref="D61:F61"/>
    <mergeCell ref="D47:F47"/>
    <mergeCell ref="B48:B57"/>
    <mergeCell ref="C48:C57"/>
    <mergeCell ref="D48:F48"/>
    <mergeCell ref="D49:F49"/>
    <mergeCell ref="D50:F50"/>
    <mergeCell ref="D51:F51"/>
    <mergeCell ref="D52:F52"/>
    <mergeCell ref="D53:F53"/>
    <mergeCell ref="D54:F54"/>
    <mergeCell ref="B40:B46"/>
    <mergeCell ref="C40:C46"/>
    <mergeCell ref="D40:F40"/>
    <mergeCell ref="D41:F41"/>
    <mergeCell ref="D42:F42"/>
    <mergeCell ref="D43:F43"/>
    <mergeCell ref="D44:F44"/>
    <mergeCell ref="D45:F45"/>
    <mergeCell ref="D46:F46"/>
    <mergeCell ref="D34:F34"/>
    <mergeCell ref="D35:F35"/>
    <mergeCell ref="D36:F36"/>
    <mergeCell ref="D37:F37"/>
    <mergeCell ref="D38:F38"/>
    <mergeCell ref="D39:F39"/>
    <mergeCell ref="D26:F26"/>
    <mergeCell ref="D27:F27"/>
    <mergeCell ref="D28:F28"/>
    <mergeCell ref="B29:B39"/>
    <mergeCell ref="C29:C39"/>
    <mergeCell ref="D29:F29"/>
    <mergeCell ref="D30:F30"/>
    <mergeCell ref="D31:F31"/>
    <mergeCell ref="D32:F32"/>
    <mergeCell ref="D33:F33"/>
    <mergeCell ref="D20:F20"/>
    <mergeCell ref="D21:F21"/>
    <mergeCell ref="D22:F22"/>
    <mergeCell ref="D23:F23"/>
    <mergeCell ref="D24:F24"/>
    <mergeCell ref="D25:F25"/>
    <mergeCell ref="A13:A78"/>
    <mergeCell ref="B13:B28"/>
    <mergeCell ref="C13:C28"/>
    <mergeCell ref="D13:F13"/>
    <mergeCell ref="D14:F14"/>
    <mergeCell ref="D15:F15"/>
    <mergeCell ref="D16:F16"/>
    <mergeCell ref="D17:F17"/>
    <mergeCell ref="D18:F18"/>
    <mergeCell ref="D19:F19"/>
    <mergeCell ref="A7:A8"/>
    <mergeCell ref="A10:F10"/>
    <mergeCell ref="A11:A12"/>
    <mergeCell ref="B11:B12"/>
    <mergeCell ref="C11:C12"/>
    <mergeCell ref="D11:F12"/>
    <mergeCell ref="A1:F1"/>
    <mergeCell ref="A2:F2"/>
    <mergeCell ref="A3:B3"/>
    <mergeCell ref="A4:B4"/>
    <mergeCell ref="A5:B5"/>
    <mergeCell ref="A6:B6"/>
  </mergeCells>
  <hyperlinks>
    <hyperlink ref="A1" r:id="rId1" display="https://drive.google.com/file/d/1bGIIQT96e-H6iYtjxrtPbvQ004flxuny/view?usp=sharing" xr:uid="{4BB4317A-2114-4CBC-BE40-C0D9B776D82A}"/>
    <hyperlink ref="A10" r:id="rId2" display="https://drive.google.com/file/d/1FwPdaqp7lOLv4DtopX1UBsnyh84YRJnt/view?usp=sharing" xr:uid="{FF3DD4D4-02A1-4F88-AE06-6A002E6AD3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PA1</vt:lpstr>
      <vt:lpstr>PA2</vt:lpstr>
      <vt:lpstr>Báo giá chi tiết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2024-10-16T03:31:10Z</dcterms:modified>
</cp:coreProperties>
</file>