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3200226\Downloads\"/>
    </mc:Choice>
  </mc:AlternateContent>
  <xr:revisionPtr revIDLastSave="0" documentId="13_ncr:1_{29D74CA8-8A7C-4EA8-97C8-83EB4AFF8041}" xr6:coauthVersionLast="47" xr6:coauthVersionMax="47" xr10:uidLastSave="{00000000-0000-0000-0000-000000000000}"/>
  <bookViews>
    <workbookView xWindow="-120" yWindow="-120" windowWidth="51840" windowHeight="21240" activeTab="1" xr2:uid="{00000000-000D-0000-FFFF-FFFF00000000}"/>
  </bookViews>
  <sheets>
    <sheet name="1. Evaluation TO-Example" sheetId="11" r:id="rId1"/>
    <sheet name="2. Evaluation list" sheetId="22" r:id="rId2"/>
    <sheet name="Nguyen Van A" sheetId="28" r:id="rId3"/>
  </sheets>
  <definedNames>
    <definedName name="_xlnm._FilterDatabase" localSheetId="1" hidden="1">'2. Evaluation list'!$B$6:$Q$6</definedName>
    <definedName name="_xlnm.Print_Area" localSheetId="0">'1. Evaluation TO-Example'!$A$1:$M$9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28" l="1"/>
  <c r="D22" i="28"/>
  <c r="D20" i="28"/>
  <c r="L27" i="28"/>
  <c r="K27" i="28"/>
  <c r="I27" i="28"/>
  <c r="F27" i="28"/>
  <c r="L14" i="28" a="1"/>
  <c r="L14" i="28" s="1"/>
  <c r="K14" i="28" a="1"/>
  <c r="K14" i="28" s="1"/>
  <c r="I14" i="28"/>
  <c r="F14" i="28"/>
  <c r="G27" i="11" l="1"/>
  <c r="E27" i="11"/>
  <c r="D27" i="11"/>
  <c r="G20" i="11"/>
  <c r="E20" i="11"/>
  <c r="D20" i="11"/>
  <c r="F20" i="11" s="1"/>
  <c r="G13" i="11"/>
  <c r="E13" i="11"/>
  <c r="D13" i="11"/>
  <c r="F13" i="11" l="1"/>
  <c r="F27" i="11"/>
  <c r="E8" i="11"/>
</calcChain>
</file>

<file path=xl/sharedStrings.xml><?xml version="1.0" encoding="utf-8"?>
<sst xmlns="http://schemas.openxmlformats.org/spreadsheetml/2006/main" count="157" uniqueCount="91">
  <si>
    <t>Grade</t>
  </si>
  <si>
    <t>Percentage</t>
  </si>
  <si>
    <t>Criteria</t>
  </si>
  <si>
    <t>Remainder
(S+A+C+D)</t>
  </si>
  <si>
    <t>1st Evaluator</t>
  </si>
  <si>
    <t>Team Leader</t>
  </si>
  <si>
    <t>■ Evaluation Personnel</t>
  </si>
  <si>
    <t>Item</t>
  </si>
  <si>
    <t>Employees</t>
  </si>
  <si>
    <t>Team Leaders</t>
  </si>
  <si>
    <t>Professional</t>
  </si>
  <si>
    <t>Specialist &amp; below</t>
  </si>
  <si>
    <t>Total</t>
  </si>
  <si>
    <t>① Leaders</t>
  </si>
  <si>
    <t>S</t>
    <phoneticPr fontId="5" type="noConversion"/>
  </si>
  <si>
    <t>A</t>
    <phoneticPr fontId="5" type="noConversion"/>
  </si>
  <si>
    <t>B</t>
    <phoneticPr fontId="5" type="noConversion"/>
  </si>
  <si>
    <t>C</t>
    <phoneticPr fontId="5" type="noConversion"/>
  </si>
  <si>
    <t>D</t>
    <phoneticPr fontId="5" type="noConversion"/>
  </si>
  <si>
    <t>Atonomous</t>
  </si>
  <si>
    <t>T/O (auto-calc)</t>
  </si>
  <si>
    <t>10%
(Round up)</t>
  </si>
  <si>
    <t>20%
(Round up)</t>
  </si>
  <si>
    <t>Final Result</t>
  </si>
  <si>
    <t>②  Professional &amp; above</t>
  </si>
  <si>
    <t>③ Specialist &amp; below</t>
  </si>
  <si>
    <t>자율</t>
    <phoneticPr fontId="5" type="noConversion"/>
  </si>
  <si>
    <t># System Operation Member List</t>
  </si>
  <si>
    <t>No</t>
  </si>
  <si>
    <t>Employee  
Code</t>
  </si>
  <si>
    <t>Name</t>
  </si>
  <si>
    <t>Team</t>
  </si>
  <si>
    <t>Part/ Project</t>
  </si>
  <si>
    <t>Title</t>
  </si>
  <si>
    <t>2023 Evaluation</t>
  </si>
  <si>
    <t>Self-evaluation</t>
  </si>
  <si>
    <t>Leader Evaluation</t>
  </si>
  <si>
    <t>1st Evaluation</t>
  </si>
  <si>
    <t>Total Score</t>
  </si>
  <si>
    <t>Comment</t>
  </si>
  <si>
    <t>Leader Evaluator</t>
  </si>
  <si>
    <t>632001xx</t>
  </si>
  <si>
    <t>Nguyen Van AAA</t>
  </si>
  <si>
    <t>System Operation Team</t>
  </si>
  <si>
    <t>AAA</t>
  </si>
  <si>
    <t>Project Leader</t>
  </si>
  <si>
    <t>S</t>
  </si>
  <si>
    <t>&lt;&lt; Detail Comment</t>
  </si>
  <si>
    <t>LEADER</t>
  </si>
  <si>
    <t>CHU VAN LUONG</t>
  </si>
  <si>
    <t>Employee Information</t>
  </si>
  <si>
    <t>Evaluation time</t>
  </si>
  <si>
    <t>Employee Number</t>
    <phoneticPr fontId="1" type="noConversion"/>
  </si>
  <si>
    <t>Name</t>
    <phoneticPr fontId="1" type="noConversion"/>
  </si>
  <si>
    <t>Project</t>
  </si>
  <si>
    <t>Goals setting &amp; Evaluation Form</t>
  </si>
  <si>
    <t>Goals setting</t>
  </si>
  <si>
    <t>Evaluation</t>
  </si>
  <si>
    <r>
      <t xml:space="preserve">Goal
</t>
    </r>
    <r>
      <rPr>
        <b/>
        <sz val="12"/>
        <color rgb="FF0000FF"/>
        <rFont val="Arial"/>
        <family val="2"/>
      </rPr>
      <t>What you want to achieve this year</t>
    </r>
    <phoneticPr fontId="1" type="noConversion"/>
  </si>
  <si>
    <r>
      <t xml:space="preserve">Key Evaluation
(Detailed Content)
</t>
    </r>
    <r>
      <rPr>
        <b/>
        <sz val="12"/>
        <color rgb="FF0000FF"/>
        <rFont val="Arial"/>
        <family val="2"/>
      </rPr>
      <t>Detailed actions to be taken to achieve the goal</t>
    </r>
    <phoneticPr fontId="1" type="noConversion"/>
  </si>
  <si>
    <t>Percent of importance</t>
    <phoneticPr fontId="1" type="noConversion"/>
  </si>
  <si>
    <r>
      <t xml:space="preserve">Key Level
(Evaluation Criteria)
</t>
    </r>
    <r>
      <rPr>
        <b/>
        <sz val="12"/>
        <color rgb="FF0000FF"/>
        <rFont val="Arial"/>
        <family val="2"/>
      </rPr>
      <t>Quantitative and qualitative results on target</t>
    </r>
    <phoneticPr fontId="1" type="noConversion"/>
  </si>
  <si>
    <t>Self-assessment</t>
  </si>
  <si>
    <t>Team Leader Assessment</t>
  </si>
  <si>
    <t>Final Evaluated-Point</t>
    <phoneticPr fontId="1" type="noConversion"/>
  </si>
  <si>
    <t>Result</t>
  </si>
  <si>
    <t>Point (max 100)</t>
  </si>
  <si>
    <t>Point</t>
    <phoneticPr fontId="1" type="noConversion"/>
  </si>
  <si>
    <t>Point</t>
  </si>
  <si>
    <t>Example</t>
  </si>
  <si>
    <t>Have positive contribution to the project development</t>
  </si>
  <si>
    <t>Complete assigned tasks</t>
  </si>
  <si>
    <t>Complete rate: 100%
Rework: &lt;5%</t>
  </si>
  <si>
    <t>Complete rate: 100%
  . Completed/ Assigned: 50/50 
     . Project A: 20/20
     . Project B: 30/30
Rework: 3%
. Rework/ Total: 50/50 
     . Project A: 20/20
     . Project B: 30/30</t>
  </si>
  <si>
    <t>Improve system quality</t>
  </si>
  <si>
    <t>Improved new features: 01 feature
Improve system performance: 01 task</t>
  </si>
  <si>
    <t>Improved new features: 01 feature
&lt;Detail&gt;
Improve system performance: 0 task
&lt;Detail&gt;</t>
  </si>
  <si>
    <t>Contribute to the development of the organization</t>
  </si>
  <si>
    <t>Technical sharing in seminar</t>
  </si>
  <si>
    <t>Technical seminar for Team: 03
Technical seminar for VNB: 01</t>
  </si>
  <si>
    <t>Actively participate in recruitment activities</t>
  </si>
  <si>
    <t>CV scanning: 10 CVs/month
Participate in interviews as an Interviewer: 10 interviews/month</t>
  </si>
  <si>
    <t>CV scanning: 10 CVs/month
&lt;&lt;Detail&gt;&gt;
Participate in interviews as an Interviewer: 10 interviews/month
&lt;&lt;Detail&gt;&gt;</t>
  </si>
  <si>
    <t>Self development</t>
  </si>
  <si>
    <t>Improve Technical capacity for work</t>
  </si>
  <si>
    <t>Complete the Vuejs course on Udemy and complete at least 1 task using Vuejs in the project</t>
  </si>
  <si>
    <t>Complete the Vuejs course on Udemy and complete at least 1 task using Vuejs in the project
&lt;&lt;&lt;Detail&gt;&gt;</t>
  </si>
  <si>
    <t>Improve English ability</t>
  </si>
  <si>
    <t>TOEIC 620</t>
  </si>
  <si>
    <t>TOEIC 500
&lt;&lt;DDetail&gt;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</si>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</sst>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64" formatCode="_-* #,##0_-;\-* #,##0_-;_-* &quot;-&quot;_-;_-@_-"/>
    <numFmt numFmtId="165" formatCode="_-* #,##0.00_-;\-* #,##0.00_-;_-* &quot;-&quot;??_-;_-@_-"/>
    <numFmt numFmtId="166" formatCode="yyyy\.mm\.dd"/>
  </numFmts>
  <fonts count="2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LG스마트체 Regular"/>
      <family val="3"/>
      <charset val="129"/>
    </font>
    <font>
      <sz val="11"/>
      <color theme="1"/>
      <name val="LG스마트체 Regular"/>
      <family val="3"/>
      <charset val="129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rgb="FF000000"/>
      <name val="Arial Narrow"/>
      <family val="2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sz val="12"/>
      <color theme="1"/>
      <name val="Arial"/>
      <family val="2"/>
    </font>
    <font>
      <b/>
      <sz val="12"/>
      <color rgb="FF337AB7"/>
      <name val="Arial"/>
      <family val="2"/>
    </font>
    <font>
      <sz val="12"/>
      <color rgb="FF202020"/>
      <name val="Arial"/>
      <family val="2"/>
    </font>
    <font>
      <sz val="11"/>
      <color rgb="FF20202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2"/>
      <color theme="0"/>
      <name val="Arial"/>
      <family val="2"/>
    </font>
    <font>
      <b/>
      <sz val="12"/>
      <color rgb="FFC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ck">
        <color rgb="FF000000"/>
      </bottom>
      <diagonal/>
    </border>
    <border>
      <left/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ck">
        <color rgb="FF000000"/>
      </top>
      <bottom/>
      <diagonal/>
    </border>
  </borders>
  <cellStyleXfs count="13">
    <xf numFmtId="0" fontId="0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5" fillId="0" borderId="0"/>
    <xf numFmtId="165" fontId="5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41" fontId="1" fillId="0" borderId="0" applyFont="0" applyFill="0" applyBorder="0" applyAlignment="0" applyProtection="0"/>
  </cellStyleXfs>
  <cellXfs count="153">
    <xf numFmtId="0" fontId="0" fillId="0" borderId="0" xfId="0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3" xfId="0" applyFont="1" applyBorder="1" applyAlignment="1">
      <alignment horizontal="center" vertical="center"/>
    </xf>
    <xf numFmtId="9" fontId="9" fillId="0" borderId="3" xfId="1" applyNumberFormat="1" applyFont="1" applyBorder="1" applyAlignment="1">
      <alignment horizontal="center" vertical="center"/>
    </xf>
    <xf numFmtId="9" fontId="9" fillId="0" borderId="3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64" fontId="9" fillId="4" borderId="4" xfId="1" applyFont="1" applyFill="1" applyBorder="1" applyAlignment="1">
      <alignment horizontal="center" vertical="center"/>
    </xf>
    <xf numFmtId="164" fontId="9" fillId="4" borderId="5" xfId="1" applyFont="1" applyFill="1" applyBorder="1" applyAlignment="1">
      <alignment horizontal="center" vertical="center"/>
    </xf>
    <xf numFmtId="164" fontId="9" fillId="4" borderId="6" xfId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 wrapText="1"/>
    </xf>
    <xf numFmtId="0" fontId="14" fillId="7" borderId="8" xfId="0" applyFont="1" applyFill="1" applyBorder="1" applyAlignment="1">
      <alignment horizontal="center" vertical="center" wrapText="1"/>
    </xf>
    <xf numFmtId="0" fontId="13" fillId="0" borderId="0" xfId="2" applyFont="1" applyAlignment="1">
      <alignment horizontal="center" vertical="center"/>
    </xf>
    <xf numFmtId="0" fontId="14" fillId="0" borderId="0" xfId="2" applyFont="1" applyAlignment="1">
      <alignment horizontal="center" vertical="center"/>
    </xf>
    <xf numFmtId="166" fontId="13" fillId="0" borderId="0" xfId="2" applyNumberFormat="1" applyFont="1" applyAlignment="1">
      <alignment horizontal="center" vertical="center"/>
    </xf>
    <xf numFmtId="0" fontId="13" fillId="0" borderId="7" xfId="2" applyFont="1" applyBorder="1" applyAlignment="1">
      <alignment horizontal="center" vertical="center"/>
    </xf>
    <xf numFmtId="1" fontId="13" fillId="0" borderId="7" xfId="2" applyNumberFormat="1" applyFont="1" applyBorder="1" applyAlignment="1">
      <alignment horizontal="center" vertical="center"/>
    </xf>
    <xf numFmtId="0" fontId="16" fillId="0" borderId="0" xfId="2" applyFont="1" applyAlignment="1">
      <alignment horizontal="left" vertical="center"/>
    </xf>
    <xf numFmtId="0" fontId="17" fillId="0" borderId="0" xfId="2" applyFont="1" applyAlignment="1">
      <alignment horizontal="center" vertical="center"/>
    </xf>
    <xf numFmtId="166" fontId="17" fillId="0" borderId="0" xfId="2" applyNumberFormat="1" applyFont="1" applyAlignment="1">
      <alignment horizontal="right" vertical="center"/>
    </xf>
    <xf numFmtId="0" fontId="13" fillId="8" borderId="7" xfId="2" applyFont="1" applyFill="1" applyBorder="1" applyAlignment="1">
      <alignment horizontal="center" vertical="center"/>
    </xf>
    <xf numFmtId="0" fontId="13" fillId="8" borderId="0" xfId="2" applyFont="1" applyFill="1" applyAlignment="1">
      <alignment horizontal="center" vertical="center"/>
    </xf>
    <xf numFmtId="166" fontId="15" fillId="8" borderId="11" xfId="2" applyNumberFormat="1" applyFont="1" applyFill="1" applyBorder="1" applyAlignment="1">
      <alignment horizontal="center" vertical="center" wrapText="1"/>
    </xf>
    <xf numFmtId="0" fontId="14" fillId="6" borderId="14" xfId="0" applyFont="1" applyFill="1" applyBorder="1" applyAlignment="1">
      <alignment horizontal="center" vertical="center" wrapText="1"/>
    </xf>
    <xf numFmtId="0" fontId="14" fillId="7" borderId="14" xfId="0" applyFont="1" applyFill="1" applyBorder="1" applyAlignment="1">
      <alignment horizontal="center" vertical="center" wrapText="1"/>
    </xf>
    <xf numFmtId="0" fontId="21" fillId="0" borderId="0" xfId="0" applyFont="1">
      <alignment vertical="center"/>
    </xf>
    <xf numFmtId="0" fontId="18" fillId="0" borderId="0" xfId="0" applyFont="1">
      <alignment vertical="center"/>
    </xf>
    <xf numFmtId="0" fontId="11" fillId="3" borderId="19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2" fillId="9" borderId="19" xfId="0" applyFont="1" applyFill="1" applyBorder="1" applyAlignment="1">
      <alignment horizontal="center" vertical="center" wrapText="1"/>
    </xf>
    <xf numFmtId="0" fontId="22" fillId="9" borderId="20" xfId="0" applyFont="1" applyFill="1" applyBorder="1" applyAlignment="1">
      <alignment horizontal="center" vertical="center" wrapText="1"/>
    </xf>
    <xf numFmtId="0" fontId="22" fillId="9" borderId="1" xfId="0" applyFont="1" applyFill="1" applyBorder="1" applyAlignment="1">
      <alignment horizontal="center" vertical="center" wrapText="1"/>
    </xf>
    <xf numFmtId="0" fontId="22" fillId="9" borderId="0" xfId="0" applyFont="1" applyFill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20" fillId="3" borderId="25" xfId="0" applyFont="1" applyFill="1" applyBorder="1" applyAlignment="1">
      <alignment horizontal="center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29" xfId="0" applyFont="1" applyFill="1" applyBorder="1" applyAlignment="1">
      <alignment horizontal="center" vertical="center" wrapText="1"/>
    </xf>
    <xf numFmtId="0" fontId="20" fillId="3" borderId="28" xfId="0" applyFont="1" applyFill="1" applyBorder="1" applyAlignment="1">
      <alignment horizontal="center" vertical="center"/>
    </xf>
    <xf numFmtId="0" fontId="23" fillId="9" borderId="30" xfId="0" applyFont="1" applyFill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31" xfId="0" quotePrefix="1" applyFont="1" applyBorder="1" applyAlignment="1">
      <alignment vertical="center" wrapText="1"/>
    </xf>
    <xf numFmtId="9" fontId="23" fillId="9" borderId="31" xfId="0" applyNumberFormat="1" applyFont="1" applyFill="1" applyBorder="1" applyAlignment="1">
      <alignment horizontal="center" vertical="center" wrapText="1"/>
    </xf>
    <xf numFmtId="0" fontId="24" fillId="0" borderId="32" xfId="0" applyFont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3" fillId="9" borderId="31" xfId="0" applyFont="1" applyFill="1" applyBorder="1" applyAlignment="1">
      <alignment horizontal="center" vertical="center" wrapText="1"/>
    </xf>
    <xf numFmtId="0" fontId="23" fillId="9" borderId="31" xfId="0" applyFont="1" applyFill="1" applyBorder="1" applyAlignment="1">
      <alignment horizontal="left" vertical="center" wrapText="1"/>
    </xf>
    <xf numFmtId="0" fontId="24" fillId="0" borderId="32" xfId="0" applyFont="1" applyBorder="1" applyAlignment="1">
      <alignment horizontal="center" vertical="center"/>
    </xf>
    <xf numFmtId="0" fontId="24" fillId="0" borderId="0" xfId="0" applyFont="1">
      <alignment vertical="center"/>
    </xf>
    <xf numFmtId="0" fontId="23" fillId="9" borderId="34" xfId="0" applyFont="1" applyFill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16" xfId="0" quotePrefix="1" applyFont="1" applyBorder="1" applyAlignment="1">
      <alignment vertical="center" wrapText="1"/>
    </xf>
    <xf numFmtId="9" fontId="23" fillId="9" borderId="16" xfId="0" applyNumberFormat="1" applyFont="1" applyFill="1" applyBorder="1" applyAlignment="1">
      <alignment horizontal="center" vertical="center" wrapText="1"/>
    </xf>
    <xf numFmtId="0" fontId="24" fillId="0" borderId="35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3" fillId="9" borderId="16" xfId="0" applyFont="1" applyFill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/>
    </xf>
    <xf numFmtId="0" fontId="23" fillId="9" borderId="37" xfId="0" applyFont="1" applyFill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38" xfId="0" quotePrefix="1" applyFont="1" applyBorder="1" applyAlignment="1">
      <alignment vertical="center" wrapText="1"/>
    </xf>
    <xf numFmtId="9" fontId="23" fillId="9" borderId="38" xfId="0" applyNumberFormat="1" applyFont="1" applyFill="1" applyBorder="1" applyAlignment="1">
      <alignment horizontal="center" vertical="center" wrapText="1"/>
    </xf>
    <xf numFmtId="0" fontId="24" fillId="0" borderId="39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3" fillId="9" borderId="38" xfId="0" applyFont="1" applyFill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24" fillId="0" borderId="39" xfId="0" applyFont="1" applyBorder="1" applyAlignment="1">
      <alignment horizontal="center" vertical="center"/>
    </xf>
    <xf numFmtId="0" fontId="26" fillId="0" borderId="0" xfId="0" applyFont="1">
      <alignment vertical="center"/>
    </xf>
    <xf numFmtId="0" fontId="26" fillId="10" borderId="0" xfId="0" applyFont="1" applyFill="1">
      <alignment vertical="center"/>
    </xf>
    <xf numFmtId="0" fontId="26" fillId="0" borderId="0" xfId="0" applyFont="1" applyAlignment="1">
      <alignment horizontal="center" vertical="center"/>
    </xf>
    <xf numFmtId="0" fontId="26" fillId="10" borderId="0" xfId="0" applyFont="1" applyFill="1" applyAlignment="1">
      <alignment horizontal="center" vertical="center"/>
    </xf>
    <xf numFmtId="0" fontId="27" fillId="0" borderId="0" xfId="0" applyFont="1">
      <alignment vertical="center"/>
    </xf>
    <xf numFmtId="0" fontId="10" fillId="3" borderId="42" xfId="0" applyFont="1" applyFill="1" applyBorder="1" applyAlignment="1">
      <alignment horizontal="center" vertical="center" wrapText="1"/>
    </xf>
    <xf numFmtId="0" fontId="10" fillId="3" borderId="44" xfId="0" applyFont="1" applyFill="1" applyBorder="1" applyAlignment="1">
      <alignment horizontal="center" vertical="center" wrapText="1"/>
    </xf>
    <xf numFmtId="0" fontId="20" fillId="3" borderId="43" xfId="0" applyFont="1" applyFill="1" applyBorder="1" applyAlignment="1">
      <alignment horizontal="center" vertical="center"/>
    </xf>
    <xf numFmtId="0" fontId="24" fillId="0" borderId="2" xfId="0" quotePrefix="1" applyFont="1" applyBorder="1" applyAlignment="1">
      <alignment vertical="center" wrapText="1"/>
    </xf>
    <xf numFmtId="9" fontId="23" fillId="9" borderId="13" xfId="0" applyNumberFormat="1" applyFont="1" applyFill="1" applyBorder="1" applyAlignment="1">
      <alignment horizontal="center" vertical="center" wrapText="1"/>
    </xf>
    <xf numFmtId="0" fontId="24" fillId="0" borderId="25" xfId="0" applyFont="1" applyBorder="1" applyAlignment="1">
      <alignment vertical="center" wrapText="1"/>
    </xf>
    <xf numFmtId="0" fontId="24" fillId="0" borderId="15" xfId="0" applyFont="1" applyBorder="1" applyAlignment="1">
      <alignment vertical="center" wrapText="1"/>
    </xf>
    <xf numFmtId="0" fontId="23" fillId="9" borderId="2" xfId="0" applyFont="1" applyFill="1" applyBorder="1" applyAlignment="1">
      <alignment horizontal="center" vertical="center" wrapText="1"/>
    </xf>
    <xf numFmtId="0" fontId="23" fillId="9" borderId="2" xfId="0" applyFont="1" applyFill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3" xfId="0" quotePrefix="1" applyFont="1" applyBorder="1" applyAlignment="1">
      <alignment vertical="center" wrapText="1"/>
    </xf>
    <xf numFmtId="9" fontId="23" fillId="9" borderId="3" xfId="0" applyNumberFormat="1" applyFont="1" applyFill="1" applyBorder="1" applyAlignment="1">
      <alignment horizontal="center" vertical="center" wrapText="1"/>
    </xf>
    <xf numFmtId="0" fontId="24" fillId="0" borderId="46" xfId="0" applyFont="1" applyBorder="1" applyAlignment="1">
      <alignment vertical="center" wrapText="1"/>
    </xf>
    <xf numFmtId="0" fontId="24" fillId="0" borderId="12" xfId="0" applyFont="1" applyBorder="1" applyAlignment="1">
      <alignment vertical="center" wrapText="1"/>
    </xf>
    <xf numFmtId="0" fontId="23" fillId="9" borderId="3" xfId="0" applyFont="1" applyFill="1" applyBorder="1" applyAlignment="1">
      <alignment horizontal="center" vertical="center" wrapText="1"/>
    </xf>
    <xf numFmtId="0" fontId="23" fillId="9" borderId="3" xfId="0" applyFont="1" applyFill="1" applyBorder="1" applyAlignment="1">
      <alignment horizontal="left" vertical="center" wrapText="1"/>
    </xf>
    <xf numFmtId="0" fontId="24" fillId="0" borderId="46" xfId="0" applyFont="1" applyBorder="1" applyAlignment="1">
      <alignment horizontal="center" vertical="center"/>
    </xf>
    <xf numFmtId="0" fontId="24" fillId="0" borderId="49" xfId="0" quotePrefix="1" applyFont="1" applyBorder="1" applyAlignment="1">
      <alignment vertical="center" wrapText="1"/>
    </xf>
    <xf numFmtId="9" fontId="23" fillId="9" borderId="49" xfId="0" applyNumberFormat="1" applyFont="1" applyFill="1" applyBorder="1" applyAlignment="1">
      <alignment horizontal="center" vertical="center" wrapText="1"/>
    </xf>
    <xf numFmtId="0" fontId="24" fillId="0" borderId="50" xfId="0" applyFont="1" applyBorder="1" applyAlignment="1">
      <alignment vertical="center" wrapText="1"/>
    </xf>
    <xf numFmtId="0" fontId="24" fillId="0" borderId="51" xfId="0" applyFont="1" applyBorder="1" applyAlignment="1">
      <alignment vertical="center" wrapText="1"/>
    </xf>
    <xf numFmtId="0" fontId="23" fillId="9" borderId="49" xfId="0" applyFont="1" applyFill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4" fillId="0" borderId="50" xfId="0" applyFont="1" applyBorder="1" applyAlignment="1">
      <alignment horizontal="center" vertical="center"/>
    </xf>
    <xf numFmtId="0" fontId="24" fillId="0" borderId="27" xfId="0" quotePrefix="1" applyFont="1" applyBorder="1" applyAlignment="1">
      <alignment vertical="center" wrapText="1"/>
    </xf>
    <xf numFmtId="9" fontId="23" fillId="9" borderId="27" xfId="0" applyNumberFormat="1" applyFont="1" applyFill="1" applyBorder="1" applyAlignment="1">
      <alignment horizontal="center" vertical="center" wrapText="1"/>
    </xf>
    <xf numFmtId="0" fontId="24" fillId="0" borderId="28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23" fillId="9" borderId="27" xfId="0" applyFont="1" applyFill="1" applyBorder="1" applyAlignment="1">
      <alignment horizontal="center" vertical="center" wrapText="1"/>
    </xf>
    <xf numFmtId="0" fontId="25" fillId="0" borderId="27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/>
    </xf>
    <xf numFmtId="9" fontId="23" fillId="9" borderId="2" xfId="0" applyNumberFormat="1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4" fillId="0" borderId="27" xfId="0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5" fillId="5" borderId="3" xfId="2" applyFont="1" applyFill="1" applyBorder="1" applyAlignment="1">
      <alignment horizontal="center" vertical="center"/>
    </xf>
    <xf numFmtId="0" fontId="15" fillId="5" borderId="13" xfId="2" applyFont="1" applyFill="1" applyBorder="1" applyAlignment="1">
      <alignment horizontal="center" vertical="center"/>
    </xf>
    <xf numFmtId="0" fontId="15" fillId="5" borderId="18" xfId="2" applyFont="1" applyFill="1" applyBorder="1" applyAlignment="1">
      <alignment horizontal="center" vertical="center"/>
    </xf>
    <xf numFmtId="166" fontId="15" fillId="8" borderId="13" xfId="2" applyNumberFormat="1" applyFont="1" applyFill="1" applyBorder="1" applyAlignment="1">
      <alignment horizontal="center" vertical="center" wrapText="1"/>
    </xf>
    <xf numFmtId="166" fontId="15" fillId="8" borderId="18" xfId="2" applyNumberFormat="1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6" borderId="17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24" fillId="0" borderId="54" xfId="0" applyFont="1" applyBorder="1" applyAlignment="1">
      <alignment horizontal="center" vertical="center" wrapText="1"/>
    </xf>
    <xf numFmtId="0" fontId="24" fillId="0" borderId="53" xfId="0" applyFont="1" applyBorder="1" applyAlignment="1">
      <alignment horizontal="center" vertical="center" wrapText="1"/>
    </xf>
    <xf numFmtId="0" fontId="23" fillId="9" borderId="45" xfId="0" applyFont="1" applyFill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3" fillId="9" borderId="47" xfId="0" applyFont="1" applyFill="1" applyBorder="1" applyAlignment="1">
      <alignment horizontal="center" vertical="center" wrapText="1"/>
    </xf>
    <xf numFmtId="0" fontId="23" fillId="9" borderId="52" xfId="0" applyFont="1" applyFill="1" applyBorder="1" applyAlignment="1">
      <alignment horizontal="center" vertical="center" wrapText="1"/>
    </xf>
    <xf numFmtId="0" fontId="24" fillId="0" borderId="48" xfId="0" applyFont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21" fillId="6" borderId="21" xfId="0" applyFont="1" applyFill="1" applyBorder="1" applyAlignment="1">
      <alignment horizontal="center" vertical="center"/>
    </xf>
    <xf numFmtId="0" fontId="21" fillId="6" borderId="22" xfId="0" applyFont="1" applyFill="1" applyBorder="1" applyAlignment="1">
      <alignment horizontal="center" vertical="center"/>
    </xf>
    <xf numFmtId="0" fontId="21" fillId="6" borderId="23" xfId="0" applyFont="1" applyFill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 wrapText="1"/>
    </xf>
    <xf numFmtId="0" fontId="10" fillId="3" borderId="41" xfId="0" applyFont="1" applyFill="1" applyBorder="1" applyAlignment="1">
      <alignment horizontal="center" vertical="center" wrapText="1"/>
    </xf>
    <xf numFmtId="0" fontId="10" fillId="3" borderId="42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0" fillId="3" borderId="43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28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22" fillId="9" borderId="19" xfId="0" applyFont="1" applyFill="1" applyBorder="1" applyAlignment="1">
      <alignment horizontal="center" vertical="center" wrapText="1"/>
    </xf>
    <xf numFmtId="0" fontId="22" fillId="9" borderId="20" xfId="0" applyFont="1" applyFill="1" applyBorder="1" applyAlignment="1">
      <alignment horizontal="center" vertical="center" wrapText="1"/>
    </xf>
    <xf numFmtId="0" fontId="22" fillId="9" borderId="16" xfId="0" applyFont="1" applyFill="1" applyBorder="1" applyAlignment="1">
      <alignment horizontal="center" vertical="center" wrapText="1"/>
    </xf>
  </cellXfs>
  <cellStyles count="13">
    <cellStyle name="Comma [0]" xfId="1" builtinId="6"/>
    <cellStyle name="Comma [0] 2" xfId="5" xr:uid="{6D34DBF5-446B-43B0-A674-982A0406358F}"/>
    <cellStyle name="Comma [0] 2 2" xfId="7" xr:uid="{3D3C8B07-BFC3-4314-B40F-AF2FA5311D4E}"/>
    <cellStyle name="Comma [0] 2 3" xfId="9" xr:uid="{F6F9ABB8-7E5F-49EE-AA84-C1CCB8C199A0}"/>
    <cellStyle name="Comma [0] 2 3 2" xfId="12" xr:uid="{145B7FBA-4FB9-48A8-BFDF-84099AACD3BC}"/>
    <cellStyle name="Comma 2" xfId="3" xr:uid="{576E4055-49C3-4F70-A246-7CDE78EDC002}"/>
    <cellStyle name="Hyperlink 2" xfId="10" xr:uid="{6E326052-4E4A-48D2-83C1-76697088847F}"/>
    <cellStyle name="Normal" xfId="0" builtinId="0"/>
    <cellStyle name="Normal 2" xfId="2" xr:uid="{873738DE-5F2A-46F2-B88E-41AF574E4238}"/>
    <cellStyle name="Normal 3" xfId="4" xr:uid="{9230BE23-D21B-4DF6-AA9F-7D2BC6744633}"/>
    <cellStyle name="Normal 3 2" xfId="6" xr:uid="{D0C79DE1-D8C7-45D8-ADB5-CEA1E97877E4}"/>
    <cellStyle name="Normal 3 3" xfId="8" xr:uid="{80ED681B-BEB8-401E-B690-EBF47F11DF6C}"/>
    <cellStyle name="Normal 3 3 2" xfId="11" xr:uid="{DC34DAFB-DD10-460C-A234-EE3D1E0A4552}"/>
  </cellStyles>
  <dxfs count="2"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9" defaultPivotStyle="PivotStyleLight16"/>
  <colors>
    <mruColors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47624</xdr:colOff>
      <xdr:row>3</xdr:row>
      <xdr:rowOff>33617</xdr:rowOff>
    </xdr:from>
    <xdr:to>
      <xdr:col>10</xdr:col>
      <xdr:colOff>1533524</xdr:colOff>
      <xdr:row>7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E36CD8C-D0B5-E538-5855-6AC71403E56A}"/>
            </a:ext>
          </a:extLst>
        </xdr:cNvPr>
        <xdr:cNvSpPr/>
      </xdr:nvSpPr>
      <xdr:spPr>
        <a:xfrm>
          <a:off x="5549712" y="829235"/>
          <a:ext cx="7346577" cy="1408579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28575</xdr:colOff>
      <xdr:row>3</xdr:row>
      <xdr:rowOff>33617</xdr:rowOff>
    </xdr:from>
    <xdr:to>
      <xdr:col>13</xdr:col>
      <xdr:colOff>1828800</xdr:colOff>
      <xdr:row>7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65D367-AA85-E76C-6D09-9F7EBED8D881}"/>
            </a:ext>
          </a:extLst>
        </xdr:cNvPr>
        <xdr:cNvSpPr/>
      </xdr:nvSpPr>
      <xdr:spPr>
        <a:xfrm>
          <a:off x="12948957" y="829235"/>
          <a:ext cx="4556872" cy="1399055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638735</xdr:colOff>
      <xdr:row>8</xdr:row>
      <xdr:rowOff>156882</xdr:rowOff>
    </xdr:from>
    <xdr:to>
      <xdr:col>10</xdr:col>
      <xdr:colOff>1008530</xdr:colOff>
      <xdr:row>12</xdr:row>
      <xdr:rowOff>94449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FD7A08C-27F4-4C75-9C1C-BEB2FED3F328}"/>
            </a:ext>
          </a:extLst>
        </xdr:cNvPr>
        <xdr:cNvSpPr/>
      </xdr:nvSpPr>
      <xdr:spPr>
        <a:xfrm>
          <a:off x="7149353" y="2386853"/>
          <a:ext cx="2196353" cy="789214"/>
        </a:xfrm>
        <a:prstGeom prst="round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970430</xdr:colOff>
      <xdr:row>8</xdr:row>
      <xdr:rowOff>174811</xdr:rowOff>
    </xdr:from>
    <xdr:to>
      <xdr:col>13</xdr:col>
      <xdr:colOff>410136</xdr:colOff>
      <xdr:row>12</xdr:row>
      <xdr:rowOff>112378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6A48C1E6-B067-4598-B2C5-31049F164185}"/>
            </a:ext>
          </a:extLst>
        </xdr:cNvPr>
        <xdr:cNvSpPr/>
      </xdr:nvSpPr>
      <xdr:spPr>
        <a:xfrm>
          <a:off x="10865224" y="2404782"/>
          <a:ext cx="2196353" cy="789214"/>
        </a:xfrm>
        <a:prstGeom prst="round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123265</xdr:colOff>
      <xdr:row>10</xdr:row>
      <xdr:rowOff>0</xdr:rowOff>
    </xdr:from>
    <xdr:ext cx="969240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551FF0C-6396-750E-D306-5C282CA3ABF9}"/>
            </a:ext>
          </a:extLst>
        </xdr:cNvPr>
        <xdr:cNvSpPr txBox="1"/>
      </xdr:nvSpPr>
      <xdr:spPr>
        <a:xfrm>
          <a:off x="11474824" y="2655794"/>
          <a:ext cx="9692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/>
            <a:t>Leader input</a:t>
          </a:r>
          <a:endParaRPr lang="en-US" sz="1100"/>
        </a:p>
      </xdr:txBody>
    </xdr:sp>
    <xdr:clientData/>
  </xdr:oneCellAnchor>
  <xdr:oneCellAnchor>
    <xdr:from>
      <xdr:col>9</xdr:col>
      <xdr:colOff>141195</xdr:colOff>
      <xdr:row>9</xdr:row>
      <xdr:rowOff>197224</xdr:rowOff>
    </xdr:from>
    <xdr:ext cx="1047338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C5168CD-E3DC-4883-8290-1E13843DE32C}"/>
            </a:ext>
          </a:extLst>
        </xdr:cNvPr>
        <xdr:cNvSpPr txBox="1"/>
      </xdr:nvSpPr>
      <xdr:spPr>
        <a:xfrm>
          <a:off x="7749989" y="2640106"/>
          <a:ext cx="10473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/>
            <a:t>Member input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58141</xdr:colOff>
      <xdr:row>17</xdr:row>
      <xdr:rowOff>27215</xdr:rowOff>
    </xdr:from>
    <xdr:to>
      <xdr:col>4</xdr:col>
      <xdr:colOff>2149929</xdr:colOff>
      <xdr:row>24</xdr:row>
      <xdr:rowOff>571500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7FEB180-4DB4-33CB-8C68-0F4F017AD0BF}"/>
            </a:ext>
          </a:extLst>
        </xdr:cNvPr>
        <xdr:cNvSpPr/>
      </xdr:nvSpPr>
      <xdr:spPr>
        <a:xfrm>
          <a:off x="3405498" y="6436179"/>
          <a:ext cx="2091788" cy="4640035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60861</xdr:colOff>
      <xdr:row>17</xdr:row>
      <xdr:rowOff>29936</xdr:rowOff>
    </xdr:from>
    <xdr:to>
      <xdr:col>9</xdr:col>
      <xdr:colOff>-1</xdr:colOff>
      <xdr:row>24</xdr:row>
      <xdr:rowOff>574221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532DD7D-BAB9-464C-B074-28A2E324738C}"/>
            </a:ext>
          </a:extLst>
        </xdr:cNvPr>
        <xdr:cNvSpPr/>
      </xdr:nvSpPr>
      <xdr:spPr>
        <a:xfrm>
          <a:off x="9164040" y="6438900"/>
          <a:ext cx="3381745" cy="4640035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1061358</xdr:colOff>
      <xdr:row>24</xdr:row>
      <xdr:rowOff>557893</xdr:rowOff>
    </xdr:from>
    <xdr:to>
      <xdr:col>4</xdr:col>
      <xdr:colOff>1063214</xdr:colOff>
      <xdr:row>30</xdr:row>
      <xdr:rowOff>149678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4577AD0-88CC-DB32-CD64-E7BAB7E979F3}"/>
            </a:ext>
          </a:extLst>
        </xdr:cNvPr>
        <xdr:cNvCxnSpPr/>
      </xdr:nvCxnSpPr>
      <xdr:spPr>
        <a:xfrm flipH="1" flipV="1">
          <a:off x="4408715" y="11062607"/>
          <a:ext cx="1856" cy="1510392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1771650</xdr:colOff>
      <xdr:row>24</xdr:row>
      <xdr:rowOff>601436</xdr:rowOff>
    </xdr:from>
    <xdr:to>
      <xdr:col>7</xdr:col>
      <xdr:colOff>1773506</xdr:colOff>
      <xdr:row>31</xdr:row>
      <xdr:rowOff>2721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8DBAAE5-05A0-4C89-BA43-ACBD209DC238}"/>
            </a:ext>
          </a:extLst>
        </xdr:cNvPr>
        <xdr:cNvCxnSpPr/>
      </xdr:nvCxnSpPr>
      <xdr:spPr>
        <a:xfrm flipH="1" flipV="1">
          <a:off x="10874829" y="11106150"/>
          <a:ext cx="1856" cy="1510392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1469572</xdr:colOff>
      <xdr:row>29</xdr:row>
      <xdr:rowOff>27215</xdr:rowOff>
    </xdr:from>
    <xdr:to>
      <xdr:col>7</xdr:col>
      <xdr:colOff>1428750</xdr:colOff>
      <xdr:row>33</xdr:row>
      <xdr:rowOff>54429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36369EB4-7C57-3F9C-1596-5F83057E2129}"/>
            </a:ext>
          </a:extLst>
        </xdr:cNvPr>
        <xdr:cNvSpPr/>
      </xdr:nvSpPr>
      <xdr:spPr>
        <a:xfrm>
          <a:off x="4816929" y="12260036"/>
          <a:ext cx="5715000" cy="789214"/>
        </a:xfrm>
        <a:prstGeom prst="round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1061357</xdr:colOff>
      <xdr:row>30</xdr:row>
      <xdr:rowOff>136072</xdr:rowOff>
    </xdr:from>
    <xdr:to>
      <xdr:col>4</xdr:col>
      <xdr:colOff>1374322</xdr:colOff>
      <xdr:row>30</xdr:row>
      <xdr:rowOff>136072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705EA7C8-C23B-6C57-D753-D2BEA94A7524}"/>
            </a:ext>
          </a:extLst>
        </xdr:cNvPr>
        <xdr:cNvCxnSpPr>
          <a:endCxn id="18" idx="1"/>
        </xdr:cNvCxnSpPr>
      </xdr:nvCxnSpPr>
      <xdr:spPr>
        <a:xfrm>
          <a:off x="4408714" y="12559393"/>
          <a:ext cx="312965" cy="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1445078</xdr:colOff>
      <xdr:row>30</xdr:row>
      <xdr:rowOff>179615</xdr:rowOff>
    </xdr:from>
    <xdr:to>
      <xdr:col>7</xdr:col>
      <xdr:colOff>1758043</xdr:colOff>
      <xdr:row>30</xdr:row>
      <xdr:rowOff>179615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F16827CE-1304-43C9-85FB-3746585F7905}"/>
            </a:ext>
          </a:extLst>
        </xdr:cNvPr>
        <xdr:cNvCxnSpPr/>
      </xdr:nvCxnSpPr>
      <xdr:spPr>
        <a:xfrm>
          <a:off x="10548257" y="12602936"/>
          <a:ext cx="312965" cy="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312964</xdr:colOff>
      <xdr:row>30</xdr:row>
      <xdr:rowOff>27215</xdr:rowOff>
    </xdr:from>
    <xdr:ext cx="1439305" cy="34278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3AC80C20-AE82-8DF5-2FF5-BDD3A8A66FBD}"/>
            </a:ext>
          </a:extLst>
        </xdr:cNvPr>
        <xdr:cNvSpPr txBox="1"/>
      </xdr:nvSpPr>
      <xdr:spPr>
        <a:xfrm>
          <a:off x="6898821" y="12450536"/>
          <a:ext cx="143930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600"/>
            <a:t>Member input</a:t>
          </a:r>
          <a:endParaRPr lang="en-US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741E-4CFB-4C5A-818A-E75B37DCC4D8}">
  <sheetPr>
    <pageSetUpPr fitToPage="1"/>
  </sheetPr>
  <dimension ref="B3:O29"/>
  <sheetViews>
    <sheetView showGridLines="0" zoomScaleNormal="100" workbookViewId="0">
      <selection activeCell="K14" sqref="K14"/>
    </sheetView>
  </sheetViews>
  <sheetFormatPr defaultColWidth="9" defaultRowHeight="20.100000000000001" customHeight="1"/>
  <cols>
    <col min="1" max="1" width="3.28515625" style="2" customWidth="1"/>
    <col min="2" max="2" width="4.7109375" style="2" customWidth="1"/>
    <col min="3" max="3" width="18.5703125" style="2" customWidth="1"/>
    <col min="4" max="4" width="16" style="2" customWidth="1"/>
    <col min="5" max="5" width="15.5703125" style="2" customWidth="1"/>
    <col min="6" max="6" width="15.42578125" style="2" customWidth="1"/>
    <col min="7" max="7" width="13.140625" style="2" customWidth="1"/>
    <col min="8" max="8" width="12.140625" style="2" bestFit="1" customWidth="1"/>
    <col min="9" max="9" width="18.5703125" style="2" customWidth="1"/>
    <col min="10" max="10" width="16.42578125" style="2" customWidth="1"/>
    <col min="11" max="11" width="12.140625" style="8" customWidth="1"/>
    <col min="12" max="12" width="7.28515625" style="8" customWidth="1"/>
    <col min="13" max="13" width="22.5703125" style="8" bestFit="1" customWidth="1"/>
    <col min="14" max="15" width="7.28515625" style="8" customWidth="1"/>
    <col min="16" max="16384" width="9" style="2"/>
  </cols>
  <sheetData>
    <row r="3" spans="2:15" ht="20.100000000000001" customHeight="1">
      <c r="B3" s="1" t="s">
        <v>6</v>
      </c>
    </row>
    <row r="4" spans="2:15" ht="20.100000000000001" customHeight="1">
      <c r="C4" s="114" t="s">
        <v>7</v>
      </c>
      <c r="D4" s="114"/>
      <c r="E4" s="114" t="s">
        <v>8</v>
      </c>
      <c r="F4" s="114"/>
      <c r="I4" s="8"/>
      <c r="J4" s="8"/>
      <c r="M4" s="2"/>
      <c r="N4" s="2"/>
      <c r="O4" s="2"/>
    </row>
    <row r="5" spans="2:15" ht="15" customHeight="1">
      <c r="C5" s="113" t="s">
        <v>9</v>
      </c>
      <c r="D5" s="113"/>
      <c r="E5" s="115">
        <v>1</v>
      </c>
      <c r="F5" s="115"/>
      <c r="I5" s="8"/>
      <c r="J5" s="8"/>
      <c r="M5" s="2"/>
      <c r="N5" s="2"/>
      <c r="O5" s="2"/>
    </row>
    <row r="6" spans="2:15" ht="15" customHeight="1">
      <c r="C6" s="113" t="s">
        <v>10</v>
      </c>
      <c r="D6" s="113"/>
      <c r="E6" s="115">
        <v>50</v>
      </c>
      <c r="F6" s="115"/>
      <c r="I6" s="8"/>
      <c r="J6" s="8"/>
      <c r="M6" s="2"/>
      <c r="N6" s="2"/>
      <c r="O6" s="2"/>
    </row>
    <row r="7" spans="2:15" ht="15" customHeight="1">
      <c r="C7" s="113" t="s">
        <v>11</v>
      </c>
      <c r="D7" s="113"/>
      <c r="E7" s="115">
        <v>100</v>
      </c>
      <c r="F7" s="115"/>
      <c r="I7" s="8"/>
      <c r="J7" s="8"/>
      <c r="M7" s="2"/>
      <c r="N7" s="2"/>
      <c r="O7" s="2"/>
    </row>
    <row r="8" spans="2:15" ht="20.100000000000001" customHeight="1">
      <c r="C8" s="114" t="s">
        <v>12</v>
      </c>
      <c r="D8" s="114"/>
      <c r="E8" s="115">
        <f>SUM(E5:E7)</f>
        <v>151</v>
      </c>
      <c r="F8" s="115"/>
      <c r="I8" s="8"/>
      <c r="J8" s="8"/>
      <c r="M8" s="2"/>
      <c r="N8" s="2"/>
      <c r="O8" s="2"/>
    </row>
    <row r="10" spans="2:15" ht="20.100000000000001" customHeight="1">
      <c r="C10" s="2" t="s">
        <v>13</v>
      </c>
    </row>
    <row r="11" spans="2:15" ht="20.100000000000001" customHeight="1">
      <c r="C11" s="12" t="s">
        <v>0</v>
      </c>
      <c r="D11" s="12" t="s">
        <v>14</v>
      </c>
      <c r="E11" s="12" t="s">
        <v>15</v>
      </c>
      <c r="F11" s="12" t="s">
        <v>16</v>
      </c>
      <c r="G11" s="12" t="s">
        <v>17</v>
      </c>
      <c r="H11" s="12" t="s">
        <v>18</v>
      </c>
    </row>
    <row r="12" spans="2:15" ht="20.100000000000001" customHeight="1" thickBot="1">
      <c r="C12" s="3" t="s">
        <v>1</v>
      </c>
      <c r="D12" s="4">
        <v>0.1</v>
      </c>
      <c r="E12" s="4">
        <v>0.2</v>
      </c>
      <c r="F12" s="4">
        <v>0.6</v>
      </c>
      <c r="G12" s="5">
        <v>0.1</v>
      </c>
      <c r="H12" s="3" t="s">
        <v>19</v>
      </c>
    </row>
    <row r="13" spans="2:15" ht="20.100000000000001" customHeight="1" thickBot="1">
      <c r="C13" s="9" t="s">
        <v>20</v>
      </c>
      <c r="D13" s="10">
        <f>ROUND($E$5*D12,0)</f>
        <v>0</v>
      </c>
      <c r="E13" s="10">
        <f>ROUND($E$5*E12,0)</f>
        <v>0</v>
      </c>
      <c r="F13" s="10">
        <f>$E$5-SUM(D13,E13,G13,H13)</f>
        <v>1</v>
      </c>
      <c r="G13" s="10">
        <f>ROUND($E$5*G12,0)</f>
        <v>0</v>
      </c>
      <c r="H13" s="11">
        <v>0</v>
      </c>
    </row>
    <row r="14" spans="2:15" ht="29.25" thickBot="1">
      <c r="C14" s="6" t="s">
        <v>2</v>
      </c>
      <c r="D14" s="7" t="s">
        <v>21</v>
      </c>
      <c r="E14" s="7" t="s">
        <v>22</v>
      </c>
      <c r="F14" s="7" t="s">
        <v>3</v>
      </c>
      <c r="G14" s="7" t="s">
        <v>21</v>
      </c>
      <c r="H14" s="6" t="s">
        <v>19</v>
      </c>
    </row>
    <row r="15" spans="2:15" ht="20.100000000000001" customHeight="1" thickBot="1">
      <c r="C15" s="9" t="s">
        <v>23</v>
      </c>
      <c r="D15" s="10"/>
      <c r="E15" s="10"/>
      <c r="F15" s="10"/>
      <c r="G15" s="10"/>
      <c r="H15" s="11"/>
    </row>
    <row r="16" spans="2:15" ht="20.100000000000001" customHeight="1">
      <c r="C16" s="8"/>
      <c r="D16" s="8"/>
      <c r="E16" s="8"/>
      <c r="F16" s="8"/>
      <c r="G16" s="8"/>
      <c r="H16" s="8"/>
    </row>
    <row r="17" spans="3:8" ht="20.100000000000001" customHeight="1">
      <c r="C17" s="2" t="s">
        <v>24</v>
      </c>
      <c r="D17" s="8"/>
      <c r="E17" s="8"/>
      <c r="F17" s="8"/>
      <c r="G17" s="8"/>
      <c r="H17" s="8"/>
    </row>
    <row r="18" spans="3:8" ht="20.100000000000001" customHeight="1">
      <c r="C18" s="12" t="s">
        <v>0</v>
      </c>
      <c r="D18" s="12" t="s">
        <v>14</v>
      </c>
      <c r="E18" s="12" t="s">
        <v>15</v>
      </c>
      <c r="F18" s="12" t="s">
        <v>16</v>
      </c>
      <c r="G18" s="12" t="s">
        <v>17</v>
      </c>
      <c r="H18" s="12" t="s">
        <v>18</v>
      </c>
    </row>
    <row r="19" spans="3:8" ht="20.100000000000001" customHeight="1" thickBot="1">
      <c r="C19" s="3" t="s">
        <v>1</v>
      </c>
      <c r="D19" s="4">
        <v>0.1</v>
      </c>
      <c r="E19" s="4">
        <v>0.2</v>
      </c>
      <c r="F19" s="4">
        <v>0.6</v>
      </c>
      <c r="G19" s="5">
        <v>0.1</v>
      </c>
      <c r="H19" s="3" t="s">
        <v>19</v>
      </c>
    </row>
    <row r="20" spans="3:8" ht="20.100000000000001" customHeight="1" thickBot="1">
      <c r="C20" s="9" t="s">
        <v>20</v>
      </c>
      <c r="D20" s="10">
        <f>ROUND($E$6*D19,0)</f>
        <v>5</v>
      </c>
      <c r="E20" s="10">
        <f>ROUND($E$6*E19,0)</f>
        <v>10</v>
      </c>
      <c r="F20" s="10">
        <f>$E$6-SUM(D20,E20,G20,H20)</f>
        <v>30</v>
      </c>
      <c r="G20" s="10">
        <f>ROUND($E$6*G19,0)</f>
        <v>5</v>
      </c>
      <c r="H20" s="11">
        <v>0</v>
      </c>
    </row>
    <row r="21" spans="3:8" ht="29.25" thickBot="1">
      <c r="C21" s="6" t="s">
        <v>2</v>
      </c>
      <c r="D21" s="7" t="s">
        <v>21</v>
      </c>
      <c r="E21" s="7" t="s">
        <v>22</v>
      </c>
      <c r="F21" s="7" t="s">
        <v>3</v>
      </c>
      <c r="G21" s="7" t="s">
        <v>21</v>
      </c>
      <c r="H21" s="6" t="s">
        <v>19</v>
      </c>
    </row>
    <row r="22" spans="3:8" ht="20.100000000000001" customHeight="1" thickBot="1">
      <c r="C22" s="9" t="s">
        <v>23</v>
      </c>
      <c r="D22" s="10"/>
      <c r="E22" s="10"/>
      <c r="F22" s="10"/>
      <c r="G22" s="10"/>
      <c r="H22" s="11"/>
    </row>
    <row r="24" spans="3:8" ht="20.100000000000001" customHeight="1">
      <c r="C24" s="2" t="s">
        <v>25</v>
      </c>
    </row>
    <row r="25" spans="3:8" ht="20.100000000000001" customHeight="1">
      <c r="C25" s="12" t="s">
        <v>0</v>
      </c>
      <c r="D25" s="12" t="s">
        <v>14</v>
      </c>
      <c r="E25" s="12" t="s">
        <v>15</v>
      </c>
      <c r="F25" s="12" t="s">
        <v>16</v>
      </c>
      <c r="G25" s="12" t="s">
        <v>17</v>
      </c>
      <c r="H25" s="12" t="s">
        <v>18</v>
      </c>
    </row>
    <row r="26" spans="3:8" ht="20.100000000000001" customHeight="1" thickBot="1">
      <c r="C26" s="3" t="s">
        <v>1</v>
      </c>
      <c r="D26" s="4">
        <v>0.1</v>
      </c>
      <c r="E26" s="4">
        <v>0.2</v>
      </c>
      <c r="F26" s="4">
        <v>0.6</v>
      </c>
      <c r="G26" s="5">
        <v>0.1</v>
      </c>
      <c r="H26" s="3" t="s">
        <v>26</v>
      </c>
    </row>
    <row r="27" spans="3:8" ht="20.100000000000001" customHeight="1" thickBot="1">
      <c r="C27" s="9" t="s">
        <v>20</v>
      </c>
      <c r="D27" s="10">
        <f>ROUND($E$7*D26,0)</f>
        <v>10</v>
      </c>
      <c r="E27" s="10">
        <f>ROUND($E$7*E26,0)</f>
        <v>20</v>
      </c>
      <c r="F27" s="10">
        <f>$E$7-SUM(D27,E27,G27,H27)</f>
        <v>60</v>
      </c>
      <c r="G27" s="10">
        <f>ROUND($E$7*G26,0)</f>
        <v>10</v>
      </c>
      <c r="H27" s="11">
        <v>0</v>
      </c>
    </row>
    <row r="28" spans="3:8" ht="29.25" thickBot="1">
      <c r="C28" s="6" t="s">
        <v>2</v>
      </c>
      <c r="D28" s="7" t="s">
        <v>21</v>
      </c>
      <c r="E28" s="7" t="s">
        <v>22</v>
      </c>
      <c r="F28" s="7" t="s">
        <v>3</v>
      </c>
      <c r="G28" s="7" t="s">
        <v>21</v>
      </c>
      <c r="H28" s="6" t="s">
        <v>19</v>
      </c>
    </row>
    <row r="29" spans="3:8" ht="20.100000000000001" customHeight="1" thickBot="1">
      <c r="C29" s="9" t="s">
        <v>23</v>
      </c>
      <c r="D29" s="10"/>
      <c r="E29" s="10"/>
      <c r="F29" s="10"/>
      <c r="G29" s="10"/>
      <c r="H29" s="11"/>
    </row>
  </sheetData>
  <mergeCells count="10">
    <mergeCell ref="C6:D6"/>
    <mergeCell ref="C7:D7"/>
    <mergeCell ref="C8:D8"/>
    <mergeCell ref="E4:F4"/>
    <mergeCell ref="E5:F5"/>
    <mergeCell ref="E6:F6"/>
    <mergeCell ref="E7:F7"/>
    <mergeCell ref="E8:F8"/>
    <mergeCell ref="C4:D4"/>
    <mergeCell ref="C5:D5"/>
  </mergeCells>
  <phoneticPr fontId="7" type="noConversion"/>
  <pageMargins left="0.25" right="0.25" top="0.75" bottom="0.75" header="0.3" footer="0.3"/>
  <pageSetup paperSize="9"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E136-5DC3-469A-9E67-E01F4D0AFE31}">
  <dimension ref="B1:Q9"/>
  <sheetViews>
    <sheetView showGridLines="0" tabSelected="1" zoomScale="85" zoomScaleNormal="85" workbookViewId="0">
      <pane ySplit="5" topLeftCell="A6" activePane="bottomLeft" state="frozen"/>
      <selection pane="bottomLeft"/>
    </sheetView>
  </sheetViews>
  <sheetFormatPr defaultColWidth="9.28515625" defaultRowHeight="16.5"/>
  <cols>
    <col min="1" max="1" width="9.28515625" style="16"/>
    <col min="2" max="2" width="7.28515625" style="16" customWidth="1"/>
    <col min="3" max="3" width="13.85546875" style="16" customWidth="1"/>
    <col min="4" max="4" width="19.85546875" style="16" bestFit="1" customWidth="1"/>
    <col min="5" max="5" width="18" style="16" customWidth="1"/>
    <col min="6" max="6" width="13.42578125" style="16" customWidth="1"/>
    <col min="7" max="7" width="15.140625" style="16" customWidth="1"/>
    <col min="8" max="8" width="10.28515625" style="18" customWidth="1"/>
    <col min="9" max="9" width="16.42578125" style="18" customWidth="1"/>
    <col min="10" max="10" width="10.85546875" style="16" customWidth="1"/>
    <col min="11" max="11" width="23.42578125" style="16" customWidth="1"/>
    <col min="12" max="12" width="21.85546875" style="16" customWidth="1"/>
    <col min="13" max="13" width="19.42578125" style="16" customWidth="1"/>
    <col min="14" max="14" width="27.7109375" style="16" customWidth="1"/>
    <col min="15" max="17" width="20.28515625" style="16" customWidth="1"/>
    <col min="18" max="16384" width="9.28515625" style="16"/>
  </cols>
  <sheetData>
    <row r="1" spans="2:17" s="22" customFormat="1" ht="29.25" customHeight="1">
      <c r="B1" s="21" t="s">
        <v>27</v>
      </c>
      <c r="H1" s="23"/>
      <c r="I1" s="23"/>
    </row>
    <row r="2" spans="2:17">
      <c r="C2" s="13"/>
      <c r="E2" s="17"/>
      <c r="F2" s="17"/>
    </row>
    <row r="3" spans="2:17">
      <c r="C3" s="13"/>
      <c r="E3" s="17"/>
      <c r="F3" s="17"/>
    </row>
    <row r="4" spans="2:17">
      <c r="B4" s="116" t="s">
        <v>28</v>
      </c>
      <c r="C4" s="116" t="s">
        <v>29</v>
      </c>
      <c r="D4" s="116" t="s">
        <v>30</v>
      </c>
      <c r="E4" s="116" t="s">
        <v>31</v>
      </c>
      <c r="F4" s="116" t="s">
        <v>32</v>
      </c>
      <c r="G4" s="116" t="s">
        <v>33</v>
      </c>
      <c r="H4" s="116" t="s">
        <v>34</v>
      </c>
      <c r="I4" s="26"/>
      <c r="J4" s="123" t="s">
        <v>35</v>
      </c>
      <c r="K4" s="124"/>
      <c r="L4" s="122" t="s">
        <v>36</v>
      </c>
      <c r="M4" s="122"/>
      <c r="N4" s="122"/>
      <c r="O4" s="121" t="s">
        <v>37</v>
      </c>
      <c r="P4" s="121"/>
      <c r="Q4" s="121"/>
    </row>
    <row r="5" spans="2:17" s="17" customFormat="1" ht="26.25" customHeight="1">
      <c r="B5" s="117"/>
      <c r="C5" s="117"/>
      <c r="D5" s="117"/>
      <c r="E5" s="117"/>
      <c r="F5" s="117"/>
      <c r="G5" s="117"/>
      <c r="H5" s="117"/>
      <c r="I5" s="119" t="s">
        <v>38</v>
      </c>
      <c r="J5" s="14" t="s">
        <v>0</v>
      </c>
      <c r="K5" s="14" t="s">
        <v>39</v>
      </c>
      <c r="L5" s="111" t="s">
        <v>40</v>
      </c>
      <c r="M5" s="111" t="s">
        <v>0</v>
      </c>
      <c r="N5" s="111" t="s">
        <v>39</v>
      </c>
      <c r="O5" s="15" t="s">
        <v>4</v>
      </c>
      <c r="P5" s="15" t="s">
        <v>0</v>
      </c>
      <c r="Q5" s="15" t="s">
        <v>39</v>
      </c>
    </row>
    <row r="6" spans="2:17" s="17" customFormat="1" ht="26.25" customHeight="1">
      <c r="B6" s="118"/>
      <c r="C6" s="118"/>
      <c r="D6" s="118"/>
      <c r="E6" s="118"/>
      <c r="F6" s="118"/>
      <c r="G6" s="118"/>
      <c r="H6" s="118"/>
      <c r="I6" s="120"/>
      <c r="J6" s="27"/>
      <c r="K6" s="27"/>
      <c r="L6" s="112"/>
      <c r="M6" s="112"/>
      <c r="N6" s="112"/>
      <c r="O6" s="28"/>
      <c r="P6" s="28"/>
      <c r="Q6" s="28"/>
    </row>
    <row r="7" spans="2:17" s="17" customFormat="1" ht="26.25" customHeight="1">
      <c r="B7" s="19">
        <v>0</v>
      </c>
      <c r="C7" s="19" t="s">
        <v>41</v>
      </c>
      <c r="D7" s="19" t="s">
        <v>42</v>
      </c>
      <c r="E7" s="19" t="s">
        <v>43</v>
      </c>
      <c r="F7" s="19" t="s">
        <v>44</v>
      </c>
      <c r="G7" s="24" t="s">
        <v>10</v>
      </c>
      <c r="H7" s="20"/>
      <c r="I7" s="20">
        <v>85</v>
      </c>
      <c r="J7" s="19" t="s">
        <v>46</v>
      </c>
      <c r="K7" s="19" t="s">
        <v>47</v>
      </c>
      <c r="L7" s="19" t="s">
        <v>48</v>
      </c>
      <c r="M7" s="19" t="s">
        <v>46</v>
      </c>
      <c r="N7" s="19" t="s">
        <v>47</v>
      </c>
      <c r="O7" s="19" t="s">
        <v>49</v>
      </c>
      <c r="P7" s="19" t="s">
        <v>46</v>
      </c>
      <c r="Q7" s="19" t="s">
        <v>47</v>
      </c>
    </row>
    <row r="9" spans="2:17">
      <c r="D9" s="25"/>
    </row>
  </sheetData>
  <mergeCells count="11">
    <mergeCell ref="I5:I6"/>
    <mergeCell ref="O4:Q4"/>
    <mergeCell ref="L4:N4"/>
    <mergeCell ref="J4:K4"/>
    <mergeCell ref="G4:G6"/>
    <mergeCell ref="H4:H6"/>
    <mergeCell ref="B4:B6"/>
    <mergeCell ref="C4:C6"/>
    <mergeCell ref="D4:D6"/>
    <mergeCell ref="E4:E6"/>
    <mergeCell ref="F4:F6"/>
  </mergeCells>
  <conditionalFormatting sqref="B4:J4 L4:N4 O4:Q6 J5:N6 A1:XFD3 B7:Q7 A8:XFD1048576">
    <cfRule type="expression" dxfId="1" priority="4">
      <formula>ROW()=CELL("row")</formula>
    </cfRule>
  </conditionalFormatting>
  <conditionalFormatting sqref="R4:XFD7">
    <cfRule type="expression" dxfId="0" priority="6">
      <formula>ROW()=CELL("row")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7D63-D454-4316-BCB4-7085064C78E8}">
  <dimension ref="B1:L27"/>
  <sheetViews>
    <sheetView showGridLines="0" zoomScale="70" zoomScaleNormal="70" workbookViewId="0">
      <selection activeCell="K35" sqref="K35"/>
    </sheetView>
  </sheetViews>
  <sheetFormatPr defaultColWidth="9" defaultRowHeight="15"/>
  <cols>
    <col min="1" max="1" width="2.5703125" style="30" customWidth="1"/>
    <col min="2" max="2" width="6.7109375" style="30" customWidth="1"/>
    <col min="3" max="3" width="25.42578125" style="30" customWidth="1"/>
    <col min="4" max="4" width="15.28515625" style="30" customWidth="1"/>
    <col min="5" max="5" width="33" style="30" customWidth="1"/>
    <col min="6" max="6" width="15.42578125" style="30" customWidth="1"/>
    <col min="7" max="7" width="37.7109375" style="30" customWidth="1"/>
    <col min="8" max="8" width="32.42578125" style="30" customWidth="1"/>
    <col min="9" max="10" width="19.140625" style="30" customWidth="1"/>
    <col min="11" max="11" width="15.42578125" style="30" customWidth="1"/>
    <col min="12" max="12" width="16.42578125" style="30" customWidth="1"/>
    <col min="13" max="16384" width="9" style="30"/>
  </cols>
  <sheetData>
    <row r="1" spans="2:12" ht="27" customHeight="1">
      <c r="B1" s="29" t="s">
        <v>50</v>
      </c>
    </row>
    <row r="2" spans="2:12" ht="36.75" customHeight="1">
      <c r="B2" s="147" t="s">
        <v>51</v>
      </c>
      <c r="C2" s="148"/>
      <c r="D2" s="32"/>
      <c r="E2" s="33" t="s">
        <v>52</v>
      </c>
      <c r="F2" s="33" t="s">
        <v>53</v>
      </c>
      <c r="G2" s="33" t="s">
        <v>33</v>
      </c>
      <c r="H2" s="33" t="s">
        <v>31</v>
      </c>
      <c r="I2" s="33" t="s">
        <v>54</v>
      </c>
      <c r="J2" s="31" t="s">
        <v>45</v>
      </c>
      <c r="K2" s="149" t="s">
        <v>5</v>
      </c>
      <c r="L2" s="149"/>
    </row>
    <row r="3" spans="2:12" ht="31.5" customHeight="1">
      <c r="B3" s="150">
        <v>2024</v>
      </c>
      <c r="C3" s="151"/>
      <c r="D3" s="35"/>
      <c r="E3" s="36"/>
      <c r="F3" s="36"/>
      <c r="G3" s="36"/>
      <c r="H3" s="36"/>
      <c r="I3" s="36"/>
      <c r="J3" s="34"/>
      <c r="K3" s="152"/>
      <c r="L3" s="152"/>
    </row>
    <row r="4" spans="2:12">
      <c r="B4" s="37"/>
      <c r="C4" s="37"/>
      <c r="D4" s="37"/>
      <c r="E4" s="37"/>
      <c r="F4" s="37"/>
      <c r="G4" s="37"/>
      <c r="H4" s="37"/>
      <c r="I4" s="37"/>
    </row>
    <row r="5" spans="2:12" ht="30" customHeight="1">
      <c r="B5" s="29" t="s">
        <v>55</v>
      </c>
    </row>
    <row r="6" spans="2:12" ht="32.25" customHeight="1">
      <c r="B6" s="133" t="s">
        <v>56</v>
      </c>
      <c r="C6" s="134"/>
      <c r="D6" s="134"/>
      <c r="E6" s="134"/>
      <c r="F6" s="134"/>
      <c r="G6" s="135"/>
      <c r="H6" s="136" t="s">
        <v>57</v>
      </c>
      <c r="I6" s="136"/>
      <c r="J6" s="136"/>
      <c r="K6" s="136"/>
      <c r="L6" s="137"/>
    </row>
    <row r="7" spans="2:12" ht="40.5" customHeight="1">
      <c r="B7" s="138" t="s">
        <v>28</v>
      </c>
      <c r="C7" s="132" t="s">
        <v>58</v>
      </c>
      <c r="D7" s="38"/>
      <c r="E7" s="132" t="s">
        <v>59</v>
      </c>
      <c r="F7" s="132" t="s">
        <v>60</v>
      </c>
      <c r="G7" s="141" t="s">
        <v>61</v>
      </c>
      <c r="H7" s="143" t="s">
        <v>62</v>
      </c>
      <c r="I7" s="132"/>
      <c r="J7" s="132" t="s">
        <v>63</v>
      </c>
      <c r="K7" s="132"/>
      <c r="L7" s="39" t="s">
        <v>64</v>
      </c>
    </row>
    <row r="8" spans="2:12" ht="36.75" customHeight="1">
      <c r="B8" s="144"/>
      <c r="C8" s="145"/>
      <c r="D8" s="40"/>
      <c r="E8" s="145"/>
      <c r="F8" s="145"/>
      <c r="G8" s="146"/>
      <c r="H8" s="41" t="s">
        <v>65</v>
      </c>
      <c r="I8" s="40" t="s">
        <v>66</v>
      </c>
      <c r="J8" s="40" t="s">
        <v>39</v>
      </c>
      <c r="K8" s="40" t="s">
        <v>67</v>
      </c>
      <c r="L8" s="42" t="s">
        <v>68</v>
      </c>
    </row>
    <row r="9" spans="2:12" s="52" customFormat="1" ht="36.75" customHeight="1">
      <c r="B9" s="43">
        <v>1</v>
      </c>
      <c r="C9" s="44"/>
      <c r="D9" s="44"/>
      <c r="E9" s="45"/>
      <c r="F9" s="46">
        <v>0.5</v>
      </c>
      <c r="G9" s="47"/>
      <c r="H9" s="48"/>
      <c r="I9" s="49"/>
      <c r="J9" s="50"/>
      <c r="K9" s="49"/>
      <c r="L9" s="51"/>
    </row>
    <row r="10" spans="2:12" s="52" customFormat="1" ht="38.25" customHeight="1">
      <c r="B10" s="53">
        <v>2</v>
      </c>
      <c r="C10" s="54"/>
      <c r="D10" s="54"/>
      <c r="E10" s="55"/>
      <c r="F10" s="56">
        <v>0.3</v>
      </c>
      <c r="G10" s="57"/>
      <c r="H10" s="58"/>
      <c r="I10" s="59"/>
      <c r="J10" s="60"/>
      <c r="K10" s="59"/>
      <c r="L10" s="61"/>
    </row>
    <row r="11" spans="2:12" s="52" customFormat="1" ht="38.25" customHeight="1">
      <c r="B11" s="53">
        <v>3</v>
      </c>
      <c r="C11" s="54"/>
      <c r="D11" s="54"/>
      <c r="E11" s="55"/>
      <c r="F11" s="56">
        <v>0.1</v>
      </c>
      <c r="G11" s="57"/>
      <c r="H11" s="58"/>
      <c r="I11" s="59"/>
      <c r="J11" s="60"/>
      <c r="K11" s="59"/>
      <c r="L11" s="61"/>
    </row>
    <row r="12" spans="2:12" s="52" customFormat="1" ht="46.5" customHeight="1">
      <c r="B12" s="62">
        <v>4</v>
      </c>
      <c r="C12" s="63"/>
      <c r="D12" s="63"/>
      <c r="E12" s="64"/>
      <c r="F12" s="65">
        <v>0.1</v>
      </c>
      <c r="G12" s="66"/>
      <c r="H12" s="67"/>
      <c r="I12" s="68"/>
      <c r="J12" s="69"/>
      <c r="K12" s="68"/>
      <c r="L12" s="70"/>
    </row>
    <row r="13" spans="2:12" ht="8.25" customHeight="1"/>
    <row r="14" spans="2:12" s="71" customFormat="1" ht="33" customHeight="1">
      <c r="F14" s="72" t="b">
        <f>SUM(F9:F12)=100%</f>
        <v>1</v>
      </c>
      <c r="H14" s="73"/>
      <c r="I14" s="74">
        <f>SUMPRODUCT($F$9:$F$12,I9:I12)</f>
        <v>0</v>
      </c>
      <c r="K14" s="74">
        <f t="array" ref="K14">SUMPRODUCT($F$9:$F$12,K9:K12)</f>
        <v>0</v>
      </c>
      <c r="L14" s="74">
        <f t="array" ref="L14">SUMPRODUCT($F$9:$F$12,L9:L12)</f>
        <v>0</v>
      </c>
    </row>
    <row r="16" spans="2:12" ht="15.75">
      <c r="B16" s="75" t="s">
        <v>69</v>
      </c>
    </row>
    <row r="17" spans="2:12" ht="24" customHeight="1">
      <c r="B17" s="133" t="s">
        <v>56</v>
      </c>
      <c r="C17" s="134"/>
      <c r="D17" s="134"/>
      <c r="E17" s="134"/>
      <c r="F17" s="134"/>
      <c r="G17" s="135"/>
      <c r="H17" s="136" t="s">
        <v>57</v>
      </c>
      <c r="I17" s="136"/>
      <c r="J17" s="136"/>
      <c r="K17" s="136"/>
      <c r="L17" s="137"/>
    </row>
    <row r="18" spans="2:12" ht="47.25">
      <c r="B18" s="138" t="s">
        <v>28</v>
      </c>
      <c r="C18" s="132" t="s">
        <v>58</v>
      </c>
      <c r="D18" s="38"/>
      <c r="E18" s="132" t="s">
        <v>59</v>
      </c>
      <c r="F18" s="132" t="s">
        <v>60</v>
      </c>
      <c r="G18" s="141" t="s">
        <v>61</v>
      </c>
      <c r="H18" s="143" t="s">
        <v>62</v>
      </c>
      <c r="I18" s="132"/>
      <c r="J18" s="132" t="s">
        <v>63</v>
      </c>
      <c r="K18" s="132"/>
      <c r="L18" s="39" t="s">
        <v>64</v>
      </c>
    </row>
    <row r="19" spans="2:12" ht="33.75" customHeight="1">
      <c r="B19" s="139"/>
      <c r="C19" s="140"/>
      <c r="D19" s="76" t="s">
        <v>68</v>
      </c>
      <c r="E19" s="140"/>
      <c r="F19" s="140"/>
      <c r="G19" s="142"/>
      <c r="H19" s="77" t="s">
        <v>65</v>
      </c>
      <c r="I19" s="76" t="s">
        <v>66</v>
      </c>
      <c r="J19" s="76" t="s">
        <v>39</v>
      </c>
      <c r="K19" s="76" t="s">
        <v>67</v>
      </c>
      <c r="L19" s="78" t="s">
        <v>68</v>
      </c>
    </row>
    <row r="20" spans="2:12" ht="48" customHeight="1">
      <c r="B20" s="127">
        <v>1</v>
      </c>
      <c r="C20" s="128" t="s">
        <v>70</v>
      </c>
      <c r="D20" s="125">
        <f>SUMPRODUCT(F20:F21,I20:I21)</f>
        <v>45</v>
      </c>
      <c r="E20" s="79" t="s">
        <v>71</v>
      </c>
      <c r="F20" s="80">
        <v>0.3</v>
      </c>
      <c r="G20" s="81" t="s">
        <v>72</v>
      </c>
      <c r="H20" s="82" t="s">
        <v>73</v>
      </c>
      <c r="I20" s="83">
        <v>100</v>
      </c>
      <c r="J20" s="84"/>
      <c r="K20" s="83">
        <v>100</v>
      </c>
      <c r="L20" s="85">
        <v>100</v>
      </c>
    </row>
    <row r="21" spans="2:12" ht="48" customHeight="1">
      <c r="B21" s="127"/>
      <c r="C21" s="128"/>
      <c r="D21" s="126"/>
      <c r="E21" s="86" t="s">
        <v>74</v>
      </c>
      <c r="F21" s="87">
        <v>0.3</v>
      </c>
      <c r="G21" s="88" t="s">
        <v>75</v>
      </c>
      <c r="H21" s="89" t="s">
        <v>76</v>
      </c>
      <c r="I21" s="90">
        <v>50</v>
      </c>
      <c r="J21" s="91"/>
      <c r="K21" s="90">
        <v>50</v>
      </c>
      <c r="L21" s="92">
        <v>50</v>
      </c>
    </row>
    <row r="22" spans="2:12" ht="48" customHeight="1">
      <c r="B22" s="129">
        <v>2</v>
      </c>
      <c r="C22" s="131" t="s">
        <v>77</v>
      </c>
      <c r="D22" s="125">
        <f>SUMPRODUCT(F22:F23,I22:I23)</f>
        <v>30</v>
      </c>
      <c r="E22" s="93" t="s">
        <v>78</v>
      </c>
      <c r="F22" s="94">
        <v>0.15</v>
      </c>
      <c r="G22" s="95" t="s">
        <v>79</v>
      </c>
      <c r="H22" s="96" t="s">
        <v>79</v>
      </c>
      <c r="I22" s="97">
        <v>100</v>
      </c>
      <c r="J22" s="98"/>
      <c r="K22" s="97">
        <v>100</v>
      </c>
      <c r="L22" s="99">
        <v>100</v>
      </c>
    </row>
    <row r="23" spans="2:12" ht="48" customHeight="1">
      <c r="B23" s="130"/>
      <c r="C23" s="126"/>
      <c r="D23" s="126"/>
      <c r="E23" s="100" t="s">
        <v>80</v>
      </c>
      <c r="F23" s="101">
        <v>0.15</v>
      </c>
      <c r="G23" s="102" t="s">
        <v>81</v>
      </c>
      <c r="H23" s="103" t="s">
        <v>82</v>
      </c>
      <c r="I23" s="104">
        <v>100</v>
      </c>
      <c r="J23" s="105"/>
      <c r="K23" s="104">
        <v>100</v>
      </c>
      <c r="L23" s="106">
        <v>100</v>
      </c>
    </row>
    <row r="24" spans="2:12" ht="48" customHeight="1">
      <c r="B24" s="127">
        <v>3</v>
      </c>
      <c r="C24" s="128" t="s">
        <v>83</v>
      </c>
      <c r="D24" s="125">
        <f>SUMPRODUCT(F24:F25,I24:I25)</f>
        <v>9</v>
      </c>
      <c r="E24" s="79" t="s">
        <v>84</v>
      </c>
      <c r="F24" s="107">
        <v>0.05</v>
      </c>
      <c r="G24" s="81" t="s">
        <v>85</v>
      </c>
      <c r="H24" s="82" t="s">
        <v>86</v>
      </c>
      <c r="I24" s="83">
        <v>100</v>
      </c>
      <c r="J24" s="108"/>
      <c r="K24" s="83">
        <v>100</v>
      </c>
      <c r="L24" s="85">
        <v>100</v>
      </c>
    </row>
    <row r="25" spans="2:12" ht="48" customHeight="1">
      <c r="B25" s="130"/>
      <c r="C25" s="126"/>
      <c r="D25" s="126"/>
      <c r="E25" s="109" t="s">
        <v>87</v>
      </c>
      <c r="F25" s="101">
        <v>0.05</v>
      </c>
      <c r="G25" s="102" t="s">
        <v>88</v>
      </c>
      <c r="H25" s="103" t="s">
        <v>89</v>
      </c>
      <c r="I25" s="104">
        <v>80</v>
      </c>
      <c r="J25" s="105"/>
      <c r="K25" s="104">
        <v>80</v>
      </c>
      <c r="L25" s="106">
        <v>80</v>
      </c>
    </row>
    <row r="26" spans="2:12" ht="26.25" customHeight="1">
      <c r="I26" s="110" t="s">
        <v>90</v>
      </c>
      <c r="K26" s="110" t="s">
        <v>90</v>
      </c>
      <c r="L26" s="110" t="s">
        <v>90</v>
      </c>
    </row>
    <row r="27" spans="2:12" ht="31.5" customHeight="1">
      <c r="B27" s="71"/>
      <c r="C27" s="71"/>
      <c r="D27" s="71"/>
      <c r="E27" s="71"/>
      <c r="F27" s="72" t="b">
        <f>SUM(F20:F25)=100%</f>
        <v>1</v>
      </c>
      <c r="G27" s="71"/>
      <c r="H27" s="73"/>
      <c r="I27" s="74">
        <f>SUMPRODUCT($F$20:$F$25,I20:I25)</f>
        <v>84</v>
      </c>
      <c r="J27" s="71"/>
      <c r="K27" s="74">
        <f>SUMPRODUCT($F$20:$F$25,K20:K25)</f>
        <v>84</v>
      </c>
      <c r="L27" s="74">
        <f t="shared" ref="L27" si="0">SUMPRODUCT($F$20:$F$25,L20:L25)</f>
        <v>84</v>
      </c>
    </row>
  </sheetData>
  <mergeCells count="31">
    <mergeCell ref="B2:C2"/>
    <mergeCell ref="K2:L2"/>
    <mergeCell ref="B3:C3"/>
    <mergeCell ref="K3:L3"/>
    <mergeCell ref="B6:G6"/>
    <mergeCell ref="H6:L6"/>
    <mergeCell ref="J7:K7"/>
    <mergeCell ref="B17:G17"/>
    <mergeCell ref="H17:L17"/>
    <mergeCell ref="B18:B19"/>
    <mergeCell ref="C18:C19"/>
    <mergeCell ref="E18:E19"/>
    <mergeCell ref="F18:F19"/>
    <mergeCell ref="G18:G19"/>
    <mergeCell ref="H18:I18"/>
    <mergeCell ref="J18:K18"/>
    <mergeCell ref="B7:B8"/>
    <mergeCell ref="C7:C8"/>
    <mergeCell ref="E7:E8"/>
    <mergeCell ref="F7:F8"/>
    <mergeCell ref="G7:G8"/>
    <mergeCell ref="H7:I7"/>
    <mergeCell ref="D20:D21"/>
    <mergeCell ref="D22:D23"/>
    <mergeCell ref="D24:D25"/>
    <mergeCell ref="B20:B21"/>
    <mergeCell ref="C20:C21"/>
    <mergeCell ref="B22:B23"/>
    <mergeCell ref="C22:C23"/>
    <mergeCell ref="B24:B25"/>
    <mergeCell ref="C24:C25"/>
  </mergeCells>
  <phoneticPr fontId="1" type="noConversion"/>
  <pageMargins left="0.7" right="0.7" top="0.75" bottom="0.75" header="0.3" footer="0.3"/>
  <pageSetup scale="43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1. Evaluation TO-Example</vt:lpstr>
      <vt:lpstr>2. Evaluation list</vt:lpstr>
      <vt:lpstr>Nguyen Van A</vt:lpstr>
      <vt:lpstr>'1. Evaluation TO-Example'!Print_Area</vt:lpstr>
    </vt:vector>
  </TitlesOfParts>
  <Manager/>
  <Company>lgcns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72590</dc:creator>
  <cp:keywords/>
  <dc:description/>
  <cp:lastModifiedBy>CHU VAN LUONG(CHU VAN LUONG, Luka)</cp:lastModifiedBy>
  <cp:revision/>
  <dcterms:created xsi:type="dcterms:W3CDTF">2014-02-27T23:22:52Z</dcterms:created>
  <dcterms:modified xsi:type="dcterms:W3CDTF">2024-11-08T04:20:30Z</dcterms:modified>
  <cp:category/>
  <cp:contentStatus/>
</cp:coreProperties>
</file>