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63200325\Documents\LG\doc\CVMI\test repo\update\"/>
    </mc:Choice>
  </mc:AlternateContent>
  <xr:revisionPtr revIDLastSave="0" documentId="13_ncr:1_{2D98A6A7-D118-4B38-A6E8-CAB2BC69345E}" xr6:coauthVersionLast="47" xr6:coauthVersionMax="47" xr10:uidLastSave="{00000000-0000-0000-0000-000000000000}"/>
  <bookViews>
    <workbookView xWindow="-51720" yWindow="1080" windowWidth="51840" windowHeight="21240" activeTab="1" xr2:uid="{00000000-000D-0000-FFFF-FFFF00000000}"/>
  </bookViews>
  <sheets>
    <sheet name="1. Evaluation TO-Example" sheetId="11" r:id="rId1"/>
    <sheet name="2. Evaluation list" sheetId="22" r:id="rId2"/>
    <sheet name="Sheet1" sheetId="29" r:id="rId3"/>
    <sheet name="Nguyen Van A" sheetId="28" r:id="rId4"/>
  </sheets>
  <definedNames>
    <definedName name="_xlnm._FilterDatabase" localSheetId="1" hidden="1">'2. Evaluation list'!$B$6:$Q$6</definedName>
    <definedName name="_xlnm.Print_Area" localSheetId="0">'1. Evaluation TO-Example'!$A$1:$M$9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28" l="1"/>
  <c r="D22" i="28"/>
  <c r="D20" i="28"/>
  <c r="L27" i="28"/>
  <c r="K27" i="28"/>
  <c r="I27" i="28"/>
  <c r="F27" i="28"/>
  <c r="L14" i="28" a="1"/>
  <c r="L14" i="28" s="1"/>
  <c r="K14" i="28" a="1"/>
  <c r="K14" i="28" s="1"/>
  <c r="I14" i="28"/>
  <c r="F14" i="28"/>
  <c r="G27" i="11" l="1"/>
  <c r="E27" i="11"/>
  <c r="D27" i="11"/>
  <c r="G20" i="11"/>
  <c r="E20" i="11"/>
  <c r="D20" i="11"/>
  <c r="F20" i="11" s="1"/>
  <c r="G13" i="11"/>
  <c r="E13" i="11"/>
  <c r="D13" i="11"/>
  <c r="F13" i="11" l="1"/>
  <c r="F27" i="11"/>
  <c r="E8" i="11"/>
</calcChain>
</file>

<file path=xl/sharedStrings.xml><?xml version="1.0" encoding="utf-8"?>
<sst xmlns="http://schemas.openxmlformats.org/spreadsheetml/2006/main" count="232" uniqueCount="117">
  <si>
    <t>Grade</t>
  </si>
  <si>
    <t>Percentage</t>
  </si>
  <si>
    <t>Criteria</t>
  </si>
  <si>
    <t>Remainder
(S+A+C+D)</t>
  </si>
  <si>
    <t>1st Evaluator</t>
  </si>
  <si>
    <t>Team Leader</t>
  </si>
  <si>
    <t>■ Evaluation Personnel</t>
  </si>
  <si>
    <t>Item</t>
  </si>
  <si>
    <t>Employees</t>
  </si>
  <si>
    <t>Team Leaders</t>
  </si>
  <si>
    <t>Professional</t>
  </si>
  <si>
    <t>Specialist &amp; below</t>
  </si>
  <si>
    <t>Total</t>
  </si>
  <si>
    <t>① Leaders</t>
  </si>
  <si>
    <t>S</t>
    <phoneticPr fontId="6" type="noConversion"/>
  </si>
  <si>
    <t>A</t>
    <phoneticPr fontId="6" type="noConversion"/>
  </si>
  <si>
    <t>B</t>
    <phoneticPr fontId="6" type="noConversion"/>
  </si>
  <si>
    <t>C</t>
    <phoneticPr fontId="6" type="noConversion"/>
  </si>
  <si>
    <t>D</t>
    <phoneticPr fontId="6" type="noConversion"/>
  </si>
  <si>
    <t>Atonomous</t>
  </si>
  <si>
    <t>T/O (auto-calc)</t>
  </si>
  <si>
    <t>10%
(Round up)</t>
  </si>
  <si>
    <t>20%
(Round up)</t>
  </si>
  <si>
    <t>Final Result</t>
  </si>
  <si>
    <t>②  Professional &amp; above</t>
  </si>
  <si>
    <t>③ Specialist &amp; below</t>
  </si>
  <si>
    <t>자율</t>
    <phoneticPr fontId="6" type="noConversion"/>
  </si>
  <si>
    <t># System Operation Member List</t>
  </si>
  <si>
    <t>No</t>
  </si>
  <si>
    <t>Employee  
Code</t>
  </si>
  <si>
    <t>Name</t>
  </si>
  <si>
    <t>Team</t>
  </si>
  <si>
    <t>Part/ Project</t>
  </si>
  <si>
    <t>Title</t>
  </si>
  <si>
    <t>2023 Evaluation</t>
  </si>
  <si>
    <t>Self-evaluation</t>
  </si>
  <si>
    <t>Leader Evaluation</t>
  </si>
  <si>
    <t>1st Evaluation</t>
  </si>
  <si>
    <t>Total Score</t>
  </si>
  <si>
    <t>Comment</t>
  </si>
  <si>
    <t>Leader Evaluator</t>
  </si>
  <si>
    <t>632001xx</t>
  </si>
  <si>
    <t>Nguyen Van AAA</t>
  </si>
  <si>
    <t>System Operation Team</t>
  </si>
  <si>
    <t>AAA</t>
  </si>
  <si>
    <t>Project Leader</t>
  </si>
  <si>
    <t>S</t>
  </si>
  <si>
    <t>&lt;&lt; Detail Comment</t>
  </si>
  <si>
    <t>LEADER</t>
  </si>
  <si>
    <t>CHU VAN LUONG</t>
  </si>
  <si>
    <t>Employee Information</t>
  </si>
  <si>
    <t>Evaluation time</t>
  </si>
  <si>
    <t>Employee Number</t>
    <phoneticPr fontId="2" type="noConversion"/>
  </si>
  <si>
    <t>Name</t>
    <phoneticPr fontId="2" type="noConversion"/>
  </si>
  <si>
    <t>Project</t>
  </si>
  <si>
    <t>Goals setting &amp; Evaluation Form</t>
  </si>
  <si>
    <t>Goals setting</t>
  </si>
  <si>
    <t>Evaluation</t>
  </si>
  <si>
    <r>
      <t xml:space="preserve">Goal
</t>
    </r>
    <r>
      <rPr>
        <b/>
        <sz val="12"/>
        <color rgb="FF0000FF"/>
        <rFont val="Arial"/>
        <family val="2"/>
      </rPr>
      <t>What you want to achieve this year</t>
    </r>
    <phoneticPr fontId="2" type="noConversion"/>
  </si>
  <si>
    <r>
      <t xml:space="preserve">Key Evaluation
(Detailed Content)
</t>
    </r>
    <r>
      <rPr>
        <b/>
        <sz val="12"/>
        <color rgb="FF0000FF"/>
        <rFont val="Arial"/>
        <family val="2"/>
      </rPr>
      <t>Detailed actions to be taken to achieve the goal</t>
    </r>
    <phoneticPr fontId="2" type="noConversion"/>
  </si>
  <si>
    <t>Percent of importance</t>
    <phoneticPr fontId="2" type="noConversion"/>
  </si>
  <si>
    <r>
      <t xml:space="preserve">Key Level
(Evaluation Criteria)
</t>
    </r>
    <r>
      <rPr>
        <b/>
        <sz val="12"/>
        <color rgb="FF0000FF"/>
        <rFont val="Arial"/>
        <family val="2"/>
      </rPr>
      <t>Quantitative and qualitative results on target</t>
    </r>
    <phoneticPr fontId="2" type="noConversion"/>
  </si>
  <si>
    <t>Self-assessment</t>
  </si>
  <si>
    <t>Team Leader Assessment</t>
  </si>
  <si>
    <t>Final Evaluated-Point</t>
    <phoneticPr fontId="2" type="noConversion"/>
  </si>
  <si>
    <t>Result</t>
  </si>
  <si>
    <t>Point (max 100)</t>
  </si>
  <si>
    <t>Point</t>
    <phoneticPr fontId="2" type="noConversion"/>
  </si>
  <si>
    <t>Point</t>
  </si>
  <si>
    <t>Example</t>
  </si>
  <si>
    <t>Have positive contribution to the project development</t>
  </si>
  <si>
    <t>Complete assigned tasks</t>
  </si>
  <si>
    <t>Complete rate: 100%
Rework: &lt;5%</t>
  </si>
  <si>
    <t>Complete rate: 100%
  . Completed/ Assigned: 50/50 
     . Project A: 20/20
     . Project B: 30/30
Rework: 3%
. Rework/ Total: 50/50 
     . Project A: 20/20
     . Project B: 30/30</t>
  </si>
  <si>
    <t>Improve system quality</t>
  </si>
  <si>
    <t>Improved new features: 01 feature
Improve system performance: 01 task</t>
  </si>
  <si>
    <t>Improved new features: 01 feature
&lt;Detail&gt;
Improve system performance: 0 task
&lt;Detail&gt;</t>
  </si>
  <si>
    <t>Contribute to the development of the organization</t>
  </si>
  <si>
    <t>Technical sharing in seminar</t>
  </si>
  <si>
    <t>Technical seminar for Team: 03
Technical seminar for VNB: 01</t>
  </si>
  <si>
    <t>Actively participate in recruitment activities</t>
  </si>
  <si>
    <t>CV scanning: 10 CVs/month
Participate in interviews as an Interviewer: 10 interviews/month</t>
  </si>
  <si>
    <t>CV scanning: 10 CVs/month
&lt;&lt;Detail&gt;&gt;
Participate in interviews as an Interviewer: 10 interviews/month
&lt;&lt;Detail&gt;&gt;</t>
  </si>
  <si>
    <t>Self development</t>
  </si>
  <si>
    <t>Improve Technical capacity for work</t>
  </si>
  <si>
    <t>Complete the Vuejs course on Udemy and complete at least 1 task using Vuejs in the project</t>
  </si>
  <si>
    <t>Complete the Vuejs course on Udemy and complete at least 1 task using Vuejs in the project
&lt;&lt;&lt;Detail&gt;&gt;</t>
  </si>
  <si>
    <t>Improve English ability</t>
  </si>
  <si>
    <t>TOEIC 620</t>
  </si>
  <si>
    <t>TOEIC 500
&lt;&lt;DDetail&gt;</t>
  </si>
  <si>
    <t>Simulation</t>
  </si>
  <si>
    <t>Nguyen Hải Nam</t>
  </si>
  <si>
    <t>Personal Information</t>
  </si>
  <si>
    <t>Assistant</t>
  </si>
  <si>
    <t>B</t>
  </si>
  <si>
    <t>-Complete all task assigned
-Complete 5 course Udemy
-Join 2 project internal: CVM, KPI
-Good attitude
-I have followed VNB's rules and not have violen</t>
  </si>
  <si>
    <t>Lương Thị Quyên</t>
  </si>
  <si>
    <t>A</t>
  </si>
  <si>
    <t xml:space="preserve"> My performance has been strong across most areas, with notable achievements in project development and self-improvement.
 However, there are areas for improvement in referring CVs for recruitment activities</t>
  </si>
  <si>
    <t>Nguyen Dinh Cuong</t>
  </si>
  <si>
    <t>Specialist</t>
  </si>
  <si>
    <t xml:space="preserve">Developing our work scope and testing some module assigned by HQ team as directed.
Identifying and addressing potential issues early in the development process at the same time. 
Resolving the critical bug on time when bug arised without affecting project progress.
Keep working mood I try to read code base in project and learn technical course on udemy.
Provided technical support to BM.
Participated fully in company cultural activities. 
However, I recognize that there are areas where I can improve as being more proactivein improving my communication with team members to foster better collaboration.
</t>
  </si>
  <si>
    <t>Vũ Huy Anh</t>
  </si>
  <si>
    <t>Completed assigned tasks with an acceptable low bug rate.
Contributed ideas to PIC's requirements.
Provided technical support to BM.
Supported new member to access the project.
Participated fully in company cultural activities. 
Completed VNB's training and Udemy courses.</t>
  </si>
  <si>
    <t>Home Subscription</t>
  </si>
  <si>
    <t>Nguyễn Mạnh Trí</t>
  </si>
  <si>
    <t>U24+</t>
  </si>
  <si>
    <t>* NERP Project:
+ Hoàn thành tốt các task 
+ Support new member đầy đủ về cả tài liệu và quy trình đến khi thực hiện được công việc
* U24+ Project:
+ Chủ động tìm hiểu hệ thống và làm thử task của member khác khi chưa có task, hòa nhập tốt với team mới.
+ Hoàn thành tốt task được giao</t>
  </si>
  <si>
    <t xml:space="preserve">Hoàng Trung Thông </t>
  </si>
  <si>
    <t>U+24</t>
  </si>
  <si>
    <r>
      <rPr>
        <b/>
        <sz val="11"/>
        <color rgb="FF000000"/>
        <rFont val="Arial Narrow"/>
      </rPr>
      <t>Work</t>
    </r>
    <r>
      <rPr>
        <sz val="11"/>
        <color rgb="FF000000"/>
        <rFont val="Arial Narrow"/>
      </rPr>
      <t xml:space="preserve">: Luôn cố gắng, nỗ lực thực hiện tốt nhất những công việc được giao (task, learning).
</t>
    </r>
    <r>
      <rPr>
        <b/>
        <sz val="11"/>
        <color rgb="FF000000"/>
        <rFont val="Arial Narrow"/>
      </rPr>
      <t>Contribute</t>
    </r>
    <r>
      <rPr>
        <sz val="11"/>
        <color rgb="FF000000"/>
        <rFont val="Arial Narrow"/>
      </rPr>
      <t xml:space="preserve">: - Bản thân thích chia sẻ kiến thức, học hỏi từ những người khác để cùng nhau phát triển, tốt lên.
                    (Seminar sharing tổng quan API cho BM+, support sharing Git cho BM+...)
		  - Thực hiện tốt, chấp hành các quy định, quy trình của công ty LGCNS góp 1 phần nhỏ cho việc phát triển văn hóa công ty.
</t>
    </r>
    <r>
      <rPr>
        <b/>
        <sz val="11"/>
        <color rgb="FF000000"/>
        <rFont val="Arial Narrow"/>
      </rPr>
      <t>Self development</t>
    </r>
    <r>
      <rPr>
        <sz val="11"/>
        <color rgb="FF000000"/>
        <rFont val="Arial Narrow"/>
      </rPr>
      <t>: Luôn học hỏi, nỗ lực để phát triển bản thân trong công việc,  giao tiếp với mọi người tốt nhất.
                             Học hỏi từ những task, project đang làm, từ các khóa học online và offline bên ngoài để cải thiện technical và English.</t>
    </r>
  </si>
  <si>
    <t>Nguyễn  Khả Quý</t>
  </si>
  <si>
    <t>NQMS</t>
  </si>
  <si>
    <t> </t>
  </si>
  <si>
    <t>I have completed the assigned tasks in the project 
as required by the NQMS customer.
I also completed the tasks as required by the customer side when there were continuous changes in functions.
Because the nature of the project is quite urgent and the development environment is special, I also try to meet to complete the project requirements.</t>
  </si>
  <si>
    <t>Lê Thành Long</t>
  </si>
  <si>
    <t xml:space="preserve"> - I completed all the requests from the Customer with high quality and minimum process time. Then i mproved  the export data function in NQMS system. Beside that, i supported other team in Technical.  
- I Participated IN Interview as an Interviewer in more than 10 Interviews.
- I complated 2 coures on Udemy
- I have followed VNB's rules and have not committed any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</si>
</sst>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164" formatCode="_-* #,##0_-;\-* #,##0_-;_-* &quot;-&quot;_-;_-@_-"/>
    <numFmt numFmtId="165" formatCode="_-* #,##0.00_-;\-* #,##0.00_-;_-* &quot;-&quot;??_-;_-@_-"/>
    <numFmt numFmtId="166" formatCode="yyyy\.mm\.dd"/>
  </numFmts>
  <fonts count="32">
    <font>
      <sz val="11"/>
      <color theme="1"/>
      <name val="Calibri"/>
      <family val="2"/>
      <charset val="129"/>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9"/>
      <scheme val="minor"/>
    </font>
    <font>
      <sz val="8"/>
      <name val="Calibri"/>
      <family val="2"/>
      <charset val="129"/>
      <scheme val="minor"/>
    </font>
    <font>
      <b/>
      <sz val="11"/>
      <color theme="1"/>
      <name val="LG스마트체 Regular"/>
      <family val="3"/>
      <charset val="129"/>
    </font>
    <font>
      <sz val="11"/>
      <color theme="1"/>
      <name val="LG스마트체 Regular"/>
      <family val="3"/>
      <charset val="129"/>
    </font>
    <font>
      <b/>
      <sz val="12"/>
      <color rgb="FF000000"/>
      <name val="Arial"/>
      <family val="2"/>
    </font>
    <font>
      <sz val="12"/>
      <color rgb="FF000000"/>
      <name val="Arial"/>
      <family val="2"/>
    </font>
    <font>
      <u/>
      <sz val="11"/>
      <color theme="10"/>
      <name val="Calibri"/>
      <family val="2"/>
      <scheme val="minor"/>
    </font>
    <font>
      <sz val="11"/>
      <color theme="1"/>
      <name val="Arial Narrow"/>
      <family val="2"/>
    </font>
    <font>
      <b/>
      <sz val="11"/>
      <color theme="1"/>
      <name val="Arial Narrow"/>
      <family val="2"/>
    </font>
    <font>
      <b/>
      <sz val="11"/>
      <color rgb="FF000000"/>
      <name val="Arial Narrow"/>
      <family val="2"/>
    </font>
    <font>
      <b/>
      <sz val="14"/>
      <color theme="1"/>
      <name val="Arial Narrow"/>
      <family val="2"/>
    </font>
    <font>
      <sz val="14"/>
      <color theme="1"/>
      <name val="Arial Narrow"/>
      <family val="2"/>
    </font>
    <font>
      <sz val="12"/>
      <color theme="1"/>
      <name val="Arial"/>
      <family val="2"/>
    </font>
    <font>
      <b/>
      <sz val="12"/>
      <color rgb="FF0000FF"/>
      <name val="Arial"/>
      <family val="2"/>
    </font>
    <font>
      <b/>
      <sz val="12"/>
      <color theme="1"/>
      <name val="Arial"/>
      <family val="2"/>
    </font>
    <font>
      <b/>
      <sz val="12"/>
      <color rgb="FF337AB7"/>
      <name val="Arial"/>
      <family val="2"/>
    </font>
    <font>
      <sz val="12"/>
      <color rgb="FF202020"/>
      <name val="Arial"/>
      <family val="2"/>
    </font>
    <font>
      <sz val="11"/>
      <color rgb="FF202020"/>
      <name val="Arial"/>
      <family val="2"/>
    </font>
    <font>
      <sz val="11"/>
      <color theme="1"/>
      <name val="Arial"/>
      <family val="2"/>
    </font>
    <font>
      <sz val="11"/>
      <color rgb="FFFF0000"/>
      <name val="Arial"/>
      <family val="2"/>
    </font>
    <font>
      <b/>
      <sz val="12"/>
      <color theme="0"/>
      <name val="Arial"/>
      <family val="2"/>
    </font>
    <font>
      <b/>
      <sz val="12"/>
      <color rgb="FFC00000"/>
      <name val="Arial"/>
      <family val="2"/>
    </font>
    <font>
      <sz val="11"/>
      <color rgb="FF000000"/>
      <name val="Arial Narrow"/>
      <family val="2"/>
    </font>
    <font>
      <sz val="11"/>
      <color rgb="FF000000"/>
      <name val="Arial Narrow"/>
    </font>
    <font>
      <b/>
      <sz val="11"/>
      <color rgb="FF000000"/>
      <name val="Arial Narrow"/>
    </font>
  </fonts>
  <fills count="12">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FF"/>
        <bgColor indexed="64"/>
      </patternFill>
    </fill>
    <fill>
      <patternFill patternType="solid">
        <fgColor theme="1"/>
        <bgColor indexed="64"/>
      </patternFill>
    </fill>
    <fill>
      <patternFill patternType="solid">
        <fgColor rgb="FFFDE9D9"/>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hair">
        <color auto="1"/>
      </bottom>
      <diagonal/>
    </border>
    <border>
      <left/>
      <right style="thin">
        <color auto="1"/>
      </right>
      <top style="thin">
        <color auto="1"/>
      </top>
      <bottom style="hair">
        <color auto="1"/>
      </bottom>
      <diagonal/>
    </border>
    <border>
      <left style="thin">
        <color indexed="64"/>
      </left>
      <right/>
      <top style="thin">
        <color indexed="64"/>
      </top>
      <bottom/>
      <diagonal/>
    </border>
    <border>
      <left/>
      <right style="thin">
        <color auto="1"/>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auto="1"/>
      </top>
      <bottom style="hair">
        <color auto="1"/>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indexed="64"/>
      </right>
      <top style="thin">
        <color indexed="64"/>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indexed="64"/>
      </right>
      <top style="thin">
        <color indexed="64"/>
      </top>
      <bottom style="thick">
        <color rgb="FF000000"/>
      </bottom>
      <diagonal/>
    </border>
    <border>
      <left style="thin">
        <color indexed="64"/>
      </left>
      <right style="thin">
        <color indexed="64"/>
      </right>
      <top style="thin">
        <color indexed="64"/>
      </top>
      <bottom style="thick">
        <color rgb="FF000000"/>
      </bottom>
      <diagonal/>
    </border>
    <border>
      <left style="thin">
        <color indexed="64"/>
      </left>
      <right style="medium">
        <color rgb="FF000000"/>
      </right>
      <top style="thin">
        <color indexed="64"/>
      </top>
      <bottom style="thick">
        <color rgb="FF000000"/>
      </bottom>
      <diagonal/>
    </border>
    <border>
      <left/>
      <right style="thin">
        <color indexed="64"/>
      </right>
      <top style="thin">
        <color indexed="64"/>
      </top>
      <bottom style="thick">
        <color rgb="FF000000"/>
      </bottom>
      <diagonal/>
    </border>
    <border>
      <left style="medium">
        <color rgb="FF000000"/>
      </left>
      <right style="thin">
        <color indexed="64"/>
      </right>
      <top/>
      <bottom/>
      <diagonal/>
    </border>
    <border>
      <left style="thin">
        <color indexed="64"/>
      </left>
      <right style="medium">
        <color rgb="FF000000"/>
      </right>
      <top style="thin">
        <color indexed="64"/>
      </top>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ck">
        <color rgb="FF000000"/>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s>
  <cellStyleXfs count="14">
    <xf numFmtId="0" fontId="0" fillId="0" borderId="0">
      <alignment vertical="center"/>
    </xf>
    <xf numFmtId="164" fontId="7" fillId="0" borderId="0" applyFont="0" applyFill="0" applyBorder="0" applyAlignment="0" applyProtection="0">
      <alignment vertical="center"/>
    </xf>
    <xf numFmtId="0" fontId="6" fillId="0" borderId="0"/>
    <xf numFmtId="165" fontId="6" fillId="0" borderId="0" applyFont="0" applyFill="0" applyBorder="0" applyAlignment="0" applyProtection="0"/>
    <xf numFmtId="0" fontId="5" fillId="0" borderId="0"/>
    <xf numFmtId="41" fontId="5" fillId="0" borderId="0" applyFont="0" applyFill="0" applyBorder="0" applyAlignment="0" applyProtection="0"/>
    <xf numFmtId="0" fontId="4" fillId="0" borderId="0"/>
    <xf numFmtId="41" fontId="4" fillId="0" borderId="0" applyFont="0" applyFill="0" applyBorder="0" applyAlignment="0" applyProtection="0"/>
    <xf numFmtId="0" fontId="3" fillId="0" borderId="0"/>
    <xf numFmtId="41" fontId="3" fillId="0" borderId="0" applyFont="0" applyFill="0" applyBorder="0" applyAlignment="0" applyProtection="0"/>
    <xf numFmtId="0" fontId="13" fillId="0" borderId="0" applyNumberFormat="0" applyFill="0" applyBorder="0" applyAlignment="0" applyProtection="0"/>
    <xf numFmtId="0" fontId="2" fillId="0" borderId="0"/>
    <xf numFmtId="41" fontId="2" fillId="0" borderId="0" applyFont="0" applyFill="0" applyBorder="0" applyAlignment="0" applyProtection="0"/>
    <xf numFmtId="0" fontId="1" fillId="0" borderId="0"/>
  </cellStyleXfs>
  <cellXfs count="168">
    <xf numFmtId="0" fontId="0" fillId="0" borderId="0" xfId="0">
      <alignment vertical="center"/>
    </xf>
    <xf numFmtId="0" fontId="9" fillId="0" borderId="0" xfId="0" applyFont="1">
      <alignment vertical="center"/>
    </xf>
    <xf numFmtId="0" fontId="10" fillId="0" borderId="0" xfId="0" applyFont="1">
      <alignment vertical="center"/>
    </xf>
    <xf numFmtId="0" fontId="10" fillId="0" borderId="3" xfId="0" applyFont="1" applyBorder="1" applyAlignment="1">
      <alignment horizontal="center" vertical="center"/>
    </xf>
    <xf numFmtId="9" fontId="10" fillId="0" borderId="3" xfId="1" applyNumberFormat="1" applyFont="1" applyBorder="1" applyAlignment="1">
      <alignment horizontal="center" vertical="center"/>
    </xf>
    <xf numFmtId="9" fontId="10" fillId="0" borderId="3" xfId="0" applyNumberFormat="1" applyFont="1" applyBorder="1" applyAlignment="1">
      <alignment horizontal="center" vertical="center"/>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0" borderId="0" xfId="0" applyFont="1" applyAlignment="1">
      <alignment horizontal="center" vertical="center"/>
    </xf>
    <xf numFmtId="164" fontId="10" fillId="4" borderId="4" xfId="1" applyFont="1" applyFill="1" applyBorder="1" applyAlignment="1">
      <alignment horizontal="center" vertical="center"/>
    </xf>
    <xf numFmtId="164" fontId="10" fillId="4" borderId="5" xfId="1" applyFont="1" applyFill="1" applyBorder="1" applyAlignment="1">
      <alignment horizontal="center" vertical="center"/>
    </xf>
    <xf numFmtId="164" fontId="10" fillId="4" borderId="6" xfId="1" applyFont="1" applyFill="1" applyBorder="1" applyAlignment="1">
      <alignment horizontal="center" vertical="center"/>
    </xf>
    <xf numFmtId="0" fontId="10" fillId="3" borderId="1" xfId="0" applyFont="1" applyFill="1" applyBorder="1" applyAlignment="1">
      <alignment horizontal="center" vertical="center"/>
    </xf>
    <xf numFmtId="0" fontId="14" fillId="0" borderId="0" xfId="0" applyFont="1" applyAlignment="1">
      <alignment horizontal="center" vertical="center" wrapText="1"/>
    </xf>
    <xf numFmtId="0" fontId="15" fillId="6" borderId="8" xfId="0" applyFont="1" applyFill="1" applyBorder="1" applyAlignment="1">
      <alignment horizontal="center" vertical="center" wrapText="1"/>
    </xf>
    <xf numFmtId="0" fontId="15" fillId="7" borderId="8" xfId="0" applyFont="1" applyFill="1" applyBorder="1" applyAlignment="1">
      <alignment horizontal="center" vertical="center" wrapText="1"/>
    </xf>
    <xf numFmtId="0" fontId="14" fillId="0" borderId="0" xfId="2" applyFont="1" applyAlignment="1">
      <alignment horizontal="center" vertical="center"/>
    </xf>
    <xf numFmtId="0" fontId="15" fillId="0" borderId="0" xfId="2" applyFont="1" applyAlignment="1">
      <alignment horizontal="center" vertical="center"/>
    </xf>
    <xf numFmtId="166" fontId="14" fillId="0" borderId="0" xfId="2" applyNumberFormat="1" applyFont="1" applyAlignment="1">
      <alignment horizontal="center" vertical="center"/>
    </xf>
    <xf numFmtId="0" fontId="14" fillId="0" borderId="7" xfId="2" applyFont="1" applyBorder="1" applyAlignment="1">
      <alignment horizontal="center" vertical="center"/>
    </xf>
    <xf numFmtId="1" fontId="14" fillId="0" borderId="7" xfId="2" applyNumberFormat="1" applyFont="1" applyBorder="1" applyAlignment="1">
      <alignment horizontal="center" vertical="center"/>
    </xf>
    <xf numFmtId="0" fontId="17" fillId="0" borderId="0" xfId="2" applyFont="1" applyAlignment="1">
      <alignment horizontal="left" vertical="center"/>
    </xf>
    <xf numFmtId="0" fontId="18" fillId="0" borderId="0" xfId="2" applyFont="1" applyAlignment="1">
      <alignment horizontal="center" vertical="center"/>
    </xf>
    <xf numFmtId="166" fontId="18" fillId="0" borderId="0" xfId="2" applyNumberFormat="1" applyFont="1" applyAlignment="1">
      <alignment horizontal="right" vertical="center"/>
    </xf>
    <xf numFmtId="0" fontId="14" fillId="8" borderId="7" xfId="2" applyFont="1" applyFill="1" applyBorder="1" applyAlignment="1">
      <alignment horizontal="center" vertical="center"/>
    </xf>
    <xf numFmtId="0" fontId="14" fillId="8" borderId="0" xfId="2" applyFont="1" applyFill="1" applyAlignment="1">
      <alignment horizontal="center" vertical="center"/>
    </xf>
    <xf numFmtId="166" fontId="16" fillId="8" borderId="11" xfId="2" applyNumberFormat="1"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7" borderId="14" xfId="0" applyFont="1" applyFill="1" applyBorder="1" applyAlignment="1">
      <alignment horizontal="center" vertical="center" wrapText="1"/>
    </xf>
    <xf numFmtId="0" fontId="22" fillId="0" borderId="0" xfId="0" applyFont="1">
      <alignment vertical="center"/>
    </xf>
    <xf numFmtId="0" fontId="19" fillId="0" borderId="0" xfId="0" applyFont="1">
      <alignment vertical="center"/>
    </xf>
    <xf numFmtId="0" fontId="12" fillId="3" borderId="19"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23" fillId="9" borderId="19" xfId="0" applyFont="1" applyFill="1" applyBorder="1" applyAlignment="1">
      <alignment horizontal="center" vertical="center" wrapText="1"/>
    </xf>
    <xf numFmtId="0" fontId="23" fillId="9" borderId="20" xfId="0" applyFont="1" applyFill="1" applyBorder="1" applyAlignment="1">
      <alignment horizontal="center" vertical="center" wrapText="1"/>
    </xf>
    <xf numFmtId="0" fontId="23" fillId="9" borderId="1" xfId="0" applyFont="1" applyFill="1" applyBorder="1" applyAlignment="1">
      <alignment horizontal="center" vertical="center" wrapText="1"/>
    </xf>
    <xf numFmtId="0" fontId="23" fillId="9" borderId="0" xfId="0" applyFont="1" applyFill="1" applyAlignment="1">
      <alignment horizontal="center" vertical="center" wrapText="1"/>
    </xf>
    <xf numFmtId="0" fontId="11" fillId="3" borderId="2" xfId="0" applyFont="1" applyFill="1" applyBorder="1" applyAlignment="1">
      <alignment horizontal="center" vertical="center" wrapText="1"/>
    </xf>
    <xf numFmtId="0" fontId="21" fillId="3" borderId="25" xfId="0" applyFont="1" applyFill="1" applyBorder="1" applyAlignment="1">
      <alignment horizontal="center" vertical="center" wrapText="1"/>
    </xf>
    <xf numFmtId="0" fontId="11" fillId="3" borderId="27" xfId="0" applyFont="1" applyFill="1" applyBorder="1" applyAlignment="1">
      <alignment horizontal="center" vertical="center" wrapText="1"/>
    </xf>
    <xf numFmtId="0" fontId="11" fillId="3" borderId="29" xfId="0" applyFont="1" applyFill="1" applyBorder="1" applyAlignment="1">
      <alignment horizontal="center" vertical="center" wrapText="1"/>
    </xf>
    <xf numFmtId="0" fontId="21" fillId="3" borderId="28" xfId="0" applyFont="1" applyFill="1" applyBorder="1" applyAlignment="1">
      <alignment horizontal="center" vertical="center"/>
    </xf>
    <xf numFmtId="0" fontId="24" fillId="9" borderId="30" xfId="0" applyFont="1" applyFill="1" applyBorder="1" applyAlignment="1">
      <alignment horizontal="center" vertical="center" wrapText="1"/>
    </xf>
    <xf numFmtId="0" fontId="25" fillId="0" borderId="31" xfId="0" applyFont="1" applyBorder="1" applyAlignment="1">
      <alignment horizontal="center" vertical="center" wrapText="1"/>
    </xf>
    <xf numFmtId="0" fontId="25" fillId="0" borderId="31" xfId="0" quotePrefix="1" applyFont="1" applyBorder="1" applyAlignment="1">
      <alignment vertical="center" wrapText="1"/>
    </xf>
    <xf numFmtId="9" fontId="24" fillId="9" borderId="31" xfId="0" applyNumberFormat="1" applyFont="1" applyFill="1" applyBorder="1" applyAlignment="1">
      <alignment horizontal="center" vertical="center" wrapText="1"/>
    </xf>
    <xf numFmtId="0" fontId="25" fillId="0" borderId="32" xfId="0" applyFont="1" applyBorder="1" applyAlignment="1">
      <alignment vertical="center" wrapText="1"/>
    </xf>
    <xf numFmtId="0" fontId="25" fillId="0" borderId="33" xfId="0" applyFont="1" applyBorder="1" applyAlignment="1">
      <alignment vertical="center" wrapText="1"/>
    </xf>
    <xf numFmtId="0" fontId="24" fillId="9" borderId="31" xfId="0" applyFont="1" applyFill="1" applyBorder="1" applyAlignment="1">
      <alignment horizontal="center" vertical="center" wrapText="1"/>
    </xf>
    <xf numFmtId="0" fontId="24" fillId="9" borderId="31" xfId="0" applyFont="1" applyFill="1" applyBorder="1" applyAlignment="1">
      <alignment horizontal="left" vertical="center" wrapText="1"/>
    </xf>
    <xf numFmtId="0" fontId="25" fillId="0" borderId="32" xfId="0" applyFont="1" applyBorder="1" applyAlignment="1">
      <alignment horizontal="center" vertical="center"/>
    </xf>
    <xf numFmtId="0" fontId="25" fillId="0" borderId="0" xfId="0" applyFont="1">
      <alignment vertical="center"/>
    </xf>
    <xf numFmtId="0" fontId="24" fillId="9" borderId="34" xfId="0" applyFont="1" applyFill="1" applyBorder="1" applyAlignment="1">
      <alignment horizontal="center" vertical="center" wrapText="1"/>
    </xf>
    <xf numFmtId="0" fontId="25" fillId="0" borderId="16" xfId="0" applyFont="1" applyBorder="1" applyAlignment="1">
      <alignment horizontal="center" vertical="center" wrapText="1"/>
    </xf>
    <xf numFmtId="0" fontId="25" fillId="0" borderId="16" xfId="0" quotePrefix="1" applyFont="1" applyBorder="1" applyAlignment="1">
      <alignment vertical="center" wrapText="1"/>
    </xf>
    <xf numFmtId="9" fontId="24" fillId="9" borderId="16" xfId="0" applyNumberFormat="1" applyFont="1" applyFill="1" applyBorder="1" applyAlignment="1">
      <alignment horizontal="center" vertical="center" wrapText="1"/>
    </xf>
    <xf numFmtId="0" fontId="25" fillId="0" borderId="35" xfId="0" applyFont="1" applyBorder="1" applyAlignment="1">
      <alignment vertical="center" wrapText="1"/>
    </xf>
    <xf numFmtId="0" fontId="25" fillId="0" borderId="36" xfId="0" applyFont="1" applyBorder="1" applyAlignment="1">
      <alignment vertical="center" wrapText="1"/>
    </xf>
    <xf numFmtId="0" fontId="24" fillId="9" borderId="16" xfId="0" applyFont="1" applyFill="1" applyBorder="1" applyAlignment="1">
      <alignment horizontal="center" vertical="center" wrapText="1"/>
    </xf>
    <xf numFmtId="0" fontId="26" fillId="0" borderId="16" xfId="0" applyFont="1" applyBorder="1" applyAlignment="1">
      <alignment horizontal="center" vertical="center" wrapText="1"/>
    </xf>
    <xf numFmtId="0" fontId="25" fillId="0" borderId="35" xfId="0" applyFont="1" applyBorder="1" applyAlignment="1">
      <alignment horizontal="center" vertical="center"/>
    </xf>
    <xf numFmtId="0" fontId="24" fillId="9" borderId="37" xfId="0" applyFont="1" applyFill="1" applyBorder="1" applyAlignment="1">
      <alignment horizontal="center" vertical="center" wrapText="1"/>
    </xf>
    <xf numFmtId="0" fontId="25" fillId="0" borderId="38" xfId="0" applyFont="1" applyBorder="1" applyAlignment="1">
      <alignment horizontal="center" vertical="center" wrapText="1"/>
    </xf>
    <xf numFmtId="0" fontId="25" fillId="0" borderId="38" xfId="0" quotePrefix="1" applyFont="1" applyBorder="1" applyAlignment="1">
      <alignment vertical="center" wrapText="1"/>
    </xf>
    <xf numFmtId="9" fontId="24" fillId="9" borderId="38" xfId="0" applyNumberFormat="1" applyFont="1" applyFill="1" applyBorder="1" applyAlignment="1">
      <alignment horizontal="center" vertical="center" wrapText="1"/>
    </xf>
    <xf numFmtId="0" fontId="25" fillId="0" borderId="39" xfId="0" applyFont="1" applyBorder="1" applyAlignment="1">
      <alignment vertical="center" wrapText="1"/>
    </xf>
    <xf numFmtId="0" fontId="25" fillId="0" borderId="40" xfId="0" applyFont="1" applyBorder="1" applyAlignment="1">
      <alignment vertical="center" wrapText="1"/>
    </xf>
    <xf numFmtId="0" fontId="24" fillId="9" borderId="38" xfId="0" applyFont="1" applyFill="1" applyBorder="1" applyAlignment="1">
      <alignment horizontal="center" vertical="center" wrapText="1"/>
    </xf>
    <xf numFmtId="0" fontId="26" fillId="0" borderId="38" xfId="0" applyFont="1" applyBorder="1" applyAlignment="1">
      <alignment horizontal="center" vertical="center" wrapText="1"/>
    </xf>
    <xf numFmtId="0" fontId="25" fillId="0" borderId="39" xfId="0" applyFont="1" applyBorder="1" applyAlignment="1">
      <alignment horizontal="center" vertical="center"/>
    </xf>
    <xf numFmtId="0" fontId="27" fillId="0" borderId="0" xfId="0" applyFont="1">
      <alignment vertical="center"/>
    </xf>
    <xf numFmtId="0" fontId="27" fillId="10" borderId="0" xfId="0" applyFont="1" applyFill="1">
      <alignment vertical="center"/>
    </xf>
    <xf numFmtId="0" fontId="27" fillId="0" borderId="0" xfId="0" applyFont="1" applyAlignment="1">
      <alignment horizontal="center" vertical="center"/>
    </xf>
    <xf numFmtId="0" fontId="27" fillId="10" borderId="0" xfId="0" applyFont="1" applyFill="1" applyAlignment="1">
      <alignment horizontal="center" vertical="center"/>
    </xf>
    <xf numFmtId="0" fontId="28" fillId="0" borderId="0" xfId="0" applyFont="1">
      <alignment vertical="center"/>
    </xf>
    <xf numFmtId="0" fontId="11" fillId="3" borderId="42" xfId="0" applyFont="1" applyFill="1" applyBorder="1" applyAlignment="1">
      <alignment horizontal="center" vertical="center" wrapText="1"/>
    </xf>
    <xf numFmtId="0" fontId="11" fillId="3" borderId="44" xfId="0" applyFont="1" applyFill="1" applyBorder="1" applyAlignment="1">
      <alignment horizontal="center" vertical="center" wrapText="1"/>
    </xf>
    <xf numFmtId="0" fontId="21" fillId="3" borderId="43" xfId="0" applyFont="1" applyFill="1" applyBorder="1" applyAlignment="1">
      <alignment horizontal="center" vertical="center"/>
    </xf>
    <xf numFmtId="0" fontId="25" fillId="0" borderId="2" xfId="0" quotePrefix="1" applyFont="1" applyBorder="1" applyAlignment="1">
      <alignment vertical="center" wrapText="1"/>
    </xf>
    <xf numFmtId="9" fontId="24" fillId="9" borderId="13" xfId="0" applyNumberFormat="1" applyFont="1" applyFill="1" applyBorder="1" applyAlignment="1">
      <alignment horizontal="center" vertical="center" wrapText="1"/>
    </xf>
    <xf numFmtId="0" fontId="25" fillId="0" borderId="25" xfId="0" applyFont="1" applyBorder="1" applyAlignment="1">
      <alignment vertical="center" wrapText="1"/>
    </xf>
    <xf numFmtId="0" fontId="25" fillId="0" borderId="15" xfId="0" applyFont="1" applyBorder="1" applyAlignment="1">
      <alignment vertical="center" wrapText="1"/>
    </xf>
    <xf numFmtId="0" fontId="24" fillId="9" borderId="2" xfId="0" applyFont="1" applyFill="1" applyBorder="1" applyAlignment="1">
      <alignment horizontal="center" vertical="center" wrapText="1"/>
    </xf>
    <xf numFmtId="0" fontId="24" fillId="9" borderId="2" xfId="0" applyFont="1" applyFill="1" applyBorder="1" applyAlignment="1">
      <alignment horizontal="left" vertical="center" wrapText="1"/>
    </xf>
    <xf numFmtId="0" fontId="25" fillId="0" borderId="25" xfId="0" applyFont="1" applyBorder="1" applyAlignment="1">
      <alignment horizontal="center" vertical="center"/>
    </xf>
    <xf numFmtId="0" fontId="25" fillId="0" borderId="3" xfId="0" quotePrefix="1" applyFont="1" applyBorder="1" applyAlignment="1">
      <alignment vertical="center" wrapText="1"/>
    </xf>
    <xf numFmtId="9" fontId="24" fillId="9" borderId="3" xfId="0" applyNumberFormat="1" applyFont="1" applyFill="1" applyBorder="1" applyAlignment="1">
      <alignment horizontal="center" vertical="center" wrapText="1"/>
    </xf>
    <xf numFmtId="0" fontId="25" fillId="0" borderId="46" xfId="0" applyFont="1" applyBorder="1" applyAlignment="1">
      <alignment vertical="center" wrapText="1"/>
    </xf>
    <xf numFmtId="0" fontId="25" fillId="0" borderId="12" xfId="0" applyFont="1" applyBorder="1" applyAlignment="1">
      <alignment vertical="center" wrapText="1"/>
    </xf>
    <xf numFmtId="0" fontId="24" fillId="9" borderId="3" xfId="0" applyFont="1" applyFill="1" applyBorder="1" applyAlignment="1">
      <alignment horizontal="center" vertical="center" wrapText="1"/>
    </xf>
    <xf numFmtId="0" fontId="24" fillId="9" borderId="3" xfId="0" applyFont="1" applyFill="1" applyBorder="1" applyAlignment="1">
      <alignment horizontal="left" vertical="center" wrapText="1"/>
    </xf>
    <xf numFmtId="0" fontId="25" fillId="0" borderId="46" xfId="0" applyFont="1" applyBorder="1" applyAlignment="1">
      <alignment horizontal="center" vertical="center"/>
    </xf>
    <xf numFmtId="0" fontId="25" fillId="0" borderId="49" xfId="0" quotePrefix="1" applyFont="1" applyBorder="1" applyAlignment="1">
      <alignment vertical="center" wrapText="1"/>
    </xf>
    <xf numFmtId="9" fontId="24" fillId="9" borderId="49" xfId="0" applyNumberFormat="1" applyFont="1" applyFill="1" applyBorder="1" applyAlignment="1">
      <alignment horizontal="center" vertical="center" wrapText="1"/>
    </xf>
    <xf numFmtId="0" fontId="25" fillId="0" borderId="50" xfId="0" applyFont="1" applyBorder="1" applyAlignment="1">
      <alignment vertical="center" wrapText="1"/>
    </xf>
    <xf numFmtId="0" fontId="25" fillId="0" borderId="51" xfId="0" applyFont="1" applyBorder="1" applyAlignment="1">
      <alignment vertical="center" wrapText="1"/>
    </xf>
    <xf numFmtId="0" fontId="24" fillId="9" borderId="49" xfId="0" applyFont="1" applyFill="1" applyBorder="1" applyAlignment="1">
      <alignment horizontal="center" vertical="center" wrapText="1"/>
    </xf>
    <xf numFmtId="0" fontId="26" fillId="0" borderId="49" xfId="0" applyFont="1" applyBorder="1" applyAlignment="1">
      <alignment horizontal="center" vertical="center" wrapText="1"/>
    </xf>
    <xf numFmtId="0" fontId="25" fillId="0" borderId="50" xfId="0" applyFont="1" applyBorder="1" applyAlignment="1">
      <alignment horizontal="center" vertical="center"/>
    </xf>
    <xf numFmtId="0" fontId="25" fillId="0" borderId="27" xfId="0" quotePrefix="1" applyFont="1" applyBorder="1" applyAlignment="1">
      <alignment vertical="center" wrapText="1"/>
    </xf>
    <xf numFmtId="9" fontId="24" fillId="9" borderId="27" xfId="0" applyNumberFormat="1" applyFont="1" applyFill="1" applyBorder="1" applyAlignment="1">
      <alignment horizontal="center" vertical="center" wrapText="1"/>
    </xf>
    <xf numFmtId="0" fontId="25" fillId="0" borderId="28" xfId="0" applyFont="1" applyBorder="1" applyAlignment="1">
      <alignment vertical="center" wrapText="1"/>
    </xf>
    <xf numFmtId="0" fontId="25" fillId="0" borderId="29" xfId="0" applyFont="1" applyBorder="1" applyAlignment="1">
      <alignment vertical="center" wrapText="1"/>
    </xf>
    <xf numFmtId="0" fontId="24" fillId="9" borderId="27" xfId="0" applyFont="1" applyFill="1" applyBorder="1" applyAlignment="1">
      <alignment horizontal="center" vertical="center" wrapText="1"/>
    </xf>
    <xf numFmtId="0" fontId="26" fillId="0" borderId="27" xfId="0" applyFont="1" applyBorder="1" applyAlignment="1">
      <alignment horizontal="center" vertical="center" wrapText="1"/>
    </xf>
    <xf numFmtId="0" fontId="25" fillId="0" borderId="28" xfId="0" applyFont="1" applyBorder="1" applyAlignment="1">
      <alignment horizontal="center" vertical="center"/>
    </xf>
    <xf numFmtId="9" fontId="24" fillId="9" borderId="2" xfId="0" applyNumberFormat="1" applyFont="1" applyFill="1" applyBorder="1" applyAlignment="1">
      <alignment horizontal="center" vertical="center" wrapText="1"/>
    </xf>
    <xf numFmtId="0" fontId="26" fillId="0" borderId="2" xfId="0" applyFont="1" applyBorder="1" applyAlignment="1">
      <alignment horizontal="center" vertical="center" wrapText="1"/>
    </xf>
    <xf numFmtId="0" fontId="25" fillId="0" borderId="27" xfId="0" applyFont="1" applyBorder="1" applyAlignment="1">
      <alignment vertical="center" wrapText="1"/>
    </xf>
    <xf numFmtId="0" fontId="19" fillId="0" borderId="0" xfId="0" applyFont="1" applyAlignment="1">
      <alignment horizontal="center" vertical="center"/>
    </xf>
    <xf numFmtId="0" fontId="15" fillId="0" borderId="8" xfId="0" applyFont="1" applyBorder="1" applyAlignment="1">
      <alignment horizontal="center" vertical="center" wrapText="1"/>
    </xf>
    <xf numFmtId="0" fontId="15" fillId="0" borderId="14" xfId="0" applyFont="1" applyBorder="1" applyAlignment="1">
      <alignment horizontal="center" vertical="center" wrapText="1"/>
    </xf>
    <xf numFmtId="0" fontId="29" fillId="0" borderId="1" xfId="0" applyFont="1" applyBorder="1" applyAlignment="1">
      <alignment horizontal="center" vertical="center"/>
    </xf>
    <xf numFmtId="0" fontId="29" fillId="0" borderId="1" xfId="0" applyFont="1" applyBorder="1" applyAlignment="1">
      <alignment horizontal="center" vertical="center" wrapText="1"/>
    </xf>
    <xf numFmtId="0" fontId="29" fillId="0" borderId="1" xfId="0" applyFont="1" applyBorder="1" applyAlignment="1">
      <alignment horizontal="left" vertical="center" wrapText="1"/>
    </xf>
    <xf numFmtId="0" fontId="29" fillId="11" borderId="1" xfId="0" applyFont="1" applyFill="1" applyBorder="1" applyAlignment="1">
      <alignment horizontal="center" vertical="center"/>
    </xf>
    <xf numFmtId="0" fontId="29" fillId="0" borderId="1" xfId="0" applyFont="1" applyBorder="1" applyAlignment="1">
      <alignment horizontal="left" vertical="top" wrapText="1"/>
    </xf>
    <xf numFmtId="0" fontId="29" fillId="11" borderId="20" xfId="0" applyFont="1" applyFill="1" applyBorder="1" applyAlignment="1">
      <alignment horizontal="center" vertical="center"/>
    </xf>
    <xf numFmtId="0" fontId="29" fillId="0" borderId="1" xfId="13" applyFont="1" applyBorder="1" applyAlignment="1">
      <alignment horizontal="center" vertical="center"/>
    </xf>
    <xf numFmtId="0" fontId="29" fillId="11" borderId="1" xfId="13" applyFont="1" applyFill="1" applyBorder="1" applyAlignment="1">
      <alignment horizontal="center" vertical="center"/>
    </xf>
    <xf numFmtId="0" fontId="29" fillId="0" borderId="1" xfId="13" applyFont="1" applyBorder="1" applyAlignment="1">
      <alignment horizontal="left"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xf>
    <xf numFmtId="0" fontId="10" fillId="2" borderId="1" xfId="0" applyFont="1" applyFill="1" applyBorder="1" applyAlignment="1">
      <alignment horizontal="center" vertical="center"/>
    </xf>
    <xf numFmtId="0" fontId="16" fillId="5" borderId="3" xfId="2" applyFont="1" applyFill="1" applyBorder="1" applyAlignment="1">
      <alignment horizontal="center" vertical="center"/>
    </xf>
    <xf numFmtId="0" fontId="16" fillId="5" borderId="13" xfId="2" applyFont="1" applyFill="1" applyBorder="1" applyAlignment="1">
      <alignment horizontal="center" vertical="center"/>
    </xf>
    <xf numFmtId="0" fontId="16" fillId="5" borderId="18" xfId="2" applyFont="1" applyFill="1" applyBorder="1" applyAlignment="1">
      <alignment horizontal="center" vertical="center"/>
    </xf>
    <xf numFmtId="166" fontId="16" fillId="8" borderId="13" xfId="2" applyNumberFormat="1" applyFont="1" applyFill="1" applyBorder="1" applyAlignment="1">
      <alignment horizontal="center" vertical="center" wrapText="1"/>
    </xf>
    <xf numFmtId="166" fontId="16" fillId="8" borderId="18" xfId="2" applyNumberFormat="1"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5" fillId="6" borderId="17" xfId="0" applyFont="1" applyFill="1" applyBorder="1" applyAlignment="1">
      <alignment horizontal="center" vertical="center" wrapText="1"/>
    </xf>
    <xf numFmtId="0" fontId="15" fillId="6" borderId="10" xfId="0" applyFont="1" applyFill="1" applyBorder="1" applyAlignment="1">
      <alignment horizontal="center" vertical="center" wrapText="1"/>
    </xf>
    <xf numFmtId="0" fontId="25" fillId="0" borderId="54" xfId="0" applyFont="1" applyBorder="1" applyAlignment="1">
      <alignment horizontal="center" vertical="center" wrapText="1"/>
    </xf>
    <xf numFmtId="0" fontId="25" fillId="0" borderId="53" xfId="0" applyFont="1" applyBorder="1" applyAlignment="1">
      <alignment horizontal="center" vertical="center" wrapText="1"/>
    </xf>
    <xf numFmtId="0" fontId="24" fillId="9" borderId="45" xfId="0" applyFont="1" applyFill="1" applyBorder="1" applyAlignment="1">
      <alignment horizontal="center" vertical="center" wrapText="1"/>
    </xf>
    <xf numFmtId="0" fontId="25" fillId="0" borderId="13" xfId="0" applyFont="1" applyBorder="1" applyAlignment="1">
      <alignment horizontal="center" vertical="center" wrapText="1"/>
    </xf>
    <xf numFmtId="0" fontId="24" fillId="9" borderId="47" xfId="0" applyFont="1" applyFill="1" applyBorder="1" applyAlignment="1">
      <alignment horizontal="center" vertical="center" wrapText="1"/>
    </xf>
    <xf numFmtId="0" fontId="24" fillId="9" borderId="52" xfId="0" applyFont="1" applyFill="1" applyBorder="1" applyAlignment="1">
      <alignment horizontal="center" vertical="center" wrapText="1"/>
    </xf>
    <xf numFmtId="0" fontId="25" fillId="0" borderId="48" xfId="0" applyFont="1" applyBorder="1" applyAlignment="1">
      <alignment horizontal="center" vertical="center" wrapText="1"/>
    </xf>
    <xf numFmtId="0" fontId="11" fillId="3" borderId="2" xfId="0" applyFont="1" applyFill="1" applyBorder="1" applyAlignment="1">
      <alignment horizontal="center" vertical="center" wrapText="1"/>
    </xf>
    <xf numFmtId="0" fontId="22" fillId="6" borderId="21" xfId="0" applyFont="1" applyFill="1" applyBorder="1" applyAlignment="1">
      <alignment horizontal="center" vertical="center"/>
    </xf>
    <xf numFmtId="0" fontId="22" fillId="6" borderId="22" xfId="0" applyFont="1" applyFill="1" applyBorder="1" applyAlignment="1">
      <alignment horizontal="center" vertical="center"/>
    </xf>
    <xf numFmtId="0" fontId="22" fillId="6" borderId="23" xfId="0" applyFont="1" applyFill="1" applyBorder="1" applyAlignment="1">
      <alignment horizontal="center" vertical="center"/>
    </xf>
    <xf numFmtId="0" fontId="21" fillId="0" borderId="22" xfId="0" applyFont="1" applyBorder="1" applyAlignment="1">
      <alignment horizontal="center" vertical="center"/>
    </xf>
    <xf numFmtId="0" fontId="21" fillId="0" borderId="23" xfId="0" applyFont="1" applyBorder="1" applyAlignment="1">
      <alignment horizontal="center" vertical="center"/>
    </xf>
    <xf numFmtId="0" fontId="11" fillId="3" borderId="24"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3" borderId="42"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11" fillId="3" borderId="43"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1" fillId="3" borderId="27"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23" fillId="9" borderId="19" xfId="0" applyFont="1" applyFill="1" applyBorder="1" applyAlignment="1">
      <alignment horizontal="center" vertical="center" wrapText="1"/>
    </xf>
    <xf numFmtId="0" fontId="23" fillId="9" borderId="20" xfId="0" applyFont="1" applyFill="1" applyBorder="1" applyAlignment="1">
      <alignment horizontal="center" vertical="center" wrapText="1"/>
    </xf>
    <xf numFmtId="0" fontId="23" fillId="9" borderId="16" xfId="0" applyFont="1" applyFill="1" applyBorder="1" applyAlignment="1">
      <alignment horizontal="center" vertical="center" wrapText="1"/>
    </xf>
    <xf numFmtId="0" fontId="30" fillId="0" borderId="1" xfId="0" applyFont="1" applyBorder="1" applyAlignment="1">
      <alignment horizontal="left" vertical="top" wrapText="1"/>
    </xf>
    <xf numFmtId="0" fontId="29" fillId="0" borderId="55" xfId="0" applyFont="1" applyBorder="1" applyAlignment="1">
      <alignment horizontal="center" vertical="center"/>
    </xf>
    <xf numFmtId="0" fontId="29" fillId="11" borderId="55" xfId="0" applyFont="1" applyFill="1" applyBorder="1" applyAlignment="1">
      <alignment horizontal="center" vertical="center"/>
    </xf>
    <xf numFmtId="0" fontId="29" fillId="0" borderId="56" xfId="0" applyFont="1" applyBorder="1" applyAlignment="1">
      <alignment horizontal="center" vertical="center"/>
    </xf>
    <xf numFmtId="0" fontId="29" fillId="0" borderId="56" xfId="0" applyFont="1" applyBorder="1" applyAlignment="1">
      <alignment horizontal="center" vertical="center" wrapText="1"/>
    </xf>
    <xf numFmtId="0" fontId="29" fillId="0" borderId="1" xfId="0" quotePrefix="1" applyFont="1" applyBorder="1" applyAlignment="1">
      <alignment horizontal="left" vertical="top" wrapText="1"/>
    </xf>
  </cellXfs>
  <cellStyles count="14">
    <cellStyle name="Comma [0]" xfId="1" builtinId="6"/>
    <cellStyle name="Comma [0] 2" xfId="5" xr:uid="{6D34DBF5-446B-43B0-A674-982A0406358F}"/>
    <cellStyle name="Comma [0] 2 2" xfId="7" xr:uid="{3D3C8B07-BFC3-4314-B40F-AF2FA5311D4E}"/>
    <cellStyle name="Comma [0] 2 3" xfId="9" xr:uid="{F6F9ABB8-7E5F-49EE-AA84-C1CCB8C199A0}"/>
    <cellStyle name="Comma [0] 2 3 2" xfId="12" xr:uid="{145B7FBA-4FB9-48A8-BFDF-84099AACD3BC}"/>
    <cellStyle name="Comma 2" xfId="3" xr:uid="{576E4055-49C3-4F70-A246-7CDE78EDC002}"/>
    <cellStyle name="Hyperlink 2" xfId="10" xr:uid="{6E326052-4E4A-48D2-83C1-76697088847F}"/>
    <cellStyle name="Normal" xfId="0" builtinId="0"/>
    <cellStyle name="Normal 2" xfId="2" xr:uid="{873738DE-5F2A-46F2-B88E-41AF574E4238}"/>
    <cellStyle name="Normal 2 2" xfId="13" xr:uid="{70ED16A6-026E-4823-93BE-9F921C540D71}"/>
    <cellStyle name="Normal 3" xfId="4" xr:uid="{9230BE23-D21B-4DF6-AA9F-7D2BC6744633}"/>
    <cellStyle name="Normal 3 2" xfId="6" xr:uid="{D0C79DE1-D8C7-45D8-ADB5-CEA1E97877E4}"/>
    <cellStyle name="Normal 3 3" xfId="8" xr:uid="{80ED681B-BEB8-401E-B690-EBF47F11DF6C}"/>
    <cellStyle name="Normal 3 3 2" xfId="11" xr:uid="{DC34DAFB-DD10-460C-A234-EE3D1E0A4552}"/>
  </cellStyles>
  <dxfs count="7">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9" defaultPivotStyle="PivotStyleLight16"/>
  <colors>
    <mruColors>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47624</xdr:colOff>
      <xdr:row>3</xdr:row>
      <xdr:rowOff>33617</xdr:rowOff>
    </xdr:from>
    <xdr:to>
      <xdr:col>10</xdr:col>
      <xdr:colOff>1533524</xdr:colOff>
      <xdr:row>7</xdr:row>
      <xdr:rowOff>0</xdr:rowOff>
    </xdr:to>
    <xdr:sp macro="" textlink="">
      <xdr:nvSpPr>
        <xdr:cNvPr id="3" name="Rectangle 2">
          <a:extLst>
            <a:ext uri="{FF2B5EF4-FFF2-40B4-BE49-F238E27FC236}">
              <a16:creationId xmlns:a16="http://schemas.microsoft.com/office/drawing/2014/main" id="{1E36CD8C-D0B5-E538-5855-6AC71403E56A}"/>
            </a:ext>
          </a:extLst>
        </xdr:cNvPr>
        <xdr:cNvSpPr/>
      </xdr:nvSpPr>
      <xdr:spPr>
        <a:xfrm>
          <a:off x="5549712" y="829235"/>
          <a:ext cx="7346577" cy="1408579"/>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28575</xdr:colOff>
      <xdr:row>3</xdr:row>
      <xdr:rowOff>33617</xdr:rowOff>
    </xdr:from>
    <xdr:to>
      <xdr:col>13</xdr:col>
      <xdr:colOff>1828800</xdr:colOff>
      <xdr:row>7</xdr:row>
      <xdr:rowOff>0</xdr:rowOff>
    </xdr:to>
    <xdr:sp macro="" textlink="">
      <xdr:nvSpPr>
        <xdr:cNvPr id="5" name="Rectangle 4">
          <a:extLst>
            <a:ext uri="{FF2B5EF4-FFF2-40B4-BE49-F238E27FC236}">
              <a16:creationId xmlns:a16="http://schemas.microsoft.com/office/drawing/2014/main" id="{AC65D367-AA85-E76C-6D09-9F7EBED8D881}"/>
            </a:ext>
          </a:extLst>
        </xdr:cNvPr>
        <xdr:cNvSpPr/>
      </xdr:nvSpPr>
      <xdr:spPr>
        <a:xfrm>
          <a:off x="12948957" y="829235"/>
          <a:ext cx="4556872" cy="1399055"/>
        </a:xfrm>
        <a:prstGeom prst="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638735</xdr:colOff>
      <xdr:row>8</xdr:row>
      <xdr:rowOff>156882</xdr:rowOff>
    </xdr:from>
    <xdr:to>
      <xdr:col>10</xdr:col>
      <xdr:colOff>1008530</xdr:colOff>
      <xdr:row>12</xdr:row>
      <xdr:rowOff>94449</xdr:rowOff>
    </xdr:to>
    <xdr:sp macro="" textlink="">
      <xdr:nvSpPr>
        <xdr:cNvPr id="2" name="Rectangle: Rounded Corners 1">
          <a:extLst>
            <a:ext uri="{FF2B5EF4-FFF2-40B4-BE49-F238E27FC236}">
              <a16:creationId xmlns:a16="http://schemas.microsoft.com/office/drawing/2014/main" id="{EFD7A08C-27F4-4C75-9C1C-BEB2FED3F328}"/>
            </a:ext>
          </a:extLst>
        </xdr:cNvPr>
        <xdr:cNvSpPr/>
      </xdr:nvSpPr>
      <xdr:spPr>
        <a:xfrm>
          <a:off x="7149353" y="2386853"/>
          <a:ext cx="2196353" cy="789214"/>
        </a:xfrm>
        <a:prstGeom prst="round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970430</xdr:colOff>
      <xdr:row>8</xdr:row>
      <xdr:rowOff>174811</xdr:rowOff>
    </xdr:from>
    <xdr:to>
      <xdr:col>13</xdr:col>
      <xdr:colOff>410136</xdr:colOff>
      <xdr:row>12</xdr:row>
      <xdr:rowOff>112378</xdr:rowOff>
    </xdr:to>
    <xdr:sp macro="" textlink="">
      <xdr:nvSpPr>
        <xdr:cNvPr id="4" name="Rectangle: Rounded Corners 3">
          <a:extLst>
            <a:ext uri="{FF2B5EF4-FFF2-40B4-BE49-F238E27FC236}">
              <a16:creationId xmlns:a16="http://schemas.microsoft.com/office/drawing/2014/main" id="{6A48C1E6-B067-4598-B2C5-31049F164185}"/>
            </a:ext>
          </a:extLst>
        </xdr:cNvPr>
        <xdr:cNvSpPr/>
      </xdr:nvSpPr>
      <xdr:spPr>
        <a:xfrm>
          <a:off x="10865224" y="2404782"/>
          <a:ext cx="2196353" cy="789214"/>
        </a:xfrm>
        <a:prstGeom prst="roundRect">
          <a:avLst/>
        </a:prstGeom>
        <a:no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123265</xdr:colOff>
      <xdr:row>10</xdr:row>
      <xdr:rowOff>0</xdr:rowOff>
    </xdr:from>
    <xdr:ext cx="969240" cy="264560"/>
    <xdr:sp macro="" textlink="">
      <xdr:nvSpPr>
        <xdr:cNvPr id="6" name="TextBox 5">
          <a:extLst>
            <a:ext uri="{FF2B5EF4-FFF2-40B4-BE49-F238E27FC236}">
              <a16:creationId xmlns:a16="http://schemas.microsoft.com/office/drawing/2014/main" id="{3551FF0C-6396-750E-D306-5C282CA3ABF9}"/>
            </a:ext>
          </a:extLst>
        </xdr:cNvPr>
        <xdr:cNvSpPr txBox="1"/>
      </xdr:nvSpPr>
      <xdr:spPr>
        <a:xfrm>
          <a:off x="11474824" y="2655794"/>
          <a:ext cx="9692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1100"/>
            <a:t>Leader input</a:t>
          </a:r>
          <a:endParaRPr lang="en-US" sz="1100"/>
        </a:p>
      </xdr:txBody>
    </xdr:sp>
    <xdr:clientData/>
  </xdr:oneCellAnchor>
  <xdr:oneCellAnchor>
    <xdr:from>
      <xdr:col>9</xdr:col>
      <xdr:colOff>141195</xdr:colOff>
      <xdr:row>9</xdr:row>
      <xdr:rowOff>197224</xdr:rowOff>
    </xdr:from>
    <xdr:ext cx="1047338" cy="264560"/>
    <xdr:sp macro="" textlink="">
      <xdr:nvSpPr>
        <xdr:cNvPr id="7" name="TextBox 6">
          <a:extLst>
            <a:ext uri="{FF2B5EF4-FFF2-40B4-BE49-F238E27FC236}">
              <a16:creationId xmlns:a16="http://schemas.microsoft.com/office/drawing/2014/main" id="{3C5168CD-E3DC-4883-8290-1E13843DE32C}"/>
            </a:ext>
          </a:extLst>
        </xdr:cNvPr>
        <xdr:cNvSpPr txBox="1"/>
      </xdr:nvSpPr>
      <xdr:spPr>
        <a:xfrm>
          <a:off x="7749989" y="2640106"/>
          <a:ext cx="104733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1100"/>
            <a:t>Member input</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58141</xdr:colOff>
      <xdr:row>17</xdr:row>
      <xdr:rowOff>27215</xdr:rowOff>
    </xdr:from>
    <xdr:to>
      <xdr:col>4</xdr:col>
      <xdr:colOff>2149929</xdr:colOff>
      <xdr:row>24</xdr:row>
      <xdr:rowOff>571500</xdr:rowOff>
    </xdr:to>
    <xdr:sp macro="" textlink="">
      <xdr:nvSpPr>
        <xdr:cNvPr id="2" name="Rectangle 1">
          <a:extLst>
            <a:ext uri="{FF2B5EF4-FFF2-40B4-BE49-F238E27FC236}">
              <a16:creationId xmlns:a16="http://schemas.microsoft.com/office/drawing/2014/main" id="{B7FEB180-4DB4-33CB-8C68-0F4F017AD0BF}"/>
            </a:ext>
          </a:extLst>
        </xdr:cNvPr>
        <xdr:cNvSpPr/>
      </xdr:nvSpPr>
      <xdr:spPr>
        <a:xfrm>
          <a:off x="3405498" y="6436179"/>
          <a:ext cx="2091788" cy="4640035"/>
        </a:xfrm>
        <a:prstGeom prst="rect">
          <a:avLst/>
        </a:prstGeom>
        <a:noFill/>
        <a:ln w="28575">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60861</xdr:colOff>
      <xdr:row>17</xdr:row>
      <xdr:rowOff>29936</xdr:rowOff>
    </xdr:from>
    <xdr:to>
      <xdr:col>9</xdr:col>
      <xdr:colOff>-1</xdr:colOff>
      <xdr:row>24</xdr:row>
      <xdr:rowOff>574221</xdr:rowOff>
    </xdr:to>
    <xdr:sp macro="" textlink="">
      <xdr:nvSpPr>
        <xdr:cNvPr id="3" name="Rectangle 2">
          <a:extLst>
            <a:ext uri="{FF2B5EF4-FFF2-40B4-BE49-F238E27FC236}">
              <a16:creationId xmlns:a16="http://schemas.microsoft.com/office/drawing/2014/main" id="{F532DD7D-BAB9-464C-B074-28A2E324738C}"/>
            </a:ext>
          </a:extLst>
        </xdr:cNvPr>
        <xdr:cNvSpPr/>
      </xdr:nvSpPr>
      <xdr:spPr>
        <a:xfrm>
          <a:off x="9164040" y="6438900"/>
          <a:ext cx="3381745" cy="4640035"/>
        </a:xfrm>
        <a:prstGeom prst="rect">
          <a:avLst/>
        </a:prstGeom>
        <a:noFill/>
        <a:ln w="28575">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1061358</xdr:colOff>
      <xdr:row>24</xdr:row>
      <xdr:rowOff>557893</xdr:rowOff>
    </xdr:from>
    <xdr:to>
      <xdr:col>4</xdr:col>
      <xdr:colOff>1063214</xdr:colOff>
      <xdr:row>30</xdr:row>
      <xdr:rowOff>149678</xdr:rowOff>
    </xdr:to>
    <xdr:cxnSp macro="">
      <xdr:nvCxnSpPr>
        <xdr:cNvPr id="15" name="Straight Arrow Connector 14">
          <a:extLst>
            <a:ext uri="{FF2B5EF4-FFF2-40B4-BE49-F238E27FC236}">
              <a16:creationId xmlns:a16="http://schemas.microsoft.com/office/drawing/2014/main" id="{64577AD0-88CC-DB32-CD64-E7BAB7E979F3}"/>
            </a:ext>
          </a:extLst>
        </xdr:cNvPr>
        <xdr:cNvCxnSpPr/>
      </xdr:nvCxnSpPr>
      <xdr:spPr>
        <a:xfrm flipH="1" flipV="1">
          <a:off x="4408715" y="11062607"/>
          <a:ext cx="1856" cy="1510392"/>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1771650</xdr:colOff>
      <xdr:row>24</xdr:row>
      <xdr:rowOff>601436</xdr:rowOff>
    </xdr:from>
    <xdr:to>
      <xdr:col>7</xdr:col>
      <xdr:colOff>1773506</xdr:colOff>
      <xdr:row>31</xdr:row>
      <xdr:rowOff>2721</xdr:rowOff>
    </xdr:to>
    <xdr:cxnSp macro="">
      <xdr:nvCxnSpPr>
        <xdr:cNvPr id="17" name="Straight Arrow Connector 16">
          <a:extLst>
            <a:ext uri="{FF2B5EF4-FFF2-40B4-BE49-F238E27FC236}">
              <a16:creationId xmlns:a16="http://schemas.microsoft.com/office/drawing/2014/main" id="{28DBAAE5-05A0-4C89-BA43-ACBD209DC238}"/>
            </a:ext>
          </a:extLst>
        </xdr:cNvPr>
        <xdr:cNvCxnSpPr/>
      </xdr:nvCxnSpPr>
      <xdr:spPr>
        <a:xfrm flipH="1" flipV="1">
          <a:off x="10874829" y="11106150"/>
          <a:ext cx="1856" cy="1510392"/>
        </a:xfrm>
        <a:prstGeom prst="straightConnector1">
          <a:avLst/>
        </a:prstGeom>
        <a:ln w="28575">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1469572</xdr:colOff>
      <xdr:row>29</xdr:row>
      <xdr:rowOff>27215</xdr:rowOff>
    </xdr:from>
    <xdr:to>
      <xdr:col>7</xdr:col>
      <xdr:colOff>1428750</xdr:colOff>
      <xdr:row>33</xdr:row>
      <xdr:rowOff>54429</xdr:rowOff>
    </xdr:to>
    <xdr:sp macro="" textlink="">
      <xdr:nvSpPr>
        <xdr:cNvPr id="18" name="Rectangle: Rounded Corners 17">
          <a:extLst>
            <a:ext uri="{FF2B5EF4-FFF2-40B4-BE49-F238E27FC236}">
              <a16:creationId xmlns:a16="http://schemas.microsoft.com/office/drawing/2014/main" id="{36369EB4-7C57-3F9C-1596-5F83057E2129}"/>
            </a:ext>
          </a:extLst>
        </xdr:cNvPr>
        <xdr:cNvSpPr/>
      </xdr:nvSpPr>
      <xdr:spPr>
        <a:xfrm>
          <a:off x="4816929" y="12260036"/>
          <a:ext cx="5715000" cy="789214"/>
        </a:xfrm>
        <a:prstGeom prst="round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1061357</xdr:colOff>
      <xdr:row>30</xdr:row>
      <xdr:rowOff>136072</xdr:rowOff>
    </xdr:from>
    <xdr:to>
      <xdr:col>4</xdr:col>
      <xdr:colOff>1374322</xdr:colOff>
      <xdr:row>30</xdr:row>
      <xdr:rowOff>136072</xdr:rowOff>
    </xdr:to>
    <xdr:cxnSp macro="">
      <xdr:nvCxnSpPr>
        <xdr:cNvPr id="20" name="Straight Connector 19">
          <a:extLst>
            <a:ext uri="{FF2B5EF4-FFF2-40B4-BE49-F238E27FC236}">
              <a16:creationId xmlns:a16="http://schemas.microsoft.com/office/drawing/2014/main" id="{705EA7C8-C23B-6C57-D753-D2BEA94A7524}"/>
            </a:ext>
          </a:extLst>
        </xdr:cNvPr>
        <xdr:cNvCxnSpPr>
          <a:endCxn id="18" idx="1"/>
        </xdr:cNvCxnSpPr>
      </xdr:nvCxnSpPr>
      <xdr:spPr>
        <a:xfrm>
          <a:off x="4408714" y="12559393"/>
          <a:ext cx="312965" cy="0"/>
        </a:xfrm>
        <a:prstGeom prst="line">
          <a:avLst/>
        </a:prstGeom>
        <a:ln w="28575">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1445078</xdr:colOff>
      <xdr:row>30</xdr:row>
      <xdr:rowOff>179615</xdr:rowOff>
    </xdr:from>
    <xdr:to>
      <xdr:col>7</xdr:col>
      <xdr:colOff>1758043</xdr:colOff>
      <xdr:row>30</xdr:row>
      <xdr:rowOff>179615</xdr:rowOff>
    </xdr:to>
    <xdr:cxnSp macro="">
      <xdr:nvCxnSpPr>
        <xdr:cNvPr id="21" name="Straight Connector 20">
          <a:extLst>
            <a:ext uri="{FF2B5EF4-FFF2-40B4-BE49-F238E27FC236}">
              <a16:creationId xmlns:a16="http://schemas.microsoft.com/office/drawing/2014/main" id="{F16827CE-1304-43C9-85FB-3746585F7905}"/>
            </a:ext>
          </a:extLst>
        </xdr:cNvPr>
        <xdr:cNvCxnSpPr/>
      </xdr:nvCxnSpPr>
      <xdr:spPr>
        <a:xfrm>
          <a:off x="10548257" y="12602936"/>
          <a:ext cx="312965" cy="0"/>
        </a:xfrm>
        <a:prstGeom prst="line">
          <a:avLst/>
        </a:prstGeom>
        <a:ln w="28575">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312964</xdr:colOff>
      <xdr:row>30</xdr:row>
      <xdr:rowOff>27215</xdr:rowOff>
    </xdr:from>
    <xdr:ext cx="1439305" cy="342786"/>
    <xdr:sp macro="" textlink="">
      <xdr:nvSpPr>
        <xdr:cNvPr id="22" name="TextBox 21">
          <a:extLst>
            <a:ext uri="{FF2B5EF4-FFF2-40B4-BE49-F238E27FC236}">
              <a16:creationId xmlns:a16="http://schemas.microsoft.com/office/drawing/2014/main" id="{3AC80C20-AE82-8DF5-2FF5-BDD3A8A66FBD}"/>
            </a:ext>
          </a:extLst>
        </xdr:cNvPr>
        <xdr:cNvSpPr txBox="1"/>
      </xdr:nvSpPr>
      <xdr:spPr>
        <a:xfrm>
          <a:off x="6898821" y="12450536"/>
          <a:ext cx="143930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1600"/>
            <a:t>Member input</a:t>
          </a:r>
          <a:endParaRPr lang="en-US" sz="16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2741E-4CFB-4C5A-818A-E75B37DCC4D8}">
  <sheetPr>
    <pageSetUpPr fitToPage="1"/>
  </sheetPr>
  <dimension ref="B3:O29"/>
  <sheetViews>
    <sheetView showGridLines="0" zoomScaleNormal="100" workbookViewId="0">
      <selection activeCell="K14" sqref="K14"/>
    </sheetView>
  </sheetViews>
  <sheetFormatPr defaultColWidth="9" defaultRowHeight="20.149999999999999" customHeight="1"/>
  <cols>
    <col min="1" max="1" width="3.3046875" style="2" customWidth="1"/>
    <col min="2" max="2" width="4.69140625" style="2" customWidth="1"/>
    <col min="3" max="3" width="18.53515625" style="2" customWidth="1"/>
    <col min="4" max="4" width="16" style="2" customWidth="1"/>
    <col min="5" max="5" width="15.53515625" style="2" customWidth="1"/>
    <col min="6" max="6" width="15.3828125" style="2" customWidth="1"/>
    <col min="7" max="7" width="13.15234375" style="2" customWidth="1"/>
    <col min="8" max="8" width="12.15234375" style="2" bestFit="1" customWidth="1"/>
    <col min="9" max="9" width="18.53515625" style="2" customWidth="1"/>
    <col min="10" max="10" width="16.3828125" style="2" customWidth="1"/>
    <col min="11" max="11" width="12.15234375" style="8" customWidth="1"/>
    <col min="12" max="12" width="7.3046875" style="8" customWidth="1"/>
    <col min="13" max="13" width="22.53515625" style="8" bestFit="1" customWidth="1"/>
    <col min="14" max="15" width="7.3046875" style="8" customWidth="1"/>
    <col min="16" max="16384" width="9" style="2"/>
  </cols>
  <sheetData>
    <row r="3" spans="2:15" ht="20.149999999999999" customHeight="1">
      <c r="B3" s="1" t="s">
        <v>6</v>
      </c>
    </row>
    <row r="4" spans="2:15" ht="20.149999999999999" customHeight="1">
      <c r="C4" s="123" t="s">
        <v>7</v>
      </c>
      <c r="D4" s="123"/>
      <c r="E4" s="123" t="s">
        <v>8</v>
      </c>
      <c r="F4" s="123"/>
      <c r="I4" s="8"/>
      <c r="J4" s="8"/>
      <c r="M4" s="2"/>
      <c r="N4" s="2"/>
      <c r="O4" s="2"/>
    </row>
    <row r="5" spans="2:15" ht="15" customHeight="1">
      <c r="C5" s="122" t="s">
        <v>9</v>
      </c>
      <c r="D5" s="122"/>
      <c r="E5" s="124">
        <v>1</v>
      </c>
      <c r="F5" s="124"/>
      <c r="I5" s="8"/>
      <c r="J5" s="8"/>
      <c r="M5" s="2"/>
      <c r="N5" s="2"/>
      <c r="O5" s="2"/>
    </row>
    <row r="6" spans="2:15" ht="15" customHeight="1">
      <c r="C6" s="122" t="s">
        <v>10</v>
      </c>
      <c r="D6" s="122"/>
      <c r="E6" s="124">
        <v>50</v>
      </c>
      <c r="F6" s="124"/>
      <c r="I6" s="8"/>
      <c r="J6" s="8"/>
      <c r="M6" s="2"/>
      <c r="N6" s="2"/>
      <c r="O6" s="2"/>
    </row>
    <row r="7" spans="2:15" ht="15" customHeight="1">
      <c r="C7" s="122" t="s">
        <v>11</v>
      </c>
      <c r="D7" s="122"/>
      <c r="E7" s="124">
        <v>100</v>
      </c>
      <c r="F7" s="124"/>
      <c r="I7" s="8"/>
      <c r="J7" s="8"/>
      <c r="M7" s="2"/>
      <c r="N7" s="2"/>
      <c r="O7" s="2"/>
    </row>
    <row r="8" spans="2:15" ht="20.149999999999999" customHeight="1">
      <c r="C8" s="123" t="s">
        <v>12</v>
      </c>
      <c r="D8" s="123"/>
      <c r="E8" s="124">
        <f>SUM(E5:E7)</f>
        <v>151</v>
      </c>
      <c r="F8" s="124"/>
      <c r="I8" s="8"/>
      <c r="J8" s="8"/>
      <c r="M8" s="2"/>
      <c r="N8" s="2"/>
      <c r="O8" s="2"/>
    </row>
    <row r="10" spans="2:15" ht="20.149999999999999" customHeight="1">
      <c r="C10" s="2" t="s">
        <v>13</v>
      </c>
    </row>
    <row r="11" spans="2:15" ht="20.149999999999999" customHeight="1">
      <c r="C11" s="12" t="s">
        <v>0</v>
      </c>
      <c r="D11" s="12" t="s">
        <v>14</v>
      </c>
      <c r="E11" s="12" t="s">
        <v>15</v>
      </c>
      <c r="F11" s="12" t="s">
        <v>16</v>
      </c>
      <c r="G11" s="12" t="s">
        <v>17</v>
      </c>
      <c r="H11" s="12" t="s">
        <v>18</v>
      </c>
    </row>
    <row r="12" spans="2:15" ht="20.149999999999999" customHeight="1" thickBot="1">
      <c r="C12" s="3" t="s">
        <v>1</v>
      </c>
      <c r="D12" s="4">
        <v>0.1</v>
      </c>
      <c r="E12" s="4">
        <v>0.2</v>
      </c>
      <c r="F12" s="4">
        <v>0.6</v>
      </c>
      <c r="G12" s="5">
        <v>0.1</v>
      </c>
      <c r="H12" s="3" t="s">
        <v>19</v>
      </c>
    </row>
    <row r="13" spans="2:15" ht="20.149999999999999" customHeight="1" thickBot="1">
      <c r="C13" s="9" t="s">
        <v>20</v>
      </c>
      <c r="D13" s="10">
        <f>ROUND($E$5*D12,0)</f>
        <v>0</v>
      </c>
      <c r="E13" s="10">
        <f>ROUND($E$5*E12,0)</f>
        <v>0</v>
      </c>
      <c r="F13" s="10">
        <f>$E$5-SUM(D13,E13,G13,H13)</f>
        <v>1</v>
      </c>
      <c r="G13" s="10">
        <f>ROUND($E$5*G12,0)</f>
        <v>0</v>
      </c>
      <c r="H13" s="11">
        <v>0</v>
      </c>
    </row>
    <row r="14" spans="2:15" ht="28.75" thickBot="1">
      <c r="C14" s="6" t="s">
        <v>2</v>
      </c>
      <c r="D14" s="7" t="s">
        <v>21</v>
      </c>
      <c r="E14" s="7" t="s">
        <v>22</v>
      </c>
      <c r="F14" s="7" t="s">
        <v>3</v>
      </c>
      <c r="G14" s="7" t="s">
        <v>21</v>
      </c>
      <c r="H14" s="6" t="s">
        <v>19</v>
      </c>
    </row>
    <row r="15" spans="2:15" ht="20.149999999999999" customHeight="1" thickBot="1">
      <c r="C15" s="9" t="s">
        <v>23</v>
      </c>
      <c r="D15" s="10"/>
      <c r="E15" s="10"/>
      <c r="F15" s="10"/>
      <c r="G15" s="10"/>
      <c r="H15" s="11"/>
    </row>
    <row r="16" spans="2:15" ht="20.149999999999999" customHeight="1">
      <c r="C16" s="8"/>
      <c r="D16" s="8"/>
      <c r="E16" s="8"/>
      <c r="F16" s="8"/>
      <c r="G16" s="8"/>
      <c r="H16" s="8"/>
    </row>
    <row r="17" spans="3:8" ht="20.149999999999999" customHeight="1">
      <c r="C17" s="2" t="s">
        <v>24</v>
      </c>
      <c r="D17" s="8"/>
      <c r="E17" s="8"/>
      <c r="F17" s="8"/>
      <c r="G17" s="8"/>
      <c r="H17" s="8"/>
    </row>
    <row r="18" spans="3:8" ht="20.149999999999999" customHeight="1">
      <c r="C18" s="12" t="s">
        <v>0</v>
      </c>
      <c r="D18" s="12" t="s">
        <v>14</v>
      </c>
      <c r="E18" s="12" t="s">
        <v>15</v>
      </c>
      <c r="F18" s="12" t="s">
        <v>16</v>
      </c>
      <c r="G18" s="12" t="s">
        <v>17</v>
      </c>
      <c r="H18" s="12" t="s">
        <v>18</v>
      </c>
    </row>
    <row r="19" spans="3:8" ht="20.149999999999999" customHeight="1" thickBot="1">
      <c r="C19" s="3" t="s">
        <v>1</v>
      </c>
      <c r="D19" s="4">
        <v>0.1</v>
      </c>
      <c r="E19" s="4">
        <v>0.2</v>
      </c>
      <c r="F19" s="4">
        <v>0.6</v>
      </c>
      <c r="G19" s="5">
        <v>0.1</v>
      </c>
      <c r="H19" s="3" t="s">
        <v>19</v>
      </c>
    </row>
    <row r="20" spans="3:8" ht="20.149999999999999" customHeight="1" thickBot="1">
      <c r="C20" s="9" t="s">
        <v>20</v>
      </c>
      <c r="D20" s="10">
        <f>ROUND($E$6*D19,0)</f>
        <v>5</v>
      </c>
      <c r="E20" s="10">
        <f>ROUND($E$6*E19,0)</f>
        <v>10</v>
      </c>
      <c r="F20" s="10">
        <f>$E$6-SUM(D20,E20,G20,H20)</f>
        <v>30</v>
      </c>
      <c r="G20" s="10">
        <f>ROUND($E$6*G19,0)</f>
        <v>5</v>
      </c>
      <c r="H20" s="11">
        <v>0</v>
      </c>
    </row>
    <row r="21" spans="3:8" ht="28.75" thickBot="1">
      <c r="C21" s="6" t="s">
        <v>2</v>
      </c>
      <c r="D21" s="7" t="s">
        <v>21</v>
      </c>
      <c r="E21" s="7" t="s">
        <v>22</v>
      </c>
      <c r="F21" s="7" t="s">
        <v>3</v>
      </c>
      <c r="G21" s="7" t="s">
        <v>21</v>
      </c>
      <c r="H21" s="6" t="s">
        <v>19</v>
      </c>
    </row>
    <row r="22" spans="3:8" ht="20.149999999999999" customHeight="1" thickBot="1">
      <c r="C22" s="9" t="s">
        <v>23</v>
      </c>
      <c r="D22" s="10"/>
      <c r="E22" s="10"/>
      <c r="F22" s="10"/>
      <c r="G22" s="10"/>
      <c r="H22" s="11"/>
    </row>
    <row r="24" spans="3:8" ht="20.149999999999999" customHeight="1">
      <c r="C24" s="2" t="s">
        <v>25</v>
      </c>
    </row>
    <row r="25" spans="3:8" ht="20.149999999999999" customHeight="1">
      <c r="C25" s="12" t="s">
        <v>0</v>
      </c>
      <c r="D25" s="12" t="s">
        <v>14</v>
      </c>
      <c r="E25" s="12" t="s">
        <v>15</v>
      </c>
      <c r="F25" s="12" t="s">
        <v>16</v>
      </c>
      <c r="G25" s="12" t="s">
        <v>17</v>
      </c>
      <c r="H25" s="12" t="s">
        <v>18</v>
      </c>
    </row>
    <row r="26" spans="3:8" ht="20.149999999999999" customHeight="1" thickBot="1">
      <c r="C26" s="3" t="s">
        <v>1</v>
      </c>
      <c r="D26" s="4">
        <v>0.1</v>
      </c>
      <c r="E26" s="4">
        <v>0.2</v>
      </c>
      <c r="F26" s="4">
        <v>0.6</v>
      </c>
      <c r="G26" s="5">
        <v>0.1</v>
      </c>
      <c r="H26" s="3" t="s">
        <v>26</v>
      </c>
    </row>
    <row r="27" spans="3:8" ht="20.149999999999999" customHeight="1" thickBot="1">
      <c r="C27" s="9" t="s">
        <v>20</v>
      </c>
      <c r="D27" s="10">
        <f>ROUND($E$7*D26,0)</f>
        <v>10</v>
      </c>
      <c r="E27" s="10">
        <f>ROUND($E$7*E26,0)</f>
        <v>20</v>
      </c>
      <c r="F27" s="10">
        <f>$E$7-SUM(D27,E27,G27,H27)</f>
        <v>60</v>
      </c>
      <c r="G27" s="10">
        <f>ROUND($E$7*G26,0)</f>
        <v>10</v>
      </c>
      <c r="H27" s="11">
        <v>0</v>
      </c>
    </row>
    <row r="28" spans="3:8" ht="28.75" thickBot="1">
      <c r="C28" s="6" t="s">
        <v>2</v>
      </c>
      <c r="D28" s="7" t="s">
        <v>21</v>
      </c>
      <c r="E28" s="7" t="s">
        <v>22</v>
      </c>
      <c r="F28" s="7" t="s">
        <v>3</v>
      </c>
      <c r="G28" s="7" t="s">
        <v>21</v>
      </c>
      <c r="H28" s="6" t="s">
        <v>19</v>
      </c>
    </row>
    <row r="29" spans="3:8" ht="20.149999999999999" customHeight="1" thickBot="1">
      <c r="C29" s="9" t="s">
        <v>23</v>
      </c>
      <c r="D29" s="10"/>
      <c r="E29" s="10"/>
      <c r="F29" s="10"/>
      <c r="G29" s="10"/>
      <c r="H29" s="11"/>
    </row>
  </sheetData>
  <mergeCells count="10">
    <mergeCell ref="C6:D6"/>
    <mergeCell ref="C7:D7"/>
    <mergeCell ref="C8:D8"/>
    <mergeCell ref="E4:F4"/>
    <mergeCell ref="E5:F5"/>
    <mergeCell ref="E6:F6"/>
    <mergeCell ref="E7:F7"/>
    <mergeCell ref="E8:F8"/>
    <mergeCell ref="C4:D4"/>
    <mergeCell ref="C5:D5"/>
  </mergeCells>
  <phoneticPr fontId="8" type="noConversion"/>
  <pageMargins left="0.25" right="0.25" top="0.75" bottom="0.75" header="0.3" footer="0.3"/>
  <pageSetup paperSize="9"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E136-5DC3-469A-9E67-E01F4D0AFE31}">
  <dimension ref="B1:Q9"/>
  <sheetViews>
    <sheetView showGridLines="0" tabSelected="1" zoomScale="85" zoomScaleNormal="85" workbookViewId="0">
      <pane ySplit="5" topLeftCell="A6" activePane="bottomLeft" state="frozen"/>
      <selection pane="bottomLeft" sqref="A1:XFD7"/>
    </sheetView>
  </sheetViews>
  <sheetFormatPr defaultColWidth="9.3046875" defaultRowHeight="14.15"/>
  <cols>
    <col min="1" max="1" width="9.3046875" style="16"/>
    <col min="2" max="2" width="7.3046875" style="16" customWidth="1"/>
    <col min="3" max="3" width="13.84375" style="16" customWidth="1"/>
    <col min="4" max="4" width="19.84375" style="16" bestFit="1" customWidth="1"/>
    <col min="5" max="5" width="18" style="16" customWidth="1"/>
    <col min="6" max="6" width="13.3828125" style="16" customWidth="1"/>
    <col min="7" max="7" width="15.15234375" style="16" customWidth="1"/>
    <col min="8" max="8" width="10.3046875" style="18" customWidth="1"/>
    <col min="9" max="9" width="16.3828125" style="18" customWidth="1"/>
    <col min="10" max="10" width="10.84375" style="16" customWidth="1"/>
    <col min="11" max="11" width="23.3828125" style="16" customWidth="1"/>
    <col min="12" max="12" width="21.84375" style="16" customWidth="1"/>
    <col min="13" max="13" width="19.3828125" style="16" customWidth="1"/>
    <col min="14" max="14" width="27.69140625" style="16" customWidth="1"/>
    <col min="15" max="17" width="20.3046875" style="16" customWidth="1"/>
    <col min="18" max="16384" width="9.3046875" style="16"/>
  </cols>
  <sheetData>
    <row r="1" spans="2:17" s="22" customFormat="1" ht="29.25" customHeight="1">
      <c r="B1" s="21" t="s">
        <v>27</v>
      </c>
      <c r="H1" s="23"/>
      <c r="I1" s="23"/>
    </row>
    <row r="2" spans="2:17">
      <c r="C2" s="13"/>
      <c r="E2" s="17"/>
      <c r="F2" s="17"/>
    </row>
    <row r="3" spans="2:17">
      <c r="C3" s="13"/>
      <c r="E3" s="17"/>
      <c r="F3" s="17"/>
    </row>
    <row r="4" spans="2:17">
      <c r="B4" s="125" t="s">
        <v>28</v>
      </c>
      <c r="C4" s="125" t="s">
        <v>29</v>
      </c>
      <c r="D4" s="125" t="s">
        <v>30</v>
      </c>
      <c r="E4" s="125" t="s">
        <v>31</v>
      </c>
      <c r="F4" s="125" t="s">
        <v>32</v>
      </c>
      <c r="G4" s="125" t="s">
        <v>33</v>
      </c>
      <c r="H4" s="125" t="s">
        <v>34</v>
      </c>
      <c r="I4" s="26"/>
      <c r="J4" s="132" t="s">
        <v>35</v>
      </c>
      <c r="K4" s="133"/>
      <c r="L4" s="131" t="s">
        <v>36</v>
      </c>
      <c r="M4" s="131"/>
      <c r="N4" s="131"/>
      <c r="O4" s="130" t="s">
        <v>37</v>
      </c>
      <c r="P4" s="130"/>
      <c r="Q4" s="130"/>
    </row>
    <row r="5" spans="2:17" s="17" customFormat="1" ht="26.25" customHeight="1">
      <c r="B5" s="126"/>
      <c r="C5" s="126"/>
      <c r="D5" s="126"/>
      <c r="E5" s="126"/>
      <c r="F5" s="126"/>
      <c r="G5" s="126"/>
      <c r="H5" s="126"/>
      <c r="I5" s="128" t="s">
        <v>38</v>
      </c>
      <c r="J5" s="14" t="s">
        <v>0</v>
      </c>
      <c r="K5" s="14" t="s">
        <v>39</v>
      </c>
      <c r="L5" s="111" t="s">
        <v>40</v>
      </c>
      <c r="M5" s="111" t="s">
        <v>0</v>
      </c>
      <c r="N5" s="111" t="s">
        <v>39</v>
      </c>
      <c r="O5" s="15" t="s">
        <v>4</v>
      </c>
      <c r="P5" s="15" t="s">
        <v>0</v>
      </c>
      <c r="Q5" s="15" t="s">
        <v>39</v>
      </c>
    </row>
    <row r="6" spans="2:17" s="17" customFormat="1" ht="26.25" customHeight="1">
      <c r="B6" s="127"/>
      <c r="C6" s="127"/>
      <c r="D6" s="127"/>
      <c r="E6" s="127"/>
      <c r="F6" s="127"/>
      <c r="G6" s="127"/>
      <c r="H6" s="127"/>
      <c r="I6" s="129"/>
      <c r="J6" s="27"/>
      <c r="K6" s="27"/>
      <c r="L6" s="112"/>
      <c r="M6" s="112"/>
      <c r="N6" s="112"/>
      <c r="O6" s="28"/>
      <c r="P6" s="28"/>
      <c r="Q6" s="28"/>
    </row>
    <row r="7" spans="2:17" s="17" customFormat="1" ht="26.25" customHeight="1">
      <c r="B7" s="19">
        <v>0</v>
      </c>
      <c r="C7" s="19" t="s">
        <v>41</v>
      </c>
      <c r="D7" s="19" t="s">
        <v>42</v>
      </c>
      <c r="E7" s="19" t="s">
        <v>43</v>
      </c>
      <c r="F7" s="19" t="s">
        <v>44</v>
      </c>
      <c r="G7" s="24" t="s">
        <v>10</v>
      </c>
      <c r="H7" s="20"/>
      <c r="I7" s="20">
        <v>85</v>
      </c>
      <c r="J7" s="19" t="s">
        <v>46</v>
      </c>
      <c r="K7" s="19" t="s">
        <v>47</v>
      </c>
      <c r="L7" s="19" t="s">
        <v>48</v>
      </c>
      <c r="M7" s="19" t="s">
        <v>46</v>
      </c>
      <c r="N7" s="19" t="s">
        <v>47</v>
      </c>
      <c r="O7" s="19" t="s">
        <v>49</v>
      </c>
      <c r="P7" s="19" t="s">
        <v>46</v>
      </c>
      <c r="Q7" s="19" t="s">
        <v>47</v>
      </c>
    </row>
    <row r="9" spans="2:17">
      <c r="D9" s="25"/>
    </row>
  </sheetData>
  <mergeCells count="11">
    <mergeCell ref="I5:I6"/>
    <mergeCell ref="O4:Q4"/>
    <mergeCell ref="L4:N4"/>
    <mergeCell ref="J4:K4"/>
    <mergeCell ref="G4:G6"/>
    <mergeCell ref="H4:H6"/>
    <mergeCell ref="B4:B6"/>
    <mergeCell ref="C4:C6"/>
    <mergeCell ref="D4:D6"/>
    <mergeCell ref="E4:E6"/>
    <mergeCell ref="F4:F6"/>
  </mergeCells>
  <conditionalFormatting sqref="A1:XFD3 B4:J4 L4:N4 O4:Q6 J5:N6 B7:Q7 A8:XFD1048576">
    <cfRule type="expression" dxfId="6" priority="4">
      <formula>ROW()=CELL("row")</formula>
    </cfRule>
  </conditionalFormatting>
  <conditionalFormatting sqref="R4:XFD7">
    <cfRule type="expression" dxfId="5" priority="6">
      <formula>ROW()=CELL("row")</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2B0C-5D67-4B32-BBFF-2B61B6871D1E}">
  <dimension ref="B1:Q14"/>
  <sheetViews>
    <sheetView topLeftCell="A12" workbookViewId="0">
      <selection activeCell="C14" sqref="C14"/>
    </sheetView>
  </sheetViews>
  <sheetFormatPr defaultRowHeight="14.6"/>
  <cols>
    <col min="2" max="2" width="9.3828125" customWidth="1"/>
    <col min="3" max="3" width="15.15234375" customWidth="1"/>
    <col min="4" max="4" width="18" customWidth="1"/>
    <col min="5" max="5" width="19.23046875" customWidth="1"/>
    <col min="6" max="6" width="22.3046875" customWidth="1"/>
    <col min="7" max="7" width="12.765625" customWidth="1"/>
    <col min="8" max="8" width="18.23046875" customWidth="1"/>
    <col min="11" max="11" width="37.3046875" customWidth="1"/>
    <col min="12" max="12" width="16.3828125" customWidth="1"/>
    <col min="14" max="14" width="14.765625" customWidth="1"/>
    <col min="15" max="15" width="17.3046875" customWidth="1"/>
    <col min="17" max="17" width="18" customWidth="1"/>
  </cols>
  <sheetData>
    <row r="1" spans="2:17" s="22" customFormat="1" ht="29.25" customHeight="1">
      <c r="B1" s="21" t="s">
        <v>27</v>
      </c>
      <c r="H1" s="23"/>
      <c r="I1" s="23"/>
    </row>
    <row r="2" spans="2:17" s="16" customFormat="1" ht="14.15">
      <c r="C2" s="13"/>
      <c r="E2" s="17"/>
      <c r="F2" s="17"/>
      <c r="H2" s="18"/>
      <c r="I2" s="18"/>
    </row>
    <row r="3" spans="2:17" s="16" customFormat="1" ht="14.15">
      <c r="C3" s="13"/>
      <c r="E3" s="17"/>
      <c r="F3" s="17"/>
      <c r="H3" s="18"/>
      <c r="I3" s="18"/>
    </row>
    <row r="4" spans="2:17" s="16" customFormat="1" ht="14.15">
      <c r="B4" s="125" t="s">
        <v>28</v>
      </c>
      <c r="C4" s="125" t="s">
        <v>29</v>
      </c>
      <c r="D4" s="125" t="s">
        <v>30</v>
      </c>
      <c r="E4" s="125" t="s">
        <v>31</v>
      </c>
      <c r="F4" s="125" t="s">
        <v>32</v>
      </c>
      <c r="G4" s="125" t="s">
        <v>33</v>
      </c>
      <c r="H4" s="125" t="s">
        <v>34</v>
      </c>
      <c r="I4" s="26"/>
      <c r="J4" s="132" t="s">
        <v>35</v>
      </c>
      <c r="K4" s="133"/>
      <c r="L4" s="131" t="s">
        <v>36</v>
      </c>
      <c r="M4" s="131"/>
      <c r="N4" s="131"/>
      <c r="O4" s="130" t="s">
        <v>37</v>
      </c>
      <c r="P4" s="130"/>
      <c r="Q4" s="130"/>
    </row>
    <row r="5" spans="2:17" s="17" customFormat="1" ht="26.25" customHeight="1">
      <c r="B5" s="126"/>
      <c r="C5" s="126"/>
      <c r="D5" s="126"/>
      <c r="E5" s="126"/>
      <c r="F5" s="126"/>
      <c r="G5" s="126"/>
      <c r="H5" s="126"/>
      <c r="I5" s="128" t="s">
        <v>38</v>
      </c>
      <c r="J5" s="14" t="s">
        <v>0</v>
      </c>
      <c r="K5" s="14" t="s">
        <v>39</v>
      </c>
      <c r="L5" s="111" t="s">
        <v>40</v>
      </c>
      <c r="M5" s="111" t="s">
        <v>0</v>
      </c>
      <c r="N5" s="111" t="s">
        <v>39</v>
      </c>
      <c r="O5" s="15" t="s">
        <v>4</v>
      </c>
      <c r="P5" s="15" t="s">
        <v>0</v>
      </c>
      <c r="Q5" s="15" t="s">
        <v>39</v>
      </c>
    </row>
    <row r="6" spans="2:17" s="17" customFormat="1" ht="26.25" customHeight="1">
      <c r="B6" s="127"/>
      <c r="C6" s="127"/>
      <c r="D6" s="127"/>
      <c r="E6" s="127"/>
      <c r="F6" s="127"/>
      <c r="G6" s="127"/>
      <c r="H6" s="127"/>
      <c r="I6" s="129"/>
      <c r="J6" s="27"/>
      <c r="K6" s="27"/>
      <c r="L6" s="112"/>
      <c r="M6" s="112"/>
      <c r="N6" s="112"/>
      <c r="O6" s="28"/>
      <c r="P6" s="28"/>
      <c r="Q6" s="28"/>
    </row>
    <row r="7" spans="2:17" s="17" customFormat="1" ht="165.9" customHeight="1">
      <c r="B7" s="19">
        <v>1</v>
      </c>
      <c r="C7" s="19">
        <v>63200318</v>
      </c>
      <c r="D7" s="19" t="s">
        <v>91</v>
      </c>
      <c r="E7" s="19" t="s">
        <v>43</v>
      </c>
      <c r="F7" s="19" t="s">
        <v>92</v>
      </c>
      <c r="G7" s="24" t="s">
        <v>93</v>
      </c>
      <c r="H7" s="20"/>
      <c r="I7" s="113">
        <v>100</v>
      </c>
      <c r="J7" s="113" t="s">
        <v>94</v>
      </c>
      <c r="K7" s="114" t="s">
        <v>95</v>
      </c>
      <c r="L7" s="19" t="s">
        <v>48</v>
      </c>
      <c r="M7" s="19"/>
      <c r="N7" s="19"/>
      <c r="O7" s="19" t="s">
        <v>49</v>
      </c>
      <c r="P7" s="19" t="s">
        <v>46</v>
      </c>
      <c r="Q7" s="19"/>
    </row>
    <row r="8" spans="2:17" ht="70.75">
      <c r="B8">
        <v>2</v>
      </c>
      <c r="C8" s="113">
        <v>63200272</v>
      </c>
      <c r="D8" s="113" t="s">
        <v>96</v>
      </c>
      <c r="E8" s="19" t="s">
        <v>43</v>
      </c>
      <c r="F8" s="19" t="s">
        <v>92</v>
      </c>
      <c r="G8" s="24" t="s">
        <v>93</v>
      </c>
      <c r="I8" s="113">
        <v>77</v>
      </c>
      <c r="J8" t="s">
        <v>97</v>
      </c>
      <c r="K8" s="115" t="s">
        <v>98</v>
      </c>
      <c r="L8" s="19" t="s">
        <v>48</v>
      </c>
      <c r="M8" s="19"/>
      <c r="N8" s="19"/>
      <c r="O8" s="19" t="s">
        <v>49</v>
      </c>
      <c r="P8" s="19" t="s">
        <v>46</v>
      </c>
      <c r="Q8" s="19"/>
    </row>
    <row r="9" spans="2:17" ht="212.15">
      <c r="B9">
        <v>3</v>
      </c>
      <c r="C9" s="113">
        <v>63200416</v>
      </c>
      <c r="D9" s="113" t="s">
        <v>99</v>
      </c>
      <c r="E9" s="19" t="s">
        <v>43</v>
      </c>
      <c r="F9" s="19" t="s">
        <v>104</v>
      </c>
      <c r="G9" s="116" t="s">
        <v>100</v>
      </c>
      <c r="I9" s="113">
        <v>80</v>
      </c>
      <c r="J9" s="113" t="s">
        <v>97</v>
      </c>
      <c r="K9" s="117" t="s">
        <v>101</v>
      </c>
    </row>
    <row r="10" spans="2:17" ht="99">
      <c r="B10">
        <v>4</v>
      </c>
      <c r="C10" s="113">
        <v>63200310</v>
      </c>
      <c r="D10" s="113" t="s">
        <v>102</v>
      </c>
      <c r="E10" s="19" t="s">
        <v>43</v>
      </c>
      <c r="F10" s="19" t="s">
        <v>104</v>
      </c>
      <c r="G10" s="118" t="s">
        <v>93</v>
      </c>
      <c r="I10" s="113">
        <v>91</v>
      </c>
      <c r="J10" s="113" t="s">
        <v>97</v>
      </c>
      <c r="K10" s="115" t="s">
        <v>103</v>
      </c>
    </row>
    <row r="11" spans="2:17" ht="127.3">
      <c r="B11">
        <v>5</v>
      </c>
      <c r="C11" s="119">
        <v>63200241</v>
      </c>
      <c r="D11" s="119" t="s">
        <v>105</v>
      </c>
      <c r="E11" s="119" t="s">
        <v>43</v>
      </c>
      <c r="F11" s="119" t="s">
        <v>106</v>
      </c>
      <c r="G11" s="120" t="s">
        <v>10</v>
      </c>
      <c r="I11" s="119">
        <v>86.5</v>
      </c>
      <c r="J11" s="119" t="s">
        <v>94</v>
      </c>
      <c r="K11" s="121" t="s">
        <v>107</v>
      </c>
    </row>
    <row r="12" spans="2:17" ht="268.75">
      <c r="B12">
        <v>6</v>
      </c>
      <c r="C12" s="113">
        <v>63200334</v>
      </c>
      <c r="D12" s="113" t="s">
        <v>108</v>
      </c>
      <c r="E12" s="113" t="s">
        <v>43</v>
      </c>
      <c r="F12" s="113" t="s">
        <v>109</v>
      </c>
      <c r="G12" s="116" t="s">
        <v>93</v>
      </c>
      <c r="I12" s="113">
        <v>86</v>
      </c>
      <c r="J12" s="113" t="s">
        <v>94</v>
      </c>
      <c r="K12" s="162" t="s">
        <v>110</v>
      </c>
    </row>
    <row r="13" spans="2:17" ht="141.44999999999999">
      <c r="B13">
        <v>7</v>
      </c>
      <c r="C13" s="163">
        <v>63200174</v>
      </c>
      <c r="D13" s="163" t="s">
        <v>111</v>
      </c>
      <c r="E13" s="163" t="s">
        <v>43</v>
      </c>
      <c r="F13" s="163" t="s">
        <v>112</v>
      </c>
      <c r="G13" s="164" t="s">
        <v>10</v>
      </c>
      <c r="H13" s="163" t="s">
        <v>113</v>
      </c>
      <c r="I13" s="163">
        <v>85</v>
      </c>
      <c r="J13" s="165" t="s">
        <v>94</v>
      </c>
      <c r="K13" s="166" t="s">
        <v>114</v>
      </c>
    </row>
    <row r="14" spans="2:17" ht="141.44999999999999">
      <c r="B14">
        <v>8</v>
      </c>
      <c r="C14" s="113"/>
      <c r="D14" s="113" t="s">
        <v>115</v>
      </c>
      <c r="E14" s="113" t="s">
        <v>43</v>
      </c>
      <c r="F14" s="113" t="s">
        <v>112</v>
      </c>
      <c r="G14" s="116" t="s">
        <v>10</v>
      </c>
      <c r="I14" s="113">
        <v>88.5</v>
      </c>
      <c r="J14" s="113" t="s">
        <v>94</v>
      </c>
      <c r="K14" s="167" t="s">
        <v>116</v>
      </c>
    </row>
  </sheetData>
  <mergeCells count="11">
    <mergeCell ref="G4:G6"/>
    <mergeCell ref="B4:B6"/>
    <mergeCell ref="C4:C6"/>
    <mergeCell ref="D4:D6"/>
    <mergeCell ref="E4:E6"/>
    <mergeCell ref="F4:F6"/>
    <mergeCell ref="H4:H6"/>
    <mergeCell ref="J4:K4"/>
    <mergeCell ref="L4:N4"/>
    <mergeCell ref="O4:Q4"/>
    <mergeCell ref="I5:I6"/>
  </mergeCells>
  <conditionalFormatting sqref="A1:XFD3 B4:J4 L4:N4 O4:Q6 J5:N6 B7:Q7">
    <cfRule type="expression" dxfId="4" priority="5">
      <formula>ROW()=CELL("row")</formula>
    </cfRule>
  </conditionalFormatting>
  <conditionalFormatting sqref="E8:F10">
    <cfRule type="expression" dxfId="3" priority="3">
      <formula>ROW()=CELL("row")</formula>
    </cfRule>
  </conditionalFormatting>
  <conditionalFormatting sqref="G8">
    <cfRule type="expression" dxfId="2" priority="2">
      <formula>ROW()=CELL("row")</formula>
    </cfRule>
  </conditionalFormatting>
  <conditionalFormatting sqref="L8:Q8">
    <cfRule type="expression" dxfId="1" priority="1">
      <formula>ROW()=CELL("row")</formula>
    </cfRule>
  </conditionalFormatting>
  <conditionalFormatting sqref="R4:XFD7">
    <cfRule type="expression" dxfId="0" priority="6">
      <formula>ROW()=CELL("row")</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C7D63-D454-4316-BCB4-7085064C78E8}">
  <dimension ref="B1:L27"/>
  <sheetViews>
    <sheetView showGridLines="0" zoomScale="70" zoomScaleNormal="70" workbookViewId="0">
      <selection activeCell="K35" sqref="K35"/>
    </sheetView>
  </sheetViews>
  <sheetFormatPr defaultColWidth="9" defaultRowHeight="15"/>
  <cols>
    <col min="1" max="1" width="2.53515625" style="30" customWidth="1"/>
    <col min="2" max="2" width="6.69140625" style="30" customWidth="1"/>
    <col min="3" max="3" width="25.3828125" style="30" customWidth="1"/>
    <col min="4" max="4" width="15.3046875" style="30" customWidth="1"/>
    <col min="5" max="5" width="33" style="30" customWidth="1"/>
    <col min="6" max="6" width="15.3828125" style="30" customWidth="1"/>
    <col min="7" max="7" width="37.69140625" style="30" customWidth="1"/>
    <col min="8" max="8" width="32.3828125" style="30" customWidth="1"/>
    <col min="9" max="10" width="19.15234375" style="30" customWidth="1"/>
    <col min="11" max="11" width="15.3828125" style="30" customWidth="1"/>
    <col min="12" max="12" width="16.3828125" style="30" customWidth="1"/>
    <col min="13" max="16384" width="9" style="30"/>
  </cols>
  <sheetData>
    <row r="1" spans="2:12" ht="27" customHeight="1">
      <c r="B1" s="29" t="s">
        <v>50</v>
      </c>
    </row>
    <row r="2" spans="2:12" ht="36.75" customHeight="1">
      <c r="B2" s="156" t="s">
        <v>51</v>
      </c>
      <c r="C2" s="157"/>
      <c r="D2" s="32"/>
      <c r="E2" s="33" t="s">
        <v>52</v>
      </c>
      <c r="F2" s="33" t="s">
        <v>53</v>
      </c>
      <c r="G2" s="33" t="s">
        <v>33</v>
      </c>
      <c r="H2" s="33" t="s">
        <v>31</v>
      </c>
      <c r="I2" s="33" t="s">
        <v>54</v>
      </c>
      <c r="J2" s="31" t="s">
        <v>45</v>
      </c>
      <c r="K2" s="158" t="s">
        <v>5</v>
      </c>
      <c r="L2" s="158"/>
    </row>
    <row r="3" spans="2:12" ht="31.5" customHeight="1">
      <c r="B3" s="159">
        <v>2024</v>
      </c>
      <c r="C3" s="160"/>
      <c r="D3" s="35"/>
      <c r="E3" s="36"/>
      <c r="F3" s="36"/>
      <c r="G3" s="36"/>
      <c r="H3" s="36"/>
      <c r="I3" s="36"/>
      <c r="J3" s="34"/>
      <c r="K3" s="161"/>
      <c r="L3" s="161"/>
    </row>
    <row r="4" spans="2:12">
      <c r="B4" s="37"/>
      <c r="C4" s="37"/>
      <c r="D4" s="37"/>
      <c r="E4" s="37"/>
      <c r="F4" s="37"/>
      <c r="G4" s="37"/>
      <c r="H4" s="37"/>
      <c r="I4" s="37"/>
    </row>
    <row r="5" spans="2:12" ht="30" customHeight="1">
      <c r="B5" s="29" t="s">
        <v>55</v>
      </c>
    </row>
    <row r="6" spans="2:12" ht="32.25" customHeight="1">
      <c r="B6" s="142" t="s">
        <v>56</v>
      </c>
      <c r="C6" s="143"/>
      <c r="D6" s="143"/>
      <c r="E6" s="143"/>
      <c r="F6" s="143"/>
      <c r="G6" s="144"/>
      <c r="H6" s="145" t="s">
        <v>57</v>
      </c>
      <c r="I6" s="145"/>
      <c r="J6" s="145"/>
      <c r="K6" s="145"/>
      <c r="L6" s="146"/>
    </row>
    <row r="7" spans="2:12" ht="40.5" customHeight="1">
      <c r="B7" s="147" t="s">
        <v>28</v>
      </c>
      <c r="C7" s="141" t="s">
        <v>58</v>
      </c>
      <c r="D7" s="38"/>
      <c r="E7" s="141" t="s">
        <v>59</v>
      </c>
      <c r="F7" s="141" t="s">
        <v>60</v>
      </c>
      <c r="G7" s="150" t="s">
        <v>61</v>
      </c>
      <c r="H7" s="152" t="s">
        <v>62</v>
      </c>
      <c r="I7" s="141"/>
      <c r="J7" s="141" t="s">
        <v>63</v>
      </c>
      <c r="K7" s="141"/>
      <c r="L7" s="39" t="s">
        <v>64</v>
      </c>
    </row>
    <row r="8" spans="2:12" ht="36.75" customHeight="1">
      <c r="B8" s="153"/>
      <c r="C8" s="154"/>
      <c r="D8" s="40"/>
      <c r="E8" s="154"/>
      <c r="F8" s="154"/>
      <c r="G8" s="155"/>
      <c r="H8" s="41" t="s">
        <v>65</v>
      </c>
      <c r="I8" s="40" t="s">
        <v>66</v>
      </c>
      <c r="J8" s="40" t="s">
        <v>39</v>
      </c>
      <c r="K8" s="40" t="s">
        <v>67</v>
      </c>
      <c r="L8" s="42" t="s">
        <v>68</v>
      </c>
    </row>
    <row r="9" spans="2:12" s="52" customFormat="1" ht="36.75" customHeight="1">
      <c r="B9" s="43">
        <v>1</v>
      </c>
      <c r="C9" s="44"/>
      <c r="D9" s="44"/>
      <c r="E9" s="45"/>
      <c r="F9" s="46">
        <v>0.5</v>
      </c>
      <c r="G9" s="47"/>
      <c r="H9" s="48"/>
      <c r="I9" s="49"/>
      <c r="J9" s="50"/>
      <c r="K9" s="49"/>
      <c r="L9" s="51"/>
    </row>
    <row r="10" spans="2:12" s="52" customFormat="1" ht="38.25" customHeight="1">
      <c r="B10" s="53">
        <v>2</v>
      </c>
      <c r="C10" s="54"/>
      <c r="D10" s="54"/>
      <c r="E10" s="55"/>
      <c r="F10" s="56">
        <v>0.3</v>
      </c>
      <c r="G10" s="57"/>
      <c r="H10" s="58"/>
      <c r="I10" s="59"/>
      <c r="J10" s="60"/>
      <c r="K10" s="59"/>
      <c r="L10" s="61"/>
    </row>
    <row r="11" spans="2:12" s="52" customFormat="1" ht="38.25" customHeight="1">
      <c r="B11" s="53">
        <v>3</v>
      </c>
      <c r="C11" s="54"/>
      <c r="D11" s="54"/>
      <c r="E11" s="55"/>
      <c r="F11" s="56">
        <v>0.1</v>
      </c>
      <c r="G11" s="57"/>
      <c r="H11" s="58"/>
      <c r="I11" s="59"/>
      <c r="J11" s="60"/>
      <c r="K11" s="59"/>
      <c r="L11" s="61"/>
    </row>
    <row r="12" spans="2:12" s="52" customFormat="1" ht="46.5" customHeight="1">
      <c r="B12" s="62">
        <v>4</v>
      </c>
      <c r="C12" s="63"/>
      <c r="D12" s="63"/>
      <c r="E12" s="64"/>
      <c r="F12" s="65">
        <v>0.1</v>
      </c>
      <c r="G12" s="66"/>
      <c r="H12" s="67"/>
      <c r="I12" s="68"/>
      <c r="J12" s="69"/>
      <c r="K12" s="68"/>
      <c r="L12" s="70"/>
    </row>
    <row r="13" spans="2:12" ht="8.25" customHeight="1"/>
    <row r="14" spans="2:12" s="71" customFormat="1" ht="33" customHeight="1">
      <c r="F14" s="72" t="b">
        <f>SUM(F9:F12)=100%</f>
        <v>1</v>
      </c>
      <c r="H14" s="73"/>
      <c r="I14" s="74">
        <f>SUMPRODUCT($F$9:$F$12,I9:I12)</f>
        <v>0</v>
      </c>
      <c r="K14" s="74">
        <f t="array" ref="K14">SUMPRODUCT($F$9:$F$12,K9:K12)</f>
        <v>0</v>
      </c>
      <c r="L14" s="74">
        <f t="array" ref="L14">SUMPRODUCT($F$9:$F$12,L9:L12)</f>
        <v>0</v>
      </c>
    </row>
    <row r="16" spans="2:12" ht="15.45">
      <c r="B16" s="75" t="s">
        <v>69</v>
      </c>
    </row>
    <row r="17" spans="2:12" ht="24" customHeight="1">
      <c r="B17" s="142" t="s">
        <v>56</v>
      </c>
      <c r="C17" s="143"/>
      <c r="D17" s="143"/>
      <c r="E17" s="143"/>
      <c r="F17" s="143"/>
      <c r="G17" s="144"/>
      <c r="H17" s="145" t="s">
        <v>57</v>
      </c>
      <c r="I17" s="145"/>
      <c r="J17" s="145"/>
      <c r="K17" s="145"/>
      <c r="L17" s="146"/>
    </row>
    <row r="18" spans="2:12" ht="46.3">
      <c r="B18" s="147" t="s">
        <v>28</v>
      </c>
      <c r="C18" s="141" t="s">
        <v>58</v>
      </c>
      <c r="D18" s="38"/>
      <c r="E18" s="141" t="s">
        <v>59</v>
      </c>
      <c r="F18" s="141" t="s">
        <v>60</v>
      </c>
      <c r="G18" s="150" t="s">
        <v>61</v>
      </c>
      <c r="H18" s="152" t="s">
        <v>62</v>
      </c>
      <c r="I18" s="141"/>
      <c r="J18" s="141" t="s">
        <v>63</v>
      </c>
      <c r="K18" s="141"/>
      <c r="L18" s="39" t="s">
        <v>64</v>
      </c>
    </row>
    <row r="19" spans="2:12" ht="33.75" customHeight="1">
      <c r="B19" s="148"/>
      <c r="C19" s="149"/>
      <c r="D19" s="76" t="s">
        <v>68</v>
      </c>
      <c r="E19" s="149"/>
      <c r="F19" s="149"/>
      <c r="G19" s="151"/>
      <c r="H19" s="77" t="s">
        <v>65</v>
      </c>
      <c r="I19" s="76" t="s">
        <v>66</v>
      </c>
      <c r="J19" s="76" t="s">
        <v>39</v>
      </c>
      <c r="K19" s="76" t="s">
        <v>67</v>
      </c>
      <c r="L19" s="78" t="s">
        <v>68</v>
      </c>
    </row>
    <row r="20" spans="2:12" ht="48" customHeight="1">
      <c r="B20" s="136">
        <v>1</v>
      </c>
      <c r="C20" s="137" t="s">
        <v>70</v>
      </c>
      <c r="D20" s="134">
        <f>SUMPRODUCT(F20:F21,I20:I21)</f>
        <v>45</v>
      </c>
      <c r="E20" s="79" t="s">
        <v>71</v>
      </c>
      <c r="F20" s="80">
        <v>0.3</v>
      </c>
      <c r="G20" s="81" t="s">
        <v>72</v>
      </c>
      <c r="H20" s="82" t="s">
        <v>73</v>
      </c>
      <c r="I20" s="83">
        <v>100</v>
      </c>
      <c r="J20" s="84"/>
      <c r="K20" s="83">
        <v>100</v>
      </c>
      <c r="L20" s="85">
        <v>100</v>
      </c>
    </row>
    <row r="21" spans="2:12" ht="48" customHeight="1">
      <c r="B21" s="136"/>
      <c r="C21" s="137"/>
      <c r="D21" s="135"/>
      <c r="E21" s="86" t="s">
        <v>74</v>
      </c>
      <c r="F21" s="87">
        <v>0.3</v>
      </c>
      <c r="G21" s="88" t="s">
        <v>75</v>
      </c>
      <c r="H21" s="89" t="s">
        <v>76</v>
      </c>
      <c r="I21" s="90">
        <v>50</v>
      </c>
      <c r="J21" s="91"/>
      <c r="K21" s="90">
        <v>50</v>
      </c>
      <c r="L21" s="92">
        <v>50</v>
      </c>
    </row>
    <row r="22" spans="2:12" ht="48" customHeight="1">
      <c r="B22" s="138">
        <v>2</v>
      </c>
      <c r="C22" s="140" t="s">
        <v>77</v>
      </c>
      <c r="D22" s="134">
        <f>SUMPRODUCT(F22:F23,I22:I23)</f>
        <v>30</v>
      </c>
      <c r="E22" s="93" t="s">
        <v>78</v>
      </c>
      <c r="F22" s="94">
        <v>0.15</v>
      </c>
      <c r="G22" s="95" t="s">
        <v>79</v>
      </c>
      <c r="H22" s="96" t="s">
        <v>79</v>
      </c>
      <c r="I22" s="97">
        <v>100</v>
      </c>
      <c r="J22" s="98"/>
      <c r="K22" s="97">
        <v>100</v>
      </c>
      <c r="L22" s="99">
        <v>100</v>
      </c>
    </row>
    <row r="23" spans="2:12" ht="48" customHeight="1">
      <c r="B23" s="139"/>
      <c r="C23" s="135"/>
      <c r="D23" s="135"/>
      <c r="E23" s="100" t="s">
        <v>80</v>
      </c>
      <c r="F23" s="101">
        <v>0.15</v>
      </c>
      <c r="G23" s="102" t="s">
        <v>81</v>
      </c>
      <c r="H23" s="103" t="s">
        <v>82</v>
      </c>
      <c r="I23" s="104">
        <v>100</v>
      </c>
      <c r="J23" s="105"/>
      <c r="K23" s="104">
        <v>100</v>
      </c>
      <c r="L23" s="106">
        <v>100</v>
      </c>
    </row>
    <row r="24" spans="2:12" ht="48" customHeight="1">
      <c r="B24" s="136">
        <v>3</v>
      </c>
      <c r="C24" s="137" t="s">
        <v>83</v>
      </c>
      <c r="D24" s="134">
        <f>SUMPRODUCT(F24:F25,I24:I25)</f>
        <v>9</v>
      </c>
      <c r="E24" s="79" t="s">
        <v>84</v>
      </c>
      <c r="F24" s="107">
        <v>0.05</v>
      </c>
      <c r="G24" s="81" t="s">
        <v>85</v>
      </c>
      <c r="H24" s="82" t="s">
        <v>86</v>
      </c>
      <c r="I24" s="83">
        <v>100</v>
      </c>
      <c r="J24" s="108"/>
      <c r="K24" s="83">
        <v>100</v>
      </c>
      <c r="L24" s="85">
        <v>100</v>
      </c>
    </row>
    <row r="25" spans="2:12" ht="48" customHeight="1">
      <c r="B25" s="139"/>
      <c r="C25" s="135"/>
      <c r="D25" s="135"/>
      <c r="E25" s="109" t="s">
        <v>87</v>
      </c>
      <c r="F25" s="101">
        <v>0.05</v>
      </c>
      <c r="G25" s="102" t="s">
        <v>88</v>
      </c>
      <c r="H25" s="103" t="s">
        <v>89</v>
      </c>
      <c r="I25" s="104">
        <v>80</v>
      </c>
      <c r="J25" s="105"/>
      <c r="K25" s="104">
        <v>80</v>
      </c>
      <c r="L25" s="106">
        <v>80</v>
      </c>
    </row>
    <row r="26" spans="2:12" ht="26.25" customHeight="1">
      <c r="I26" s="110" t="s">
        <v>90</v>
      </c>
      <c r="K26" s="110" t="s">
        <v>90</v>
      </c>
      <c r="L26" s="110" t="s">
        <v>90</v>
      </c>
    </row>
    <row r="27" spans="2:12" ht="31.5" customHeight="1">
      <c r="B27" s="71"/>
      <c r="C27" s="71"/>
      <c r="D27" s="71"/>
      <c r="E27" s="71"/>
      <c r="F27" s="72" t="b">
        <f>SUM(F20:F25)=100%</f>
        <v>1</v>
      </c>
      <c r="G27" s="71"/>
      <c r="H27" s="73"/>
      <c r="I27" s="74">
        <f>SUMPRODUCT($F$20:$F$25,I20:I25)</f>
        <v>84</v>
      </c>
      <c r="J27" s="71"/>
      <c r="K27" s="74">
        <f>SUMPRODUCT($F$20:$F$25,K20:K25)</f>
        <v>84</v>
      </c>
      <c r="L27" s="74">
        <f t="shared" ref="L27" si="0">SUMPRODUCT($F$20:$F$25,L20:L25)</f>
        <v>84</v>
      </c>
    </row>
  </sheetData>
  <mergeCells count="31">
    <mergeCell ref="B2:C2"/>
    <mergeCell ref="K2:L2"/>
    <mergeCell ref="B3:C3"/>
    <mergeCell ref="K3:L3"/>
    <mergeCell ref="B6:G6"/>
    <mergeCell ref="H6:L6"/>
    <mergeCell ref="J7:K7"/>
    <mergeCell ref="B17:G17"/>
    <mergeCell ref="H17:L17"/>
    <mergeCell ref="B18:B19"/>
    <mergeCell ref="C18:C19"/>
    <mergeCell ref="E18:E19"/>
    <mergeCell ref="F18:F19"/>
    <mergeCell ref="G18:G19"/>
    <mergeCell ref="H18:I18"/>
    <mergeCell ref="J18:K18"/>
    <mergeCell ref="B7:B8"/>
    <mergeCell ref="C7:C8"/>
    <mergeCell ref="E7:E8"/>
    <mergeCell ref="F7:F8"/>
    <mergeCell ref="G7:G8"/>
    <mergeCell ref="H7:I7"/>
    <mergeCell ref="D20:D21"/>
    <mergeCell ref="D22:D23"/>
    <mergeCell ref="D24:D25"/>
    <mergeCell ref="B20:B21"/>
    <mergeCell ref="C20:C21"/>
    <mergeCell ref="B22:B23"/>
    <mergeCell ref="C22:C23"/>
    <mergeCell ref="B24:B25"/>
    <mergeCell ref="C24:C25"/>
  </mergeCells>
  <phoneticPr fontId="2" type="noConversion"/>
  <pageMargins left="0.7" right="0.7" top="0.75" bottom="0.75" header="0.3" footer="0.3"/>
  <pageSetup scale="43"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1. Evaluation TO-Example</vt:lpstr>
      <vt:lpstr>2. Evaluation list</vt:lpstr>
      <vt:lpstr>Sheet1</vt:lpstr>
      <vt:lpstr>Nguyen Van A</vt:lpstr>
      <vt:lpstr>'1. Evaluation TO-Example'!Print_Area</vt:lpstr>
    </vt:vector>
  </TitlesOfParts>
  <Manager/>
  <Company>lgcns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72590</dc:creator>
  <cp:keywords/>
  <dc:description/>
  <cp:lastModifiedBy>LUU LAM THANH TUNG (LUU LAM THANH TUNG, Andrew)</cp:lastModifiedBy>
  <cp:revision/>
  <dcterms:created xsi:type="dcterms:W3CDTF">2014-02-27T23:22:52Z</dcterms:created>
  <dcterms:modified xsi:type="dcterms:W3CDTF">2024-11-15T09:57:23Z</dcterms:modified>
  <cp:category/>
  <cp:contentStatus/>
</cp:coreProperties>
</file>