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25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1.xml" ContentType="application/vnd.openxmlformats-officedocument.spreadsheetml.worksheet+xml"/>
  <Override PartName="/xl/worksheets/sheet27.xml" ContentType="application/vnd.openxmlformats-officedocument.spreadsheetml.worksheet+xml"/>
  <Override PartName="/xl/worksheets/sheet29.xml" ContentType="application/vnd.openxmlformats-officedocument.spreadsheetml.worksheet+xml"/>
  <Override PartName="/xl/worksheets/sheet7.xml" ContentType="application/vnd.openxmlformats-officedocument.spreadsheetml.worksheet+xml"/>
  <Override PartName="/xl/worksheets/sheet21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30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8.xml" ContentType="application/vnd.openxmlformats-officedocument.spreadsheetml.worksheet+xml"/>
  <Override PartName="/xl/worksheets/sheet4.xml" ContentType="application/vnd.openxmlformats-officedocument.spreadsheetml.worksheet+xml"/>
  <Override PartName="/xl/worksheets/sheet1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23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8.xml" ContentType="application/vnd.openxmlformats-officedocument.spreadsheetml.worksheet+xml"/>
  <Override PartName="/xl/worksheets/sheet32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5.xml" ContentType="application/vnd.openxmlformats-officedocument.spreadsheetml.worksheet+xml"/>
  <Override PartName="/xl/styles.xml" ContentType="application/vnd.openxmlformats-officedocument.spreadsheetml.styles+xml"/>
  <Override PartName="/xl/worksheets/sheet14.xml" ContentType="application/vnd.openxmlformats-officedocument.spreadsheetml.worksheet+xml"/>
  <Override PartName="/xl/worksheets/sheet20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66925"/>
  <bookViews>
    <workbookView activeTab="0"/>
  </bookViews>
  <sheets>
    <sheet name="目录" sheetId="1" r:id="rId3"/>
    <sheet name="dm_model_mm_vpm" sheetId="2" r:id="rId4"/>
    <sheet name="dm_model_mso_vpm" sheetId="3" r:id="rId5"/>
    <sheet name="dm_model_distributor_vpm" sheetId="4" r:id="rId6"/>
    <sheet name="dm_model_vpm" sheetId="5" r:id="rId7"/>
    <sheet name="dm_price_increase_report_proj" sheetId="6" r:id="rId8"/>
    <sheet name="dm_price_increase_mm_report" sheetId="7" r:id="rId9"/>
    <sheet name="distributor_actual_target" sheetId="8" r:id="rId10"/>
    <sheet name="dm_distributor_report" sheetId="9" r:id="rId11"/>
    <sheet name="dm_mso_report" sheetId="10" r:id="rId12"/>
    <sheet name="dm_mm_report" sheetId="11" r:id="rId13"/>
    <sheet name="dm_mso_service_report" sheetId="12" r:id="rId14"/>
    <sheet name="dm_mm_service_report" sheetId="13" r:id="rId15"/>
    <sheet name="dm_school_report" sheetId="14" r:id="rId16"/>
    <sheet name="dm_model_proj" sheetId="15" r:id="rId17"/>
    <sheet name="Model-VPM Analysis" sheetId="16" r:id="rId18"/>
    <sheet name="dm_mso_actual pc report" sheetId="17" r:id="rId19"/>
    <sheet name="dm_mm_actual pc report" sheetId="18" r:id="rId20"/>
    <sheet name="price increase report" sheetId="19" r:id="rId21"/>
    <sheet name="School Sales Report" sheetId="20" r:id="rId22"/>
    <sheet name="MSO Sales Report-1" sheetId="21" r:id="rId23"/>
    <sheet name="MSO MM Service Sales Report" sheetId="22" r:id="rId24"/>
    <sheet name="MM Sales Report" sheetId="23" r:id="rId25"/>
    <sheet name="dm_distributor_target_report" sheetId="24" r:id="rId26"/>
    <sheet name="distributor_actual_prior_report" sheetId="25" r:id="rId27"/>
    <sheet name="Distributor Sales Report" sheetId="26" r:id="rId28"/>
    <sheet name="Stock deduction" sheetId="27" r:id="rId29"/>
    <sheet name="read me" sheetId="28" r:id="rId30"/>
    <sheet name="dm_mm_report_bodyshop" sheetId="29" r:id="rId31"/>
    <sheet name="dm_body_shop_win_sales" sheetId="30" r:id="rId32"/>
    <sheet name="mm_bodyshop_sales_tracking" sheetId="31" r:id="rId33"/>
    <sheet name="dm_first_won_mm" sheetId="32" r:id="rId34"/>
  </sheets>
  <calcPr calcId="191029"/>
</workbook>
</file>

<file path=xl/sharedStrings.xml><?xml version="1.0" encoding="utf-8"?>
<sst xmlns="http://schemas.openxmlformats.org/spreadsheetml/2006/main" count="911" uniqueCount="911">
  <si>
    <t/>
  </si>
  <si>
    <t>返回目录</t>
  </si>
  <si>
    <t>表名</t>
  </si>
  <si>
    <t>dm_distributor_sales_report</t>
  </si>
  <si>
    <t>数据库列名</t>
  </si>
  <si>
    <t>Report列名</t>
  </si>
  <si>
    <t>描述</t>
  </si>
  <si>
    <t>数据类型</t>
  </si>
  <si>
    <t>主外键类型</t>
  </si>
  <si>
    <t>是否必填</t>
  </si>
  <si>
    <t>数据源</t>
  </si>
  <si>
    <t>逻辑说明</t>
  </si>
  <si>
    <t>其他说明</t>
  </si>
  <si>
    <t>district</t>
  </si>
  <si>
    <t>区域</t>
  </si>
  <si>
    <t>varchar(255)</t>
  </si>
  <si>
    <t>dw_transaction_detail_report</t>
  </si>
  <si>
    <t>直取</t>
  </si>
  <si>
    <t>customer_code</t>
  </si>
  <si>
    <t>经销商号</t>
  </si>
  <si>
    <t>客户号</t>
  </si>
  <si>
    <t>team_owner</t>
  </si>
  <si>
    <t>团队</t>
  </si>
  <si>
    <t>dw_cs_ relationship_info</t>
  </si>
  <si>
    <t>第n+1步ods_cs_ relationship_info_df匹配district、customer_code获得team_owner</t>
  </si>
  <si>
    <t>sales_person</t>
  </si>
  <si>
    <t>销售</t>
  </si>
  <si>
    <t>customer_name</t>
  </si>
  <si>
    <t>经销商名</t>
  </si>
  <si>
    <t>客户名</t>
  </si>
  <si>
    <t>total_sales</t>
  </si>
  <si>
    <t>Total Sales</t>
  </si>
  <si>
    <t>去年总金额</t>
  </si>
  <si>
    <t>decimal(19,4)</t>
  </si>
  <si>
    <t>取上年年末数据</t>
  </si>
  <si>
    <t>模型中不存储该字段</t>
  </si>
  <si>
    <t>putty_sales</t>
  </si>
  <si>
    <t>Filler sales</t>
  </si>
  <si>
    <t>去年Putty金额</t>
  </si>
  <si>
    <t>sundries sales</t>
  </si>
  <si>
    <t>Sundries Sales</t>
  </si>
  <si>
    <t>去年Sundries金额</t>
  </si>
  <si>
    <t>total_sales_target</t>
  </si>
  <si>
    <t>Total Sales Target</t>
  </si>
  <si>
    <t>目标金额</t>
  </si>
  <si>
    <t>dw层Target</t>
  </si>
  <si>
    <t>匹配customer_code取dm_distributor_sales_target_report.target</t>
  </si>
  <si>
    <t>sundries_sales_target</t>
  </si>
  <si>
    <t>Sundries Sales Target</t>
  </si>
  <si>
    <t>Sundries目标金额</t>
  </si>
  <si>
    <t>匹配customer_code取dm_distributor_sales_target_report.target中属于Sundries</t>
  </si>
  <si>
    <t>closed_order</t>
  </si>
  <si>
    <t>Closed Order</t>
  </si>
  <si>
    <t>transaction金额</t>
  </si>
  <si>
    <t>第5步：dw.dw_transaction_detail_report.local_sales_value-抵充倒挂-带标签备货扣减</t>
  </si>
  <si>
    <t>order_type不包含adjust类型</t>
  </si>
  <si>
    <t>open_order</t>
  </si>
  <si>
    <t>Open Order</t>
  </si>
  <si>
    <t>backlog金额</t>
  </si>
  <si>
    <t>dw_backlog_by_product_line</t>
  </si>
  <si>
    <t>offset_hanging</t>
  </si>
  <si>
    <t>冲抵倒挂</t>
  </si>
  <si>
    <t>第1步：处理冲抵倒挂，聚合计算dw.dw_transaction_detail_report.order_type='MM Replenish'的invoice_sales_value</t>
  </si>
  <si>
    <t>mm_tagged_stock</t>
  </si>
  <si>
    <t>主机厂-带标签项目备货</t>
  </si>
  <si>
    <t>第2步：处理主机厂带标签，聚合计算sales，dw.dw_transaction_detail_report.brand_name='Central Supply'</t>
  </si>
  <si>
    <t>mm_shipment_sales</t>
  </si>
  <si>
    <t>主机厂-不带标签项目备货</t>
  </si>
  <si>
    <t>dm_stock_deduction</t>
  </si>
  <si>
    <t>第3步：匹配表dm_stock_deduction.customer_code</t>
  </si>
  <si>
    <t>proj_name_en</t>
  </si>
  <si>
    <t>主机厂/项目</t>
  </si>
  <si>
    <t>主机厂不带标签项目名称</t>
  </si>
  <si>
    <t>shipment_sales</t>
  </si>
  <si>
    <t>集团项目备货</t>
  </si>
  <si>
    <t>proj_name</t>
  </si>
  <si>
    <t>集团/项目</t>
  </si>
  <si>
    <t>集团项目名称</t>
  </si>
  <si>
    <t>report_brand_group</t>
  </si>
  <si>
    <t>sales报告产品组</t>
  </si>
  <si>
    <t>report_brand_name</t>
  </si>
  <si>
    <t>sales报告产品</t>
  </si>
  <si>
    <t>mtd_sales</t>
  </si>
  <si>
    <t>MTD  Sales</t>
  </si>
  <si>
    <t>月累计金额</t>
  </si>
  <si>
    <t>dw_transaction_detail_report、dw_backlog_by_product_line</t>
  </si>
  <si>
    <t>第4步：公式=sum(closed Sales)+sum(Open Sales)-不带标签备货</t>
  </si>
  <si>
    <t>sales_month</t>
  </si>
  <si>
    <t>date</t>
  </si>
  <si>
    <t>年月</t>
  </si>
  <si>
    <t>channel</t>
  </si>
  <si>
    <t>Channel</t>
  </si>
  <si>
    <t>第0步channel='Distributor'</t>
  </si>
  <si>
    <t>adjust_sales</t>
  </si>
  <si>
    <t>gap</t>
  </si>
  <si>
    <t>order_type类型是adjust的invoice_sales_value作为adjust_sales，走配置表4、7、10月的这部分数据分别加入Q1、3、4季度数据中，且</t>
  </si>
  <si>
    <t>order_type只包含adjust类型</t>
  </si>
  <si>
    <t>data_resource</t>
  </si>
  <si>
    <t>数据来源</t>
  </si>
  <si>
    <t>是</t>
  </si>
  <si>
    <t>etl_time</t>
  </si>
  <si>
    <t>ETL更新时间</t>
  </si>
  <si>
    <t>datetime</t>
  </si>
  <si>
    <t>distributor-report计算逻辑</t>
  </si>
  <si>
    <t>report列</t>
  </si>
  <si>
    <t>数据库数据</t>
  </si>
  <si>
    <t>report列-使用的是report列计算</t>
  </si>
  <si>
    <t>1月</t>
  </si>
  <si>
    <t>2月</t>
  </si>
  <si>
    <t>3月</t>
  </si>
  <si>
    <t>Q1 ACTUAL</t>
  </si>
  <si>
    <t>1月+2月+3月</t>
  </si>
  <si>
    <t>Fill Q1 Sales Gap Vs. Target - APR</t>
  </si>
  <si>
    <t>4月gap</t>
  </si>
  <si>
    <t>自动计算</t>
  </si>
  <si>
    <t>分brand_name就行</t>
  </si>
  <si>
    <t>Q1 Adjusted (Incl. Fill Q1 Sales Gap Vs. Target)</t>
  </si>
  <si>
    <t>调整扣减</t>
  </si>
  <si>
    <t>4月</t>
  </si>
  <si>
    <t>4月-4月gap</t>
  </si>
  <si>
    <t>自动扣减</t>
  </si>
  <si>
    <t>5月</t>
  </si>
  <si>
    <t>6月</t>
  </si>
  <si>
    <t xml:space="preserve">Q2 ACTUAL </t>
  </si>
  <si>
    <t>4月 +5月+6月</t>
  </si>
  <si>
    <t xml:space="preserve">Fill Q2 Sales Gap Vs. Target - JUL </t>
  </si>
  <si>
    <t>7月gap</t>
  </si>
  <si>
    <t xml:space="preserve">Q2 Adjusted (Incl. Fill Q2 Sales Gap Vs. Target) </t>
  </si>
  <si>
    <t>7月</t>
  </si>
  <si>
    <t>7月 - 7月gap</t>
  </si>
  <si>
    <t>8月</t>
  </si>
  <si>
    <t>9月</t>
  </si>
  <si>
    <t xml:space="preserve">Q3 ACTUAL </t>
  </si>
  <si>
    <t>7月 +8月+9月</t>
  </si>
  <si>
    <t xml:space="preserve">Fill Q3 Sales Gap Vs. Target - JUL </t>
  </si>
  <si>
    <t>10月gap</t>
  </si>
  <si>
    <t xml:space="preserve">Q3 Adjusted (Incl. Fill Q3 Sales Gap Vs. Target) </t>
  </si>
  <si>
    <t>10月</t>
  </si>
  <si>
    <t>10月-10月gap</t>
  </si>
  <si>
    <t>11月</t>
  </si>
  <si>
    <t>12月</t>
  </si>
  <si>
    <t xml:space="preserve"> Q4 ACTUAL</t>
  </si>
  <si>
    <t>10月+ 11月+12月</t>
  </si>
  <si>
    <t xml:space="preserve">Q4 Adjusted (Incl. Fill Q4 Sales Gap Vs. Target) </t>
  </si>
  <si>
    <t>FULL YEAR 2024 	</t>
  </si>
  <si>
    <t>1月到12月合计</t>
  </si>
  <si>
    <t>序号</t>
  </si>
  <si>
    <t>report序号</t>
  </si>
  <si>
    <t>说明</t>
  </si>
  <si>
    <t>说明2</t>
  </si>
  <si>
    <t>前端页面</t>
  </si>
  <si>
    <t>Sales Tracking</t>
  </si>
  <si>
    <t>DW</t>
  </si>
  <si>
    <t>年度更新-同比</t>
  </si>
  <si>
    <t>distributor sales report</t>
  </si>
  <si>
    <t>distributor target</t>
  </si>
  <si>
    <t>年度更新</t>
  </si>
  <si>
    <t>distributor_actual_prior_target</t>
  </si>
  <si>
    <t>年度更新-数据量少</t>
  </si>
  <si>
    <t>mm sales report</t>
  </si>
  <si>
    <t>mso sales report</t>
  </si>
  <si>
    <t>school sales report</t>
  </si>
  <si>
    <t>mm service sales report</t>
  </si>
  <si>
    <t>mso service sales report</t>
  </si>
  <si>
    <t>price_increase_report-distributor</t>
  </si>
  <si>
    <t>月更新-同比，YTD单独跑</t>
  </si>
  <si>
    <t>price increase report</t>
  </si>
  <si>
    <t>price_increase_report-mm</t>
  </si>
  <si>
    <t>price_increase_report-mso</t>
  </si>
  <si>
    <t>price_increase_report-school</t>
  </si>
  <si>
    <t>price_increase_report-customer</t>
  </si>
  <si>
    <t>price_increase_report-proj_mm</t>
  </si>
  <si>
    <t>price_increase_report-proj_mso</t>
  </si>
  <si>
    <t>price_increase_report-lead</t>
  </si>
  <si>
    <t>dm_price_increase_report_lead</t>
  </si>
  <si>
    <t>mm_actual_pc_report</t>
  </si>
  <si>
    <t>月度更新-同比</t>
  </si>
  <si>
    <t>actual pc</t>
  </si>
  <si>
    <t>mso_actual_pc_report</t>
  </si>
  <si>
    <t>model-集采项目备货满足率</t>
  </si>
  <si>
    <t>集采项目备货补足率</t>
  </si>
  <si>
    <t>Volume-Price-Mix DISTRIBUTOR</t>
  </si>
  <si>
    <t>model-vpm</t>
  </si>
  <si>
    <t>Volume-Price-Mix-distributor</t>
  </si>
  <si>
    <t>Volume-Price-Mix-mso</t>
  </si>
  <si>
    <t>Volume-Price-Mix-mm</t>
  </si>
  <si>
    <t>mm bodyshop sales report</t>
  </si>
  <si>
    <t>Body Shop Win Sales Tracking Report</t>
  </si>
  <si>
    <t>sales_year</t>
  </si>
  <si>
    <t>mm bodyshop sales tracking</t>
  </si>
  <si>
    <t>全量删除</t>
  </si>
  <si>
    <t>dm_mm_actual_pc_report</t>
  </si>
  <si>
    <t>EXCEL列名</t>
  </si>
  <si>
    <t>数据源2</t>
  </si>
  <si>
    <t>第n+1步ods_cs_ relationship_info_df匹配customer_name获得负责人</t>
  </si>
  <si>
    <t>dw_stock_replenish_deduction</t>
  </si>
  <si>
    <t>dw_cb_detail</t>
  </si>
  <si>
    <t>项目名称</t>
  </si>
  <si>
    <t>pc</t>
  </si>
  <si>
    <t>产品PC</t>
  </si>
  <si>
    <t>根据其他维度聚合计算</t>
  </si>
  <si>
    <t>pc_rate</t>
  </si>
  <si>
    <t>产品PC%</t>
  </si>
  <si>
    <t>公式=pc/sales</t>
  </si>
  <si>
    <t>service_fee</t>
  </si>
  <si>
    <t>服务商服务费</t>
  </si>
  <si>
    <t>费率*qty</t>
  </si>
  <si>
    <t>service_rate</t>
  </si>
  <si>
    <t>总服务商服务费</t>
  </si>
  <si>
    <t>费率*sales_value</t>
  </si>
  <si>
    <t>reward_rate</t>
  </si>
  <si>
    <t>主机厂项目优质服务季度奖励金</t>
  </si>
  <si>
    <t>服务商备货价格*qty*费率（其中上汽大众按门店价*qty*费率）</t>
  </si>
  <si>
    <t>rebate_rate</t>
  </si>
  <si>
    <t>主机厂项目返利</t>
  </si>
  <si>
    <t>adjusted_fee</t>
  </si>
  <si>
    <t>调整金额</t>
  </si>
  <si>
    <t>dw_adjusted_fee</t>
  </si>
  <si>
    <t>proj_name，所属月份匹配获得</t>
  </si>
  <si>
    <t>actual_pc</t>
  </si>
  <si>
    <t>Actual PC</t>
  </si>
  <si>
    <t>公式=pc-1-2-3-4-5</t>
  </si>
  <si>
    <t>actual_pc_rate</t>
  </si>
  <si>
    <t>Actual PC%</t>
  </si>
  <si>
    <t>公式=actual_pc/(sales-3-4-5）</t>
  </si>
  <si>
    <t>commision_fee</t>
  </si>
  <si>
    <t>代理商服务费</t>
  </si>
  <si>
    <t>ebit</t>
  </si>
  <si>
    <t>EBIT</t>
  </si>
  <si>
    <t>公式=actual_pc-6</t>
  </si>
  <si>
    <t>ebit_rate</t>
  </si>
  <si>
    <t>EBIT%</t>
  </si>
  <si>
    <t>公式=ebit/(sales-3-4-5）</t>
  </si>
  <si>
    <t>sales_value</t>
  </si>
  <si>
    <t>gross sales(ppg结算sales）</t>
  </si>
  <si>
    <t>dm_mso_service_report</t>
  </si>
  <si>
    <t>vendor_code</t>
  </si>
  <si>
    <t>服务商号</t>
  </si>
  <si>
    <t>数值</t>
  </si>
  <si>
    <t>所属月</t>
  </si>
  <si>
    <t>sales_quarter</t>
  </si>
  <si>
    <t>所属季度</t>
  </si>
  <si>
    <t>所属年</t>
  </si>
  <si>
    <t>sec_1</t>
  </si>
  <si>
    <t>指标名称</t>
  </si>
  <si>
    <t>order_no</t>
  </si>
  <si>
    <t>int</t>
  </si>
  <si>
    <t>排序</t>
  </si>
  <si>
    <t>sec_3</t>
  </si>
  <si>
    <t>大类</t>
  </si>
  <si>
    <t>sec_2</t>
  </si>
  <si>
    <t>分类</t>
  </si>
  <si>
    <t>vendor_name</t>
  </si>
  <si>
    <t>服务商名</t>
  </si>
  <si>
    <t>销售人员</t>
  </si>
  <si>
    <t>团队负责人</t>
  </si>
  <si>
    <t xml:space="preserve"> </t>
  </si>
  <si>
    <t>dw_model_proj</t>
  </si>
  <si>
    <t>辅助序号</t>
  </si>
  <si>
    <t>dm_price_increase_report</t>
  </si>
  <si>
    <t>ods_cs_ relationship_info_df匹配district、customer_code获得team_owner</t>
  </si>
  <si>
    <t>distributor_sales</t>
  </si>
  <si>
    <t>YTD Distributor Sales</t>
  </si>
  <si>
    <t>经销商销量closed order</t>
  </si>
  <si>
    <t>net_sales_value</t>
  </si>
  <si>
    <t>proj_sales</t>
  </si>
  <si>
    <t>YTD Total Central Billing Sales</t>
  </si>
  <si>
    <t>主机厂和集团(下面3个合计)</t>
  </si>
  <si>
    <t>聚合计算sales_value</t>
  </si>
  <si>
    <t>mm_label_sales</t>
  </si>
  <si>
    <t>(1) YTD MM Sales (Label)</t>
  </si>
  <si>
    <t>主机厂带标签</t>
  </si>
  <si>
    <t>聚合计算dw_cb_detail.sales_value，channel='MM' is_flag='是‘</t>
  </si>
  <si>
    <t>mm_nonlabel_sales</t>
  </si>
  <si>
    <t>(2) YTD MM Sales (W/O Label)</t>
  </si>
  <si>
    <t>主机厂不带标签</t>
  </si>
  <si>
    <t>聚合计算dw_cb_detail.sales_value，channel='MM' is_flag=’否‘</t>
  </si>
  <si>
    <t>mso_sales</t>
  </si>
  <si>
    <t>(3) YTD MSO Sales</t>
  </si>
  <si>
    <t>集团销量</t>
  </si>
  <si>
    <t>聚合计算dw_cb_detail.sales_value，channel='MSO'</t>
  </si>
  <si>
    <t>proj_stock</t>
  </si>
  <si>
    <t>YTD Total Stock-Up</t>
  </si>
  <si>
    <t>主机厂和集团备货</t>
  </si>
  <si>
    <t>第5步：公式=主机厂带标签备货+主机厂带不带标签备货+集团备货</t>
  </si>
  <si>
    <t>mm_label_stock</t>
  </si>
  <si>
    <t>(1) YTD MM Stock-Up (Label)</t>
  </si>
  <si>
    <t>主机厂带标签备货</t>
  </si>
  <si>
    <t>cb_detail.distributor_price*qty，channel=‘MM’ and is_flage= '是‘</t>
  </si>
  <si>
    <t>mm_nonlabel_stock</t>
  </si>
  <si>
    <t>(2) YTD MM Stock-Up (W/O Label)</t>
  </si>
  <si>
    <t>主机厂带不带标签备货</t>
  </si>
  <si>
    <t>cb_detail.distributor_price*qty，channel=‘MM’ and is_flage= '否‘</t>
  </si>
  <si>
    <t>mso_stock</t>
  </si>
  <si>
    <t>(3) YTD MSO Stock-Up</t>
  </si>
  <si>
    <t>集团备货</t>
  </si>
  <si>
    <t>cb_detail.distributor_price*qty，channel=‘MSO‘</t>
  </si>
  <si>
    <t>isoffset_hanging</t>
  </si>
  <si>
    <t>是否倒挂</t>
  </si>
  <si>
    <t>Y</t>
  </si>
  <si>
    <t>是否倒挂-公式</t>
  </si>
  <si>
    <t>公式if序号1&lt;0 then Y else null</t>
  </si>
  <si>
    <t>is_nonlabel_sales</t>
  </si>
  <si>
    <t>实际集采备货库存满足率% (W/O Label)</t>
  </si>
  <si>
    <t>不带标签销量-公式</t>
  </si>
  <si>
    <t>公式sum(序号8,序号9)*加价率/sum(序号4,序号5)</t>
  </si>
  <si>
    <t>stock_nonlabel_rate</t>
  </si>
  <si>
    <t>实际集采备货库存满足月数 (W/O Label)</t>
  </si>
  <si>
    <t>备货库存率 不带标签-公式</t>
  </si>
  <si>
    <t>dw_markup_rate</t>
  </si>
  <si>
    <t>公式：sales_value/(d_price*sales_qty)</t>
  </si>
  <si>
    <t>stock_nonlabel</t>
  </si>
  <si>
    <t>实际集采备货库存满足率% (TOTAL)</t>
  </si>
  <si>
    <t>1个月-1.5个月</t>
  </si>
  <si>
    <t>备货库存 不带标签-公式</t>
  </si>
  <si>
    <t>公式IF 序号12&gt;=1.5. then '大于1.5个月",IF1&lt;序号12&lt;1.5% then "1个月-1.5个月",IF 序号12&lt;1 then "小于1个月"</t>
  </si>
  <si>
    <t>stock_rate</t>
  </si>
  <si>
    <t>实际集采备货库存满足月数  (TOTAL)</t>
  </si>
  <si>
    <t>备货库存率-公式</t>
  </si>
  <si>
    <t>公式sum(序号7,序号8,序号9)*加价率/sum(序号3,序号4,序号5)</t>
  </si>
  <si>
    <t>stock</t>
  </si>
  <si>
    <t>目前集采备货库存满足率 150% (W/O Label)</t>
  </si>
  <si>
    <t>备货库存-公式</t>
  </si>
  <si>
    <t>公式IF 序号14&gt;=1.5. then '大于1.5个月",IF1&lt;序号14&lt;1.5% then "1个月-1.5个月",IF 序号14&lt;1 then "小于1个月"</t>
  </si>
  <si>
    <t>target_stock_nonlabel_rate</t>
  </si>
  <si>
    <t>增加的经销商渠道销售额</t>
  </si>
  <si>
    <t>目标-备货库存率 不带标签-默认150%</t>
  </si>
  <si>
    <t>target_sales</t>
  </si>
  <si>
    <t>可压经销商渠道
销量额</t>
  </si>
  <si>
    <t>可压销售额-公式</t>
  </si>
  <si>
    <t>公式1.5*（sum(序号4,序号5)/加价率）-sum(序号8,序号9)</t>
  </si>
  <si>
    <t>月份</t>
  </si>
  <si>
    <t>yyyymm</t>
  </si>
  <si>
    <t>Customer Name</t>
  </si>
  <si>
    <t>维度</t>
  </si>
  <si>
    <t>dw_sales_pc_customer</t>
  </si>
  <si>
    <t>Customer Code</t>
  </si>
  <si>
    <t>item_code</t>
  </si>
  <si>
    <t>Item Number</t>
  </si>
  <si>
    <t>item_code_ppg</t>
  </si>
  <si>
    <t>ppg Number</t>
  </si>
  <si>
    <t>dw_item_mapping_cb</t>
  </si>
  <si>
    <t>其中MM/MSO根据dw_sales_pc_customer.item_code=dw_item_mapping_cb.item_code获得item_code_ppg</t>
  </si>
  <si>
    <t>Sales Value</t>
  </si>
  <si>
    <t>PC</t>
  </si>
  <si>
    <t>category</t>
  </si>
  <si>
    <t>Brand</t>
  </si>
  <si>
    <t>category_brand</t>
  </si>
  <si>
    <t>Sub Brand</t>
  </si>
  <si>
    <t>category_product_type</t>
  </si>
  <si>
    <t>Product Type</t>
  </si>
  <si>
    <t>MM/ MSO Brand</t>
  </si>
  <si>
    <t>MM/ MSO Brand英文名</t>
  </si>
  <si>
    <t>sales_qty</t>
  </si>
  <si>
    <t>sales_volume</t>
  </si>
  <si>
    <t>sales_value2</t>
  </si>
  <si>
    <t>vendor_code、item_code、proj_name匹配且聚合计算备货扣减数值</t>
  </si>
  <si>
    <t>只有Distributor才有这些字段，此处暂时不拆表</t>
  </si>
  <si>
    <t>pc2</t>
  </si>
  <si>
    <t>sales_volume2</t>
  </si>
  <si>
    <t>vendor_code、item_code、proj_name匹配且聚合计算备货扣减数值，volume重命名volume2</t>
  </si>
  <si>
    <t>sales_qty2</t>
  </si>
  <si>
    <t>vendor_code、item_code、proj_name匹配且聚合计算备货扣减数值，qty重命名qty2</t>
  </si>
  <si>
    <t>net_volume</t>
  </si>
  <si>
    <t>net=全部-备货</t>
  </si>
  <si>
    <t>net_qty</t>
  </si>
  <si>
    <t>net_pc</t>
  </si>
  <si>
    <t>variance_sales_value</t>
  </si>
  <si>
    <t>公式：11-去年的11</t>
  </si>
  <si>
    <t>variance_volume_impact</t>
  </si>
  <si>
    <t>公式=13-16-19</t>
  </si>
  <si>
    <t>variance_volume</t>
  </si>
  <si>
    <t>公式=10-去年10</t>
  </si>
  <si>
    <t>variance_price_impact</t>
  </si>
  <si>
    <t>公式=17*2</t>
  </si>
  <si>
    <t>variance_price</t>
  </si>
  <si>
    <t>公式=如果今年1、3或者去年1、3有一个为0，那么结果为0；否则（3/1）-（去年3/去年1）</t>
  </si>
  <si>
    <t>variance_price_rate</t>
  </si>
  <si>
    <t>公式=17/去年3/去年1</t>
  </si>
  <si>
    <t>variance_price_impact2</t>
  </si>
  <si>
    <t>公式=-20*6</t>
  </si>
  <si>
    <t>variance_price2</t>
  </si>
  <si>
    <t>公式=（7/5）-（去年7/去年6）</t>
  </si>
  <si>
    <t>variance_price_rate2</t>
  </si>
  <si>
    <t>公式=20/去年7/去年6</t>
  </si>
  <si>
    <t>序号如下</t>
  </si>
  <si>
    <t>January</t>
  </si>
  <si>
    <t>Feburary</t>
  </si>
  <si>
    <t>March</t>
  </si>
  <si>
    <t>Apr</t>
  </si>
  <si>
    <t>May</t>
  </si>
  <si>
    <t>Jun</t>
  </si>
  <si>
    <t>July</t>
  </si>
  <si>
    <t>Aug</t>
  </si>
  <si>
    <t>Sep</t>
  </si>
  <si>
    <t>Oct</t>
  </si>
  <si>
    <t>Nov</t>
  </si>
  <si>
    <t>Dec</t>
  </si>
  <si>
    <t>YTD</t>
  </si>
  <si>
    <t xml:space="preserve"> FY24 Jan</t>
  </si>
  <si>
    <t xml:space="preserve"> FY23 Jan</t>
  </si>
  <si>
    <t>Net Sales</t>
  </si>
  <si>
    <t>Sales Volume</t>
  </si>
  <si>
    <t>Price Increase (Distributor)</t>
  </si>
  <si>
    <t>Unit Price</t>
  </si>
  <si>
    <t>Qty</t>
  </si>
  <si>
    <t>Distributor Sales</t>
  </si>
  <si>
    <t>备货扣减</t>
  </si>
  <si>
    <t>Net</t>
  </si>
  <si>
    <t>Item Code</t>
  </si>
  <si>
    <t>Category</t>
  </si>
  <si>
    <t>Variance</t>
  </si>
  <si>
    <t>Impact</t>
  </si>
  <si>
    <t>Var.%</t>
  </si>
  <si>
    <t>FY24</t>
  </si>
  <si>
    <t>FY23</t>
  </si>
  <si>
    <t>distributor qty</t>
  </si>
  <si>
    <t>distributor sales</t>
  </si>
  <si>
    <t>Volume</t>
  </si>
  <si>
    <t>Sales</t>
  </si>
  <si>
    <t>Net Qty</t>
  </si>
  <si>
    <t>Net Volume</t>
  </si>
  <si>
    <t>Net PC</t>
  </si>
  <si>
    <t>安庆市邦美商贸有限公司</t>
  </si>
  <si>
    <t>E199-200/5L-C3</t>
  </si>
  <si>
    <t>NEXA</t>
  </si>
  <si>
    <t>EMAXX</t>
  </si>
  <si>
    <t>SB</t>
  </si>
  <si>
    <t>E233-230/2.5L-C3</t>
  </si>
  <si>
    <t>E233-220/2.5L-C3</t>
  </si>
  <si>
    <t>P990-8900/2L-C3</t>
  </si>
  <si>
    <t>AQUABASE PLUS</t>
  </si>
  <si>
    <t>WB</t>
  </si>
  <si>
    <t>T400/2L-C3</t>
  </si>
  <si>
    <t>PPG</t>
  </si>
  <si>
    <t>ENVIROBASE HIGH PERFORMANCE</t>
  </si>
  <si>
    <t>P551-1050/2K-C3</t>
  </si>
  <si>
    <t>PUTTY</t>
  </si>
  <si>
    <t>E233-210/2.5L-C3</t>
  </si>
  <si>
    <t>去年1</t>
  </si>
  <si>
    <t>去年2</t>
  </si>
  <si>
    <t>去年3</t>
  </si>
  <si>
    <t>去年4</t>
  </si>
  <si>
    <t>去年5</t>
  </si>
  <si>
    <t>去年6</t>
  </si>
  <si>
    <t>去年7</t>
  </si>
  <si>
    <t>去年8</t>
  </si>
  <si>
    <t>去年9</t>
  </si>
  <si>
    <t>去年10</t>
  </si>
  <si>
    <t>去年11</t>
  </si>
  <si>
    <t>去年12</t>
  </si>
  <si>
    <t>dm_school_sales_report</t>
  </si>
  <si>
    <t>channel=‘School"</t>
  </si>
  <si>
    <t>集团sales</t>
  </si>
  <si>
    <t>最后根据维度聚合sales_value</t>
  </si>
  <si>
    <t>仅保留Putty、Sundries，其他置空</t>
  </si>
  <si>
    <t>report_brand_group_sales</t>
  </si>
  <si>
    <t>仅保留Putty、Sundries的invoice_sales_value，其他置空</t>
  </si>
  <si>
    <t>target</t>
  </si>
  <si>
    <t>dw_mso_sales_target</t>
  </si>
  <si>
    <t>匹配customer_code、sales_month=target_month获得target，vs_target=(invoice_sales_value-target)/target，使用total类型</t>
  </si>
  <si>
    <t>vs_traget</t>
  </si>
  <si>
    <t>dm_model_vpm</t>
  </si>
  <si>
    <t>report_year</t>
  </si>
  <si>
    <t>order_type</t>
  </si>
  <si>
    <t>business_type</t>
  </si>
  <si>
    <t>第一步：仅保留“回购”and is_flag = '否‘</t>
  </si>
  <si>
    <t>渠道MM/MSO</t>
  </si>
  <si>
    <t>主机厂名称</t>
  </si>
  <si>
    <t>直取，MSo取proj_name，MM取proj_name_en</t>
  </si>
  <si>
    <t>直取sales_value</t>
  </si>
  <si>
    <t>sales_date</t>
  </si>
  <si>
    <t>毛利</t>
  </si>
  <si>
    <t>qty</t>
  </si>
  <si>
    <t>volumn</t>
  </si>
  <si>
    <t>dm_distributor_actual_prior_report</t>
  </si>
  <si>
    <t>name_1</t>
  </si>
  <si>
    <t>经销商名称</t>
  </si>
  <si>
    <t>经销商编号</t>
  </si>
  <si>
    <t>类别</t>
  </si>
  <si>
    <t>2K (EX. PUTTY)</t>
  </si>
  <si>
    <t>GRS (EX. PUTTY)</t>
  </si>
  <si>
    <t>AQ+</t>
  </si>
  <si>
    <t>ONE VISIT</t>
  </si>
  <si>
    <t>EHP</t>
  </si>
  <si>
    <t>QUICKLINE</t>
  </si>
  <si>
    <t>EMAXX (EX. PUTTY)</t>
  </si>
  <si>
    <t>BELCO PLUS</t>
  </si>
  <si>
    <t>909 SET</t>
  </si>
  <si>
    <t>169 SET</t>
  </si>
  <si>
    <t>OTHERS</t>
  </si>
  <si>
    <t>AUTOMOTIVE WB</t>
  </si>
  <si>
    <t>SUNDRIES</t>
  </si>
  <si>
    <t>DIGITAL</t>
  </si>
  <si>
    <t>MOONWALK&amp;LINQ</t>
  </si>
  <si>
    <t>IFLOW</t>
  </si>
  <si>
    <t>LIC</t>
  </si>
  <si>
    <t>TOTAL</t>
  </si>
  <si>
    <t>dm_model_distributor_vpm</t>
  </si>
  <si>
    <t>dm_mm_report</t>
  </si>
  <si>
    <t>oeder_no</t>
  </si>
  <si>
    <t>项目名称英文名</t>
  </si>
  <si>
    <t>dm_mm_service_report</t>
  </si>
  <si>
    <t>服务商</t>
  </si>
  <si>
    <t>dm_distributor_actual_target</t>
  </si>
  <si>
    <t>dw_model_vpm</t>
  </si>
  <si>
    <t>特殊说明</t>
  </si>
  <si>
    <t>渠道</t>
  </si>
  <si>
    <t>dw_price_increase_report</t>
  </si>
  <si>
    <t>3张页面，按channel分</t>
  </si>
  <si>
    <t>Project</t>
  </si>
  <si>
    <t>进货/备货</t>
  </si>
  <si>
    <t>distributor增加字段，将sales_qty2,sales_value2,pc2列传行，其中sales_qty,sales_value,pc为进货，sales_qty2,sales_value2,pc2为备货</t>
  </si>
  <si>
    <t xml:space="preserve"> Qty</t>
  </si>
  <si>
    <t xml:space="preserve"> Sales</t>
  </si>
  <si>
    <t xml:space="preserve"> PC</t>
  </si>
  <si>
    <t>price_per_unite</t>
  </si>
  <si>
    <t>Price per Unit</t>
  </si>
  <si>
    <t>公式序号2/序号1</t>
  </si>
  <si>
    <t>qty_rate</t>
  </si>
  <si>
    <t>Qty %</t>
  </si>
  <si>
    <t>公式序号1/sum(序号1)</t>
  </si>
  <si>
    <t>sales_qty_prior</t>
  </si>
  <si>
    <t>1去年</t>
  </si>
  <si>
    <t>1的上一年数据</t>
  </si>
  <si>
    <t>sales_value_prior</t>
  </si>
  <si>
    <t>2去年</t>
  </si>
  <si>
    <t>2的上一年数据</t>
  </si>
  <si>
    <t>pc_prior</t>
  </si>
  <si>
    <t>3去年</t>
  </si>
  <si>
    <t>3的上一年数据</t>
  </si>
  <si>
    <t>price_per_unite_prior</t>
  </si>
  <si>
    <t>4去年</t>
  </si>
  <si>
    <t>4的上一年数据</t>
  </si>
  <si>
    <t>qty_rate_prior</t>
  </si>
  <si>
    <t>5去年</t>
  </si>
  <si>
    <t>5的上一年数据</t>
  </si>
  <si>
    <t>sales_y</t>
  </si>
  <si>
    <t>公式如果序号1or序号1去年为Y，则空</t>
  </si>
  <si>
    <t>sales_price</t>
  </si>
  <si>
    <t xml:space="preserve">Price </t>
  </si>
  <si>
    <t>公式如果序号1or序号1去年为0，否则计算（序号2/序号1-序号2去年/序号1去年）*序号1</t>
  </si>
  <si>
    <t>公式如果序号6=Y 则序号2-序号2去年，else （序号5去年*sum（序号1）-序号1去年）*序号2去年/序号1去年</t>
  </si>
  <si>
    <t>sales_mix</t>
  </si>
  <si>
    <t>Mix</t>
  </si>
  <si>
    <t>公式if 序号6=Y 则 序号2-序号2去年
else (1-序号5去年*sum(序号1)）*序号2去年/序号1去年</t>
  </si>
  <si>
    <t>Price</t>
  </si>
  <si>
    <t>公式等于序号7</t>
  </si>
  <si>
    <t>pc_svc</t>
  </si>
  <si>
    <t>SVC</t>
  </si>
  <si>
    <t>公式-(序号2-序号3)/序号1-(序号2去年-序号3去年)/序号1去年)*序号1</t>
  </si>
  <si>
    <t>pc_volume</t>
  </si>
  <si>
    <t xml:space="preserve">公式if 序号6=Y 则 if 序号2去年=0 then 序号8*(序号3/序号2) else if 序号2=0 then  序号8*(序号3去年/序号2去年) 
else 序号8*(序号3/序号2) </t>
  </si>
  <si>
    <t>pc_mix</t>
  </si>
  <si>
    <t>公式序号9*序号3去年/序号2去年</t>
  </si>
  <si>
    <t>final_variance</t>
  </si>
  <si>
    <t>公式序号3-序号3去年</t>
  </si>
  <si>
    <t>final_pc_rate</t>
  </si>
  <si>
    <t>FY23 PC%</t>
  </si>
  <si>
    <t>公式序号3/序号2</t>
  </si>
  <si>
    <t>final_pc_rate_prior</t>
  </si>
  <si>
    <t>FY22 PC%</t>
  </si>
  <si>
    <t>15去年</t>
  </si>
  <si>
    <t>公式序号3去年/序号2去年</t>
  </si>
  <si>
    <t>如果是经销商渠道</t>
  </si>
  <si>
    <t>FY23 Jan</t>
  </si>
  <si>
    <t>FY22 Jan</t>
  </si>
  <si>
    <t>FY23 Jan SALES</t>
  </si>
  <si>
    <t>FY23 Jan PC</t>
  </si>
  <si>
    <t>Report Category</t>
  </si>
  <si>
    <t>Categories</t>
  </si>
  <si>
    <t>DF Nissan</t>
  </si>
  <si>
    <t>KGP40-3XR14/0.33L-C3</t>
  </si>
  <si>
    <t>2K</t>
  </si>
  <si>
    <t>TINTER</t>
  </si>
  <si>
    <t>TINTERS</t>
  </si>
  <si>
    <t>   </t>
  </si>
  <si>
    <t>INFINITI</t>
  </si>
  <si>
    <t>-</t>
  </si>
  <si>
    <t>KGP85-51120/5L-C3</t>
  </si>
  <si>
    <t>THINNER</t>
  </si>
  <si>
    <t>THINNERS</t>
  </si>
  <si>
    <t>dm_model_mso_vpm</t>
  </si>
  <si>
    <t>dm_body_shop_win_sales_tracking</t>
  </si>
  <si>
    <t>dawn_id</t>
  </si>
  <si>
    <t>varchar（255）</t>
  </si>
  <si>
    <t>门店ID</t>
  </si>
  <si>
    <t>ods_store_management</t>
  </si>
  <si>
    <t>body_shop_name</t>
  </si>
  <si>
    <t>门店名称</t>
  </si>
  <si>
    <t>pipeline_analysis</t>
  </si>
  <si>
    <t>mm_proj_name</t>
  </si>
  <si>
    <t>MM品牌</t>
  </si>
  <si>
    <t>ods_rebate_import_query</t>
  </si>
  <si>
    <t>直取 多条数据拼起来</t>
  </si>
  <si>
    <t>mso_proj_name</t>
  </si>
  <si>
    <t>所属集团</t>
  </si>
  <si>
    <t>mm_ship_to</t>
  </si>
  <si>
    <t>MM门店ship to</t>
  </si>
  <si>
    <t>mso_ship_to</t>
  </si>
  <si>
    <t>MSO门店ship to</t>
  </si>
  <si>
    <t>ppg_brand</t>
  </si>
  <si>
    <t>主供产品</t>
  </si>
  <si>
    <t>sales</t>
  </si>
  <si>
    <t>sales_manager</t>
  </si>
  <si>
    <t>区域经理</t>
  </si>
  <si>
    <t>distributor_name</t>
  </si>
  <si>
    <t>经销商/服务商</t>
  </si>
  <si>
    <t>year</t>
  </si>
  <si>
    <t>年份</t>
  </si>
  <si>
    <t>右边说明</t>
  </si>
  <si>
    <t>month</t>
  </si>
  <si>
    <t xml:space="preserve"> 时间</t>
  </si>
  <si>
    <t>销售时间 不为当前月份</t>
  </si>
  <si>
    <t>导单日期 为当前月份</t>
  </si>
  <si>
    <t>最后上传日期为当前月份</t>
  </si>
  <si>
    <t>导单日期为当前月份</t>
  </si>
  <si>
    <t xml:space="preserve">channel = 'MSO' </t>
  </si>
  <si>
    <t>历史年月</t>
  </si>
  <si>
    <t>当前年月</t>
  </si>
  <si>
    <t>MM集采销量</t>
  </si>
  <si>
    <t>MSO集采销量</t>
  </si>
  <si>
    <t>decimal（19，4）</t>
  </si>
  <si>
    <t>值</t>
  </si>
  <si>
    <t>值   区分  右边说明</t>
  </si>
  <si>
    <t>PPG价格</t>
  </si>
  <si>
    <t>门店价格</t>
  </si>
  <si>
    <t>seq</t>
  </si>
  <si>
    <t>排名</t>
  </si>
  <si>
    <t>主机厂价格*ppg对账数量</t>
  </si>
  <si>
    <t>门店价格*ppg对账数量</t>
  </si>
  <si>
    <t>主机厂价格*主机厂数量</t>
  </si>
  <si>
    <t>mm_sales_id</t>
  </si>
  <si>
    <t>mm_销售人员id</t>
  </si>
  <si>
    <t>当主机厂名称叫svw 时主机厂价格*ppg的数量</t>
  </si>
  <si>
    <t>mso_sales_id</t>
  </si>
  <si>
    <t>mso_销售人员id</t>
  </si>
  <si>
    <t>etl更新时间</t>
  </si>
  <si>
    <t>脚本如下：</t>
  </si>
  <si>
    <t xml:space="preserve">with tt1 as ( 
select * from  fine_dw.dw_transaction_detail_sh a 
	where  left(a.sales_month,4) &gt;='2022'
	and left(a.sales_month,4 ) = '2023'
	) 
,tt5 as (
select * from  fine_dw.dw_customer_master_list a 
	where left(a.sales_month,4 ) = '2023') 
,t1 as (
	SELECT
		a.sales_month,
		a.create_date,
		a.lastupload_date,
		a.customer_code,
		a.customer_name,
		a.shop_code,
		a.shop_name,
		a.mainpart_price,
		a.ppgmainpart_price,
		a.sales_qty,
		a.mainpart_num,
		a.ppgpart_num,
		b.proj_name,
		b.proj_name_en,
		b.channel,
		c.sid,
		a.shoporcal_code as ship_to_code,
		a.vendor_name		
	FROM
		tt1 a
		LEFT JOIN tt5 b ON a.customer_code = b.customer_code and a.sales_month = b.sales_month
		LEFT JOIN ( SELECT distinct shop_code,maincode,ship_to_code,sid FROM fine_ods.ods_store_management where sid is not null ) c ON a.shop_code = c.shop_code  and a.customer_code =c.maincode 
	WHERE b.channel in('MM','MSO') and c.sid is not null 
	) 
	-- 将数据都拉出来
,tt2 as (
select distinct sid from t1  where channel ='MM'
) 
, tt3 as (
select distinct
	sales_month,
	CONCAT( LEFT ( sales_month, 4 ), '年', RIGHT ( sales_month, 2 ), '月' ) AS sec_1
FROM
	t1 
where sales_month &lt;&gt; DATE_FORMAT(NOW(), '%Y%m')
)
,t2 as (
select DISTINCT 
	sales_month,
	sid,
	sec_1,
	sec_2,
	sec_3
from tt2,tt3,
(
SELECT 
	'MM Gross Sales' as sec_2,
	'@PPG Price'  as sec_3
union all 
SELECT 
	'MM Gross Sales' as sec_2,
	'@Bodyshop Price'  as sec_3
union ALL
SELECT 
	'MSO Gross Sales' as sec_2,
	'@PPG Price'  as sec_3) a 
where 1=1 
union all 
select DISTINCT 
	DATE_FORMAT(NOW(), '%Y%m') as sales_month,
	sid,
	DATE_FORMAT(NOW(), '%Y年%m月') AS sec_1,
	sec_2,
	sec_3
from tt2,
(
SELECT 
	'MM Gross Sales' as sec_2,
	'Open + Closed Order'  as sec_3
union all 
SELECT 
	'MM Gross Sales' as sec_2,
	'Closed Order'  as sec_3
union ALL
SELECT 
	'MSO Gross Sales' as sec_2,
	'Open + Closed Order'  as sec_3) a
where 1=1 
)
,t3 as (
SELECT 
	LEFT( sales_month, 4 ) AS _year,
	RIGHT ( sales_month, 2 ) AS _month,
	sid,
	 CASE
	  when sales_month = DATE_FORMAT(NOW(), '%Y%m') then 'MTD'
	  WHEN RIGHT(sales_month,2) ='01' THEN 'JAN'
	  WHEN RIGHT(sales_month,2) ='02' THEN 'FEB'
	  WHEN RIGHT(sales_month,2) ='03' THEN 'MAR'
	  WHEN RIGHT(sales_month,2) ='04' THEN 'APR'
	  WHEN RIGHT(sales_month,2) ='05' THEN 'MAY'
	  WHEN RIGHT(sales_month,2) ='06' THEN 'JUN'
	  WHEN RIGHT(sales_month,2) ='07' THEN 'JUL'
	  WHEN RIGHT(sales_month,2) ='08' THEN 'AUG'
	  WHEN RIGHT(sales_month,2) ='09' THEN 'SEP'
	  WHEN RIGHT(sales_month,2) ='10' THEN 'OCT'
	  WHEN RIGHT(sales_month,2) ='11' THEN 'NOV'
	  WHEN RIGHT(sales_month,2) ='12' THEN 'DEC'
	END as sec_1,
	sec_2,
	sec_3 
FROM
	t2
union all 
select
	LEFT(sales_month,4) AS YEAR,
		CASE
	  WHEN RIGHT(sales_month,2) BETWEEN 1 AND 3 THEN 'Q1'
	  WHEN RIGHT(sales_month,2) BETWEEN 4 AND 6 THEN 'Q2'
	  WHEN RIGHT(sales_month,2) BETWEEN 7 AND 9 THEN 'Q3'
	  WHEN RIGHT(sales_month,2) BETWEEN 10 AND 12 THEN 'Q4'
  END AS _month,
	sid,
	CASE
	  WHEN RIGHT(sales_month,2) BETWEEN 1 AND 3 THEN 'Q1'
	  WHEN RIGHT(sales_month,2) BETWEEN 4 AND 6 THEN 'Q2'
	  WHEN RIGHT(sales_month,2) BETWEEN 7 AND 9 THEN 'Q3'
	  WHEN RIGHT(sales_month,2) BETWEEN 10 AND 12 THEN 'Q4'
  END AS sec_1,
	sec_2,
	sec_3
FROM
	t2 )
,t4 as (
SELECT
	LEFT(sales_month,4) AS _year,
	right(sales_month,2) as _month,
	sid,
	'MM Gross Sales' as sec_2,
	'@PPG Price'  as sec_3,
	sum(mainpart_price *sales_qty)  as sz
FROM
	t1 
WHERE
	channel = 'MM' 
	AND CONCAT( LEFT ( sales_month, 4 ), '-', RIGHT ( sales_month, 2 ) ) &lt;&gt; DATE_FORMAT( NOW(), '%Y-%m' )
group by sales_month,sid
--  之前月份 MM ppg价格
union ALL
SELECT
	LEFT(sales_month,4) AS _year,
	right(sales_month,2) as _month,
	sid,
	'MM Gross Sales' as sec_2,
	'@Bodyshop Price'  as sec_3,
	sum(ppgmainpart_price *sales_qty)  as sz
FROM
	t1 
WHERE
	channel = 'MM' 
	AND CONCAT( LEFT ( sales_month, 4 ), '-', RIGHT ( sales_month, 2 ) ) &lt;&gt; DATE_FORMAT( NOW(), '%Y-%m' )
group by sales_month,sid
union all 
SELECT
	LEFT(sales_month,4) AS _year,
	right(sales_month,2) as _month,
	sid,
	'MSO Gross Sales' as sec_2,
	'@PPG Price'  as sec_3,
	sum(mainpart_price *sales_qty)  as sz
FROM
	t1 
WHERE
	channel = 'MSO' 
	AND CONCAT( LEFT ( sales_month, 4 ), '-', RIGHT ( sales_month, 2 ) ) &lt;&gt; DATE_FORMAT( NOW(), '%Y-%m' )
group by sales_month,sid
UNION ALL 
select 
		LEFT(sales_month,4) AS _year,
		right(sales_month,2) as _month,
		sid,
		sec_2,
		sec_3,
		sum(sz) as sz
	from (
	SELECT
		DATE_FORMAT(NOW(), '%Y%m') as sales_month,
		sid,
		proj_name_en,
		'MM Gross Sales' as sec_2,
		'Open + Closed Order'  as sec_3,
		case when proj_name_en = 'SVW'
			THEN sum(mainpart_price*ppgpart_num) 
			else sum(mainpart_price*mainpart_num) 
		end as sz
	FROM
		t1 
	WHERE
		channel = 'MM' 
		AND left(create_date,7) = DATE_FORMAT( NOW(), '%Y-%m' )
	group by sid,proj_name_en) a
group by 
		sales_month,
		sid,
		sec_2,
		sec_3
union all
select 
		LEFT(sales_month,4) AS _year,
		right(sales_month,2) as _month,
		sid,
		sec_2,
		sec_3,
		sum(sz) as sz
	from (
	SELECT
		DATE_FORMAT(NOW(), '%Y%m') as sales_month,
		sid,
		proj_name_en,
		'MM Gross Sales' as sec_2,
		'Closed Order'  as sec_3,
		case when proj_name_en = 'SVW'
			THEN sum(mainpart_price*ppgpart_num) 
			else sum(mainpart_price*mainpart_num) 
		end as sz
	FROM
		t1 
	WHERE
		channel = 'MM' 
		AND left(lastupload_date,7) = DATE_FORMAT( NOW(), '%Y-%m' )
	group by sid,proj_name_en) a
group by 
		sales_month,
		sid,
		sec_2,
		sec_3
union ALL
	SELECT
		LEFT(DATE_FORMAT(NOW(), '%Y%m'),4) AS _year,
		right(DATE_FORMAT(NOW(), '%Y%m'),2) as _month,
		sid,
		'MSO Gross Sales' as sec_2,
		'Open + Closed Order'  as sec_3,
		sum(mainpart_price*mainpart_num) sz
	FROM
		t1 
	WHERE
		channel = 'MSO' 
		AND left(create_date,7) = CONCAT(DATE_FORMAT( NOW(), '%Y-%m' ),'')
	group by sid)
,t5 as (
select _year,_month,sid,sec_2,sec_3,sz from t4
union all 
select
	_year,
	CASE
	  WHEN _month BETWEEN 1 AND 3 THEN 'Q1'
	  WHEN _month BETWEEN 4 AND 6 THEN 'Q2'
	  WHEN _month BETWEEN 7 AND 9 THEN 'Q3'
	  WHEN _month BETWEEN 10 AND 12 THEN 'Q4'
  END AS _month,
	sid,
	sec_2,
	sec_3,
	sum(sz) as  sz
FROM
	t4
group by 
	_year,
	sid,
	CASE
	  WHEN _month BETWEEN 1 AND 3 THEN 'Q1'
	  WHEN _month BETWEEN 4 AND 6 THEN 'Q2'
	  WHEN _month BETWEEN 7 AND 9 THEN 'Q3'
	  WHEN _month BETWEEN 10 AND 12 THEN 'Q4'
  END,
	sec_2,
	sec_3
	) -- 数据汇总
,t6 as (
SELECT
	sid,
	GROUP_CONCAT( proj_name SEPARATOR ',' ) AS proj_name_en 
FROM (
select DISTINCT sid,proj_name from t1 WHERE channel = 'MM') a
group by sid
)	-- MM proj_name
,t14 as(
SELECT
	sid,
	GROUP_CONCAT( shop_code SEPARATOR ',' ) AS mm_shop_code 
FROM (
select DISTINCT sid,shop_code from t1 WHERE channel = 'MM') a
group by sid
)-- MM shop_code
,t7 as (
SELECT
	sid,
	GROUP_CONCAT( ship_to_code SEPARATOR ',' ) AS ship_to_code 
FROM
	( SELECT DISTINCT sid, ship_to_code FROM t1 WHERE channel = 'MM' ) a 
GROUP BY sid
)  -- MM ship_to_code
,t8 as (
SELECT
	sid,
	GROUP_CONCAT( proj_name SEPARATOR ',' ) AS proj_name 
FROM (
select DISTINCT sid,proj_name from t1 WHERE channel = 'MSO') a
group by sid
) -- MSO proj_name
,t15 as ( 
SELECT
	sid,
	GROUP_CONCAT( shop_code SEPARATOR ',' ) AS mso_shop_code 
FROM (
select DISTINCT sid,shop_code from t1 WHERE channel = 'MSO') a
group by sid
) -- MSO shop_code
,t9 as (
SELECT
	sid,
	GROUP_CONCAT( ship_to_code SEPARATOR ',' ) AS ship_to_code 
FROM
	( SELECT DISTINCT sid, ship_to_code FROM t1 WHERE channel = 'MSO' ) a 
GROUP BY sid
)-- MSO ship_to_code
,t10 as (
SELECT distinct
	a.dawn_id,
	b.body_shop_name,
	REPLACE(REPLACE(REPLACE(REPLACE(CONCAT( COALESCE(b.ppg_brand1, ''), ',',
					COALESCE(b.ppg_brand2, ''), ',', 
					COALESCE(b.ppg_brand3, ''), ',', 
					COALESCE(b.ppg_brand4, ''), ',', 
					COALESCE(b.ppg_brand5, ''), ',', 
					COALESCE(b.ppg_brand6, '') ) 
	,',,,,,',''),',,,,',''),',,,',''),',,','') AS ppg_brand,
	b.main_employee_responsible,
	b.sales_manager,
	b.distributor_name_sel
FROM
 (select dawn_id,max(updateTime) as updateTime   from fine_dw.dw_pipeline_analysis group by dawn_id) a 
 left join  fine_dw.dw_pipeline_analysis b on a.dawn_id = b.dawn_id and a.updateTime = b.updateTime
) 
-- 简道云数据
,t12 as (
SELECT
	sid,
	_year ,
	GROUP_CONCAT( sales_person_id,',|' ) AS mm_sales_id,
	GROUP_CONCAT( sales_person,',' ) AS sales_person,
	GROUP_CONCAT( team_owner,',' ) AS team_owner,
	GROUP_CONCAT( vendor_name,',' ) AS vendor_name
FROM (
select DISTINCT sid,LEFT(a.sales_month,4) as _year,cs.sales_person_id,cs.sales_person,team_owner,a.vendor_name from t1 a
	LEFT JOIN fine_dw.dw_cs_relationship_info cs ON LEFT ( a.sales_month, 4 ) = cs.s_year 
	AND a.proj_name = cs.proj_name
 WHERE a.channel = 'MM'
 ) a
group by sid,_year
)		-- MM 销售人员
,t13 as (
SELECT
	sid,
	_year ,
	GROUP_CONCAT( sales_person_id,',|' ) AS mso_sales_id
FROM (
select DISTINCT sid,LEFT(a.sales_month,4) as _year,cs.sales_person_id from t1 a
	LEFT JOIN fine_dw.dw_cs_relationship_info cs ON LEFT ( a.sales_month, 4 ) = cs.s_year 
	AND a.proj_name = cs.proj_name
 WHERE a.channel = 'MSO'
 ) a
group by sid,_year
)	-- MM 销售人员
SELECT
	a.sid as dawn_id,
	g.body_shop_name,
	c.proj_name_en as mm_proj_name,
	e.proj_name as mso_proj_name,
	d.ship_to_code as mm_ship_to,
	f.ship_to_code as mso_ship_to,
	g.ppg_brand,
	left(j.sales_person,CHAR_LENGTH(j.sales_person)-1) as sales,
	left(j.team_owner,CHAR_LENGTH(j.team_owner)-1) as  sales_manager,
	left(j.vendor_name,CHAR_LENGTH(j.vendor_name)-1) as distributor_name,
	a._year as year,
	a._month as month,
	a.sec_1,
	a.sec_2,
	a.sec_3,
	b.sz as sales_value,
	case 
		when a._month='01' then 1
		when a._month='02' then 2
		when a._month='03' then 3
		when a._month='Q1' then 4
		when a._month='04' then 5
		when a._month='05' then 6
		when a._month='06' then 7
		when a._month='Q2' then 8
		when a._month='07' then 9
		when a._month='08' then 10
		when a._month='09' then 11
		when a._month='Q3' then 12
		when a._month='10' then 13
		when a._month='11' then 14
		when a._month='12' then 15
		when a._month='Q4' then 16
	END AS seq ,
	left(j.mm_sales_id,CHAR_LENGTH(j.mm_sales_id)-1) AS mm_sales_id,
	left(k.mso_sales_id,CHAR_LENGTH(k.mso_sales_id)-1) AS mso_sales_id,
	h.mm_shop_code,
	i.mso_shop_code,
	'dw_transaction_detail_sh' as data_resource,
	now() as etl_time
FROM
	t3 a
	LEFT JOIN t5 b ON a.sid = b.sid 
	AND a._year = b._year 
	AND a._month = b._month 
	AND a.sec_2 = b.sec_2 
	AND a.sec_3 = b.sec_3
	left join t6 c on a.sid = c.sid
	left join t7 d on a.sid = d.sid
	left join t8 e on a.sid = e.sid
	left join t9 f on a.sid = f.sid
	left join t14 h on 	a.sid = h.sid
	left join t15 i on 	a.sid = i.sid
	left join t10 g on 	a.sid = g.dawn_id
	left join t12 j on a.sid = j.sid and a._year = j._year
	left join t13 k on a.sid = k.sid and a._year = k._year
WHERE concat(a._year,a._month) &lt;&gt; (select max(concat(_year,_month)) as sec_1 from t3 where _month in('Q1','Q2','Q3','Q4'))
</t>
  </si>
  <si>
    <t>dm_distributor_target_report</t>
  </si>
  <si>
    <t>dw_distributor_sales_target</t>
  </si>
  <si>
    <t>temam_owner</t>
  </si>
  <si>
    <t>target_year</t>
  </si>
  <si>
    <t>target_quarter</t>
  </si>
  <si>
    <t>sales_target</t>
  </si>
  <si>
    <t>2024target</t>
  </si>
  <si>
    <t>指标</t>
  </si>
  <si>
    <t>相关sql</t>
  </si>
  <si>
    <t>TRUNCATE TABLE fine_dm.dm_distributor_target_report;
insert into fine_dm.dm_distributor_target_report -- dm_distributor_target_report
SELECT * FROM(
SELECT customer_code,district,temam_owner,sales_person,customer_name,target_year,CONCAT(target_year,'By Quarter') as target_quarter,'2024 Target' AS sec_1,'By Quarter'AS sec_2,'Q1'AS sec_3,Q1 AS sales_target, 1 AS order_no, 'excel' as data_resource,'2024-05-13' as etl_time  FROM fine_dw.dw_distributor_sales_target UNION ALL
SELECT customer_code,district,temam_owner,sales_person,customer_name,target_year,CONCAT(target_year,'By Quarter') as target_quarter,'2024 Target' AS sec_1,'By Quarter'AS sec_2,'Q2'AS sec_3,Q2 AS sales_target, 2 AS order_no, 'excel' as data_resource,'2024-05-13' as etl_time  FROM fine_dw.dw_distributor_sales_target UNION ALL
SELECT customer_code,district,temam_owner,sales_person,customer_name,target_year,CONCAT(target_year,'By Quarter') as target_quarter,'2024 Target' AS sec_1,'By Quarter'AS sec_2,'Q3'AS sec_3,Q3 AS sales_target, 3 AS order_no, 'excel' as data_resource,'2024-05-13' as etl_time  FROM fine_dw.dw_distributor_sales_target UNION ALL
SELECT customer_code,district,temam_owner,sales_person,customer_name,target_year,CONCAT(target_year,'By Quarter') as target_quarter,'2024 Target' AS sec_1,'By Quarter'AS sec_2,'Q4'AS sec_3,Q4 AS sales_target, 4 AS order_no, 'excel' as data_resource,'2024-05-13' as etl_time  FROM fine_dw.dw_distributor_sales_target UNION ALL
SELECT customer_code,district,temam_owner,sales_person,customer_name,target_year,CONCAT(target_year,'By Quarter') as target_quarter,'2024 Target' AS sec_1,'By Quarter'AS sec_2,'Total'AS sec_3,total_ze AS sales_target, 5 AS order_no, 'excel' as data_resource,'2024-05-13' as etl_time  FROM fine_dw.dw_distributor_sales_target UNION ALL
SELECT customer_code,district,temam_owner,sales_person,customer_name,target_year,CONCAT(target_year,'Q1') as target_quarter,'2024 Target' AS sec_1,'Q1'AS sec_2,'高档水性 EHP/AQ+'AS sec_3,gdsxq_1 AS sales_target, 6 AS order_no, 'excel' as data_resource,'2024-05-13' as etl_time  FROM fine_dw.dw_distributor_sales_target UNION ALL
SELECT customer_code,district,temam_owner,sales_person,customer_name,target_year,CONCAT(target_year,'Q1') as target_quarter,'2024 Target' AS sec_1,'Q1'AS sec_2,'高档油性 AC/GRS
'AS sec_3,gdyxq_1 AS sales_target, 7 AS order_no, 'excel' as data_resource,'2024-05-13' as etl_time  FROM fine_dw.dw_distributor_sales_target UNION ALL
SELECT customer_code,district,temam_owner,sales_person,customer_name,target_year,CONCAT(target_year,'Q1') as target_quarter,'2024 Target' AS sec_1,'Q1'AS sec_2,'中档水性 QUICKLINE
'AS sec_3,quickline_1 AS sales_target, 8 AS order_no, 'excel' as data_resource,'2024-05-13' as etl_time  FROM fine_dw.dw_distributor_sales_target UNION ALL
SELECT customer_code,district,temam_owner,sales_person,customer_name,target_year,CONCAT(target_year,'Q1') as target_quarter,'2024 Target' AS sec_1,'Q1'AS sec_2,'中档油性 EMAXX
'AS sec_3,emaxx_1 AS sales_target, 9 AS order_no, 'excel' as data_resource,'2024-05-13' as etl_time  FROM fine_dw.dw_distributor_sales_target UNION ALL
SELECT customer_code,district,temam_owner,sales_person,customer_name,target_year,CONCAT(target_year,'Q1') as target_quarter,'2024 Target' AS sec_1,'Q1'AS sec_2,'中档油性 BELCO PLUS
'AS sec_3,belco_1 AS sales_target, 10 AS order_no, 'excel' as data_resource,'2024-05-13' as etl_time  FROM fine_dw.dw_distributor_sales_target UNION ALL
SELECT customer_code,district,temam_owner,sales_person,customer_name,target_year,CONCAT(target_year,'Q1') as target_quarter,'2024 Target' AS sec_1,'Q1'AS sec_2,'原子灰'AS sec_3,yzh_1 AS sales_target, 11 AS order_no, 'excel' as data_resource,'2024-05-13' as etl_time  FROM fine_dw.dw_distributor_sales_target UNION ALL
SELECT customer_code,district,temam_owner,sales_person,customer_name,target_year,CONCAT(target_year,'Q1') as target_quarter,'2024 Target' AS sec_1,'Q1'AS sec_2,'易耗品'AS sec_3,yhp_1 AS sales_target, 12 AS order_no, 'excel' as data_resource,'2024-05-13' as etl_time  FROM fine_dw.dw_distributor_sales_target UNION ALL
SELECT customer_code,district,temam_owner,sales_person,customer_name,target_year,CONCAT(target_year,'Q1') as target_quarter,'2024 Target' AS sec_1,'Q1'AS sec_2,'AUTOMOTIVE WB
全水性漆'AS sec_3,qsx_1 AS sales_target, 13 AS order_no, 'excel' as data_resource,'2024-05-13' as etl_time  FROM fine_dw.dw_distributor_sales_target UNION ALL
SELECT customer_code,district,temam_owner,sales_person,customer_name,target_year,CONCAT(target_year,'Q1') as target_quarter,'2024 Target' AS sec_1,'Q1'AS sec_2,'凌趣惠管站软件'AS sec_3,lqhg_1 AS sales_target, 14 AS order_no, 'excel' as data_resource,'2024-05-13' as etl_time  FROM fine_dw.dw_distributor_sales_target UNION ALL
SELECT customer_code,district,temam_owner,sales_person,customer_name,target_year,CONCAT(target_year,'Q1') as target_quarter,'2024 Target' AS sec_1,'Q1'AS sec_2,'Total'AS sec_3,total_1 AS sales_target, 15 AS order_no, 'excel' as data_resource,'2024-05-13' as etl_time  FROM fine_dw.dw_distributor_sales_target UNION ALL
SELECT customer_code,district,temam_owner,sales_person,customer_name,target_year,CONCAT(target_year,'Q2') as target_quarter,'2024 Target' AS sec_1,'Q2'AS sec_2,'高档水性 EHP/AQ+'AS sec_3,gdsxq_2 AS sales_target, 16 AS order_no, 'excel' as data_resource,'2024-05-13' as etl_time  FROM fine_dw.dw_distributor_sales_target UNION ALL
SELECT customer_code,district,temam_owner,sales_person,customer_name,target_year,CONCAT(target_year,'Q2') as target_quarter,'2024 Target' AS sec_1,'Q2'AS sec_2,'高档油性 AC/GRS
'AS sec_3,gdyxq_2 AS sales_target, 17 AS order_no, 'excel' as data_resource,'2024-05-13' as etl_time  FROM fine_dw.dw_distributor_sales_target UNION ALL
SELECT customer_code,district,temam_owner,sales_person,customer_name,target_year,CONCAT(target_year,'Q2') as target_quarter,'2024 Target' AS sec_1,'Q2'AS sec_2,'中档水性 QUICKLINE
'AS sec_3,quickline_2 AS sales_target, 18 AS order_no, 'excel' as data_resource,'2024-05-13' as etl_time  FROM fine_dw.dw_distributor_sales_target UNION ALL
SELECT customer_code,district,temam_owner,sales_person,customer_name,target_year,CONCAT(target_year,'Q2') as target_quarter,'2024 Target' AS sec_1,'Q2'AS sec_2,'中档油性 EMAXX
'AS sec_3,emaxx_2 AS sales_target, 19 AS order_no, 'excel' as data_resource,'2024-05-13' as etl_time  FROM fine_dw.dw_distributor_sales_target UNION ALL
SELECT customer_code,district,temam_owner,sales_person,customer_name,target_year,CONCAT(target_year,'Q2') as target_quarter,'2024 Target' AS sec_1,'Q2'AS sec_2,'中档油性 BELCO PLUS
'AS sec_3,belco_2 AS sales_target, 20 AS order_no, 'excel' as data_resource,'2024-05-13' as etl_time  FROM fine_dw.dw_distributor_sales_target UNION ALL
SELECT customer_code,district,temam_owner,sales_person,customer_name,target_year,CONCAT(target_year,'Q2') as target_quarter,'2024 Target' AS sec_1,'Q2'AS sec_2,'原子灰'AS sec_3,yzh_2 AS sales_target, 21 AS order_no, 'excel' as data_resource,'2024-05-13' as etl_time  FROM fine_dw.dw_distributor_sales_target UNION ALL
SELECT customer_code,district,temam_owner,sales_person,customer_name,target_year,CONCAT(target_year,'Q2') as target_quarter,'2024 Target' AS sec_1,'Q2'AS sec_2,'易耗品'AS sec_3,yhp_2 AS sales_target, 22 AS order_no, 'excel' as data_resource,'2024-05-13' as etl_time  FROM fine_dw.dw_distributor_sales_target UNION ALL
SELECT customer_code,district,temam_owner,sales_person,customer_name,target_year,CONCAT(target_year,'Q2') as target_quarter,'2024 Target' AS sec_1,'Q2'AS sec_2,'AUTOMOTIVE WB 全水性漆'AS sec_3,qsx_2 AS sales_target, 23 AS order_no, 'excel' as data_resource,'2024-05-13' as etl_time  FROM fine_dw.dw_distributor_sales_target UNION ALL
SELECT customer_code,district,temam_owner,sales_person,customer_name,target_year,CONCAT(target_year,'Q2') as target_quarter,'2024 Target' AS sec_1,'Q2'AS sec_2,'凌趣惠管站软件'AS sec_3,lqhg_2 AS sales_target, 24 AS order_no, 'excel' as data_resource,'2024-05-13' as etl_time  FROM fine_dw.dw_distributor_sales_target UNION ALL
SELECT customer_code,district,temam_owner,sales_person,customer_name,target_year,CONCAT(target_year,'Q2') as target_quarter,'2024 Target' AS sec_1,'Q2'AS sec_2,'Total'AS sec_3,total_2 AS sales_target, 25 AS order_no, 'excel' as data_resource,'2024-05-13' as etl_time  FROM fine_dw.dw_distributor_sales_target UNION ALL
SELECT customer_code,district,temam_owner,sales_person,customer_name,target_year,CONCAT(target_year,'Q3') as target_quarter,'2024 Target' AS sec_1,'Q3'AS sec_2,'高档水性 EHP/AQ+'AS sec_3,gdsxq_3 AS sales_target, 26 AS order_no, 'excel' as data_resource,'2024-05-13' as etl_time  FROM fine_dw.dw_distributor_sales_target UNION ALL
SELECT customer_code,district,temam_owner,sales_person,customer_name,target_year,CONCAT(target_year,'Q3') as target_quarter,'2024 Target' AS sec_1,'Q3'AS sec_2,'高档油性 AC/GRS
'AS sec_3,gdyxq_3 AS sales_target, 27 AS order_no, 'excel' as data_resource,'2024-05-13' as etl_time  FROM fine_dw.dw_distributor_sales_target UNION ALL
SELECT customer_code,district,temam_owner,sales_person,customer_name,target_year,CONCAT(target_year,'Q3') as target_quarter,'2024 Target' AS sec_1,'Q3'AS sec_2,'中档水性 QUICKLINE
'AS sec_3,quickline_3 AS sales_target, 28 AS order_no, 'excel' as data_resource,'2024-05-13' as etl_time  FROM fine_dw.dw_distributor_sales_target UNION ALL
SELECT customer_code,district,temam_owner,sales_person,customer_name,target_year,CONCAT(target_year,'Q3') as target_quarter,'2024 Target' AS sec_1,'Q3'AS sec_2,'中档油性 EMAXX
'AS sec_3,emaxx_3 AS sales_target, 29 AS order_no, 'excel' as data_resource,'2024-05-13' as etl_time  FROM fine_dw.dw_distributor_sales_target UNION ALL
SELECT customer_code,district,temam_owner,sales_person,customer_name,target_year,CONCAT(target_year,'Q3') as target_quarter,'2024 Target' AS sec_1,'Q3'AS sec_2,'中档油性 BELCO PLUS
'AS sec_3,belco_3 AS sales_target, 30 AS order_no, 'excel' as data_resource,'2024-05-13' as etl_time  FROM fine_dw.dw_distributor_sales_target UNION ALL
SELECT customer_code,district,temam_owner,sales_person,customer_name,target_year,CONCAT(target_year,'Q3') as target_quarter,'2024 Target' AS sec_1,'Q3'AS sec_2,'原子灰'AS sec_3,yzh_3 AS sales_target, 31 AS order_no, 'excel' as data_resource,'2024-05-13' as etl_time  FROM fine_dw.dw_distributor_sales_target UNION ALL
SELECT customer_code,district,temam_owner,sales_person,customer_name,target_year,CONCAT(target_year,'Q3') as target_quarter,'2024 Target' AS sec_1,'Q3'AS sec_2,'易耗品'AS sec_3,yhp_3 AS sales_target, 32 AS order_no, 'excel' as data_resource,'2024-05-13' as etl_time  FROM fine_dw.dw_distributor_sales_target UNION ALL
SELECT customer_code,district,temam_owner,sales_person,customer_name,target_year,CONCAT(target_year,'Q3') as target_quarter,'2024 Target' AS sec_1,'Q3'AS sec_2,'AUTOMOTIVE WB
全水性漆'AS sec_3,qsx_3 AS sales_target, 33 AS order_no, 'excel' as data_resource,'2024-05-13' as etl_time  FROM fine_dw.dw_distributor_sales_target UNION ALL
SELECT customer_code,district,temam_owner,sales_person,customer_name,target_year,CONCAT(target_year,'Q3') as target_quarter,'2024 Target' AS sec_1,'Q3'AS sec_2,'凌趣惠管站软件'AS sec_3,lqhg_3 AS sales_target, 34 AS order_no, 'excel' as data_resource,'2024-05-13' as etl_time  FROM fine_dw.dw_distributor_sales_target UNION ALL
SELECT customer_code,district,temam_owner,sales_person,customer_name,target_year,CONCAT(target_year,'Q3') as target_quarter,'2024 Target' AS sec_1,'Q3'AS sec_2,'Total'AS sec_3,total_3 AS sales_target, 35 AS order_no, 'excel' as data_resource,'2024-05-13' as etl_time  FROM fine_dw.dw_distributor_sales_target UNION ALL
SELECT customer_code,district,temam_owner,sales_person,customer_name,target_year,CONCAT(target_year,'Q4') as target_quarter,'2024 Target' AS sec_1,'Q4'AS sec_2,'高档水性 EHP/AQ+'AS sec_3,gdsxq_4 AS sales_target, 36 AS order_no, 'excel' as data_resource,'2024-05-13' as etl_time  FROM fine_dw.dw_distributor_sales_target UNION ALL
SELECT customer_code,district,temam_owner,sales_person,customer_name,target_year,CONCAT(target_year,'Q4') as target_quarter,'2024 Target' AS sec_1,'Q4'AS sec_2,'高档油性 AC/GRS
'AS sec_3,gdyxq_4 AS sales_target, 37 AS order_no, 'excel' as data_resource,'2024-05-13' as etl_time  FROM fine_dw.dw_distributor_sales_target UNION ALL
SELECT customer_code,district,temam_owner,sales_person,customer_name,target_year,CONCAT(target_year,'Q4') as target_quarter,'2024 Target' AS sec_1,'Q4'AS sec_2,'中档水性 QUICKLINE
'AS sec_3,quickline_4 AS sales_target, 38 AS order_no, 'excel' as data_resource,'2024-05-13' as etl_time  FROM fine_dw.dw_distributor_sales_target UNION ALL
SELECT customer_code,district,temam_owner,sales_person,customer_name,target_year,CONCAT(target_year,'Q4') as target_quarter,'2024 Target' AS sec_1,'Q4'AS sec_2,'中档油性 EMAXX
'AS sec_3,emaxx_4 AS sales_target, 39 AS order_no, 'excel' as data_resource,'2024-05-13' as etl_time  FROM fine_dw.dw_distributor_sales_target UNION ALL
SELECT customer_code,district,temam_owner,sales_person,customer_name,target_year,CONCAT(target_year,'Q4') as target_quarter,'2024 Target' AS sec_1,'Q4'AS sec_2,'中档油性 BELCO PLUS
'AS sec_3,belco_4 AS sales_target, 40 AS order_no, 'excel' as data_resource,'2024-05-13' as etl_time  FROM fine_dw.dw_distributor_sales_target UNION ALL
SELECT customer_code,district,temam_owner,sales_person,customer_name,target_year,CONCAT(target_year,'Q4') as target_quarter,'2024 Target' AS sec_1,'Q4'AS sec_2,'原子灰'AS sec_3,yzh_4 AS sales_target, 41 AS order_no, 'excel' as data_resource,'2024-05-13' as etl_time  FROM fine_dw.dw_distributor_sales_target UNION ALL
SELECT customer_code,district,temam_owner,sales_person,customer_name,target_year,CONCAT(target_year,'Q4') as target_quarter,'2024 Target' AS sec_1,'Q4'AS sec_2,'易耗品'AS sec_3,yhp_4 AS sales_target, 42 AS order_no, 'excel' as data_resource,'2024-05-13' as etl_time  FROM fine_dw.dw_distributor_sales_target UNION ALL
SELECT customer_code,district,temam_owner,sales_person,customer_name,target_year,CONCAT(target_year,'Q4') as target_quarter,'2024 Target' AS sec_1,'Q4'AS sec_2,'AUTOMOTIVE WB
全水性漆'AS sec_3,qsx_4 AS sales_target, 43 AS order_no, 'excel' as data_resource,'2024-05-13' as etl_time  FROM fine_dw.dw_distributor_sales_target UNION ALL
SELECT customer_code,district,temam_owner,sales_person,customer_name,target_year,CONCAT(target_year,'Q4') as target_quarter,'2024 Target' AS sec_1,'Q4'AS sec_2,'凌趣惠管站软件'AS sec_3,lqhg_4 AS sales_target, 44 AS order_no, 'excel' as data_resource,'2024-05-13' as etl_time  FROM fine_dw.dw_distributor_sales_target UNION ALL
SELECT customer_code,district,temam_owner,sales_person,customer_name,target_year,CONCAT(target_year,'Q4') as target_quarter,'2024 Target' AS sec_1,'Q4'AS sec_2,'Total'AS sec_3,total_4 AS sales_target, 45 AS order_no, 'excel' as data_resource,'2024-05-13' as etl_time  FROM fine_dw.dw_distributor_sales_target UNION ALL
SELECT customer_code,district,temam_owner,sales_person,customer_name,target_year,CONCAT(target_year,'FY 2024') as target_quarter,'2024 Target' AS sec_1,'FY 2024'AS sec_2,'高档水性 EHP/AQ+'AS sec_3,full_year_gdsxq AS sales_target, 46 AS order_no, 'excel' as data_resource,'2024-05-13' as etl_time  FROM fine_dw.dw_distributor_sales_target UNION ALL
SELECT customer_code,district,temam_owner,sales_person,customer_name,target_year,CONCAT(target_year,'FY 2024') as target_quarter,'2024 Target' AS sec_1,'FY 2024'AS sec_2,'高档油性 AC/GRS
'AS sec_3,full_year_gdyxq AS sales_target, 47 AS order_no, 'excel' as data_resource,'2024-05-13' as etl_time  FROM fine_dw.dw_distributor_sales_target UNION ALL
SELECT customer_code,district,temam_owner,sales_person,customer_name,target_year,CONCAT(target_year,'FY 2024') as target_quarter,'2024 Target' AS sec_1,'FY 2024'AS sec_2,'中档水性 QUICKLINE
'AS sec_3,full_year_quickline AS sales_target, 48 AS order_no, 'excel' as data_resource,'2024-05-13' as etl_time  FROM fine_dw.dw_distributor_sales_target UNION ALL
SELECT customer_code,district,temam_owner,sales_person,customer_name,target_year,CONCAT(target_year,'FY 2024') as target_quarter,'2024 Target' AS sec_1,'FY 2024'AS sec_2,'中档油性 EMAXX
'AS sec_3,full_year_emaxx AS sales_target, 49 AS order_no, 'excel' as data_resource,'2024-05-13' as etl_time  FROM fine_dw.dw_distributor_sales_target UNION ALL
SELECT customer_code,district,temam_owner,sales_person,customer_name,target_year,CONCAT(target_year,'FY 2024') as target_quarter,'2024 Target' AS sec_1,'FY 2024'AS sec_2,'中档油性 BELCO PLUS
'AS sec_3,full_year_belco AS sales_target, 50 AS order_no, 'excel' as data_resource,'2024-05-13' as etl_time  FROM fine_dw.dw_distributor_sales_target UNION ALL
SELECT customer_code,district,temam_owner,sales_person,customer_name,target_year,CONCAT(target_year,'FY 2024') as target_quarter,'2024 Target' AS sec_1,'FY 2024'AS sec_2,'原子灰'AS sec_3,full_year_yzh AS sales_target, 51 AS order_no, 'excel' as data_resource,'2024-05-13' as etl_time  FROM fine_dw.dw_distributor_sales_target UNION ALL
SELECT customer_code,district,temam_owner,sales_person,customer_name,target_year,CONCAT(target_year,'FY 2024') as target_quarter,'2024 Target' AS sec_1,'FY 2024'AS sec_2,'易耗品'AS sec_3,full_year_yhp AS sales_target, 52 AS order_no, 'excel' as data_resource,'2024-05-13' as etl_time  FROM fine_dw.dw_distributor_sales_target UNION ALL
SELECT customer_code,district,temam_owner,sales_person,customer_name,target_year,CONCAT(target_year,'FY 2024') as target_quarter,'2024 Target' AS sec_1,'FY 2024'AS sec_2,'AUTOMOTIVE WB
全水性漆'AS sec_3,full_year_qsx AS sales_target, 53 AS order_no, 'excel' as data_resource,'2024-05-13' as etl_time  FROM fine_dw.dw_distributor_sales_target UNION ALL
SELECT customer_code,district,temam_owner,sales_person,customer_name,target_year,CONCAT(target_year,'FY 2024') as target_quarter,'2024 Target' AS sec_1,'FY 2024'AS sec_2,'凌趣惠管站软件'AS sec_3,full_year_lqhg AS sales_target, 54 AS order_no, 'excel' as data_resource,'2024-05-13' as etl_time  FROM fine_dw.dw_distributor_sales_target UNION ALL
SELECT customer_code,district,temam_owner,sales_person,customer_name,target_year,CONCAT(target_year,'FY 2024') as target_quarter,'2024 Target' AS sec_1,'FY 2024'AS sec_2,'Total'AS sec_3,full_year_total AS sales_target, 55 AS order_no, 'excel' as data_resource,'2024-05-13' as etl_time  FROM fine_dw.dw_distributor_sales_target						
)s where customer_code is not null		
						</t>
  </si>
  <si>
    <t>dm_model_mm_vpm</t>
  </si>
  <si>
    <t>dm_proj_service_sales_report</t>
  </si>
  <si>
    <t>salesrep</t>
  </si>
  <si>
    <t>vender_code</t>
  </si>
  <si>
    <t>vender_name</t>
  </si>
  <si>
    <t>主机厂/项目英文名</t>
  </si>
  <si>
    <t>invoice_sales_value</t>
  </si>
  <si>
    <t>最后根据维度聚合invoice_sales_value</t>
  </si>
  <si>
    <t>channel='MSO/MM'</t>
  </si>
  <si>
    <t>YEAR 2024 MSO SERVICE DISTRIBUTOR SALES REPORT</t>
  </si>
  <si>
    <t>2024 Jan</t>
  </si>
  <si>
    <t>重庆商社</t>
  </si>
  <si>
    <t>大昌行</t>
  </si>
  <si>
    <t>易养车</t>
  </si>
  <si>
    <t>骏昇</t>
  </si>
  <si>
    <t>广汇</t>
  </si>
  <si>
    <t>华胜</t>
  </si>
  <si>
    <t>恒信</t>
  </si>
  <si>
    <t>元通</t>
  </si>
  <si>
    <t>通源</t>
  </si>
  <si>
    <t>中升</t>
  </si>
  <si>
    <t>长久</t>
  </si>
  <si>
    <t>融粤</t>
  </si>
  <si>
    <t>威佳</t>
  </si>
  <si>
    <t>北区</t>
  </si>
  <si>
    <t>MSO</t>
  </si>
  <si>
    <t>北京通汇宏福贸易有限公司</t>
  </si>
  <si>
    <t>王洪杰</t>
  </si>
  <si>
    <t>吴发英</t>
  </si>
  <si>
    <t>北京色彩佳商贸有限公司</t>
  </si>
  <si>
    <t>石家庄盛达美商贸有限公司</t>
  </si>
  <si>
    <t>常跃识</t>
  </si>
  <si>
    <t>保定市赛宇隆辰商贸有限公司</t>
  </si>
  <si>
    <t>秦皇岛高瑞商贸有限公司</t>
  </si>
  <si>
    <t>邯郸市复兴凌云贸易有限公司</t>
  </si>
  <si>
    <t>石家庄汇美嘉兴商贸有限公司</t>
  </si>
  <si>
    <t>唐山市漆之杰商贸有限公司</t>
  </si>
  <si>
    <t>青海文杰贸易有限公司</t>
  </si>
  <si>
    <t>齐成金</t>
  </si>
  <si>
    <t>青海辰归商贸有限公司</t>
  </si>
  <si>
    <t>沈阳鑫中沈汽车涂料有限责任公司</t>
  </si>
  <si>
    <t>李瑞涛</t>
  </si>
  <si>
    <t>兰州鑫德立商贸有限公司</t>
  </si>
  <si>
    <t>酒泉鑫塬商贸有限公司</t>
  </si>
  <si>
    <t>辽宁中恒经贸有限公司</t>
  </si>
  <si>
    <t>荣佳（大连）科技服务有限公司</t>
  </si>
  <si>
    <t>杨虎成</t>
  </si>
  <si>
    <t>鸿华泰铭（天津）涂料科技有限责任公司</t>
  </si>
  <si>
    <t>崔殿臣</t>
  </si>
  <si>
    <t>天津达拓商贸有限公司</t>
  </si>
  <si>
    <t>呼和浩特市中联商贸有限公司</t>
  </si>
  <si>
    <t>包头市巨凯商贸有限公司</t>
  </si>
  <si>
    <t>西安永新瑞达材料科技有限公司</t>
  </si>
  <si>
    <t>杨晓生</t>
  </si>
  <si>
    <t>威海新劲汽车服务中心</t>
  </si>
  <si>
    <t>青岛瑞普涂料销售有限公司</t>
  </si>
  <si>
    <t>青岛瑞彩汽车配套服务有限公司</t>
  </si>
  <si>
    <t>济南虹彩汽车油漆有限公司</t>
  </si>
  <si>
    <t>济南鸿都商贸有限公司</t>
  </si>
  <si>
    <t>东营市慧德汽车用品服务有限公司</t>
  </si>
  <si>
    <t>临沂贝彩商贸有限公司</t>
  </si>
  <si>
    <t>山西福森彩商贸有限公司</t>
  </si>
  <si>
    <t>北京万众晟华科技发展有限公司</t>
  </si>
  <si>
    <t>吉林省利江汽车用品服务有限公司</t>
  </si>
  <si>
    <t>中区</t>
  </si>
  <si>
    <t>武汉银龙通达科贸有限公司</t>
  </si>
  <si>
    <t>余秋玲</t>
  </si>
  <si>
    <t>伍桂亮</t>
  </si>
  <si>
    <t>江西省英力工贸有限公司</t>
  </si>
  <si>
    <t>江西万轩工贸有限公司</t>
  </si>
  <si>
    <t>景德镇市文胜汽车服务有限公司</t>
  </si>
  <si>
    <t>江西益流商贸有限公司</t>
  </si>
  <si>
    <t>荆门市明丽汽车贸易有限公司</t>
  </si>
  <si>
    <t>dm_mso_actual_pc_report</t>
  </si>
  <si>
    <t>total_service_fee</t>
  </si>
  <si>
    <t>MSO集团返利</t>
  </si>
  <si>
    <t>MM集采渠道返利</t>
  </si>
  <si>
    <t>集采渠道返利</t>
  </si>
  <si>
    <t>vendor_rebate</t>
  </si>
  <si>
    <t>总服务商返利</t>
  </si>
  <si>
    <t>公式=pc-1-2-3-4-5-6</t>
  </si>
  <si>
    <t>公式=actual_pc/(sales_value-3-4-5-6)</t>
  </si>
  <si>
    <t>公式=actual_pc-7</t>
  </si>
  <si>
    <t>公式=ebit/(sales_value-3-4-5-6）</t>
  </si>
  <si>
    <t>dm_price_increase_report_proj</t>
  </si>
  <si>
    <t>is_flag</t>
  </si>
  <si>
    <t>dm_mm_report_bodyshop</t>
  </si>
  <si>
    <t>区分渠道  为 MM win 首单赢单数据 和 MM门店在MSO中有过订单的MM销售值</t>
  </si>
  <si>
    <t xml:space="preserve">数值 </t>
  </si>
  <si>
    <t>Customer Master List</t>
  </si>
  <si>
    <t>cs_ relationship_info</t>
  </si>
  <si>
    <t>team_owner_id</t>
  </si>
  <si>
    <t>团队负责人_id</t>
  </si>
  <si>
    <t>sales_person_id</t>
  </si>
  <si>
    <t>销售id</t>
  </si>
  <si>
    <t>脚本如下</t>
  </si>
  <si>
    <t>with tt3 as ( 
select * from  fine_dw.dw_transaction_detail_sh a 
	where left(a.sales_month,4) &gt;= '2022' 
	and left (a.sales_month,4) in ('2022','2023','2024') 
	) 
,t1 as (
	SELECT
		a.sales_month,
		a.customer_code,
		a.customer_name,
		a.shop_code,
		a.shop_name,
		a.mainpart_price,
		a.sales_qty,
		b.proj_name,
		b.proj_name_en,
		b.channel,
		c.sid
	FROM
		tt3 a
		LEFT JOIN fine_dw.dw_customer_master_list b ON a.customer_code = b.customer_code and a.sales_month = b.sales_month
		LEFT JOIN ( SELECT distinct shop_code,maincode,ship_to_code,sid FROM fine_ods.ods_store_management where sid is not null ) c ON a.shop_code = c.shop_code  and a.customer_code =c.maincode 
	WHERE b.channel in('MM','MSO') and c.sid is not null 
	)
	-- t1 判断 channel为 MM 和mso
	, tt1 as (
	SELECT  min( a.sales_month ) AS min_month,c.sid 
	FROM
		fine_dw.dw_transaction_detail_sh a
		LEFT JOIN fine_dw.dw_customer_master_list b ON a.customer_code = b.customer_code and a.sales_month = b.sales_month
		LEFT JOIN ( SELECT distinct shop_code,maincode,ship_to_code,sid FROM fine_ods.ods_store_management where sid is not null ) c ON a.shop_code = c.shop_code  and a.customer_code =c.maincode 
	WHERE b.channel in('MM') and c.sid is not null 
	GROUP BY sid
	) 
	,tt2 as (
	SELECT distinct a.sales_month,c.sid 
	FROM
		fine_dw.dw_transaction_detail_sh a
		LEFT JOIN fine_dw.dw_customer_master_list b ON a.customer_code = b.customer_code and a.sales_month = b.sales_month
		LEFT JOIN ( SELECT distinct shop_code,maincode,ship_to_code,sid FROM fine_ods.ods_store_management where sid is not null ) c ON a.shop_code = c.shop_code  and a.customer_code =c.maincode 
	WHERE b.channel in('MSO') and c.sid is not null 
	) 
 ,t2 as (
	select DISTINCT sales_month,customer_code,proj_name,proj_name_en FROM t1	
	where channel = 'MM' 
	)
 -- 指标值
,t3 as (
	SELECT
		a.sales_month,
		a.customer_code,
		a.proj_name,
		a.proj_name_en,
		sum( mainpart_price * sales_qty ) AS ppg_price 
	FROM
		t1 a
		LEFT JOIN tt1 b 
		ON a.sales_month = b.min_month AND a.sid = b.sid 
	WHERE
		a.channel = 'MM' 
		AND b.min_month IS NOT NULL 
	GROUP BY
		a.sales_month,
		a.customer_code,
		a.proj_name,
		a.proj_name_en
		)
	-- 找新赢单的数据到sql中
,t4 AS (
SELECT
		a.sales_month,
		a.customer_code,
		a.proj_name,
		a.proj_name_en,
		sum( mainpart_price * sales_qty ) AS ppg_price 
	FROM
		t1 a
		LEFT JOIN tt2 b 
		ON a.sales_month = b.sales_month AND a.sid = b.sid 
	WHERE
		a.channel = 'MM' 
		AND b.sales_month IS NOT NULL 
	GROUP BY
		a.sales_month,
		a.proj_name,
		a.proj_name_en,
		a.customer_code
	)
	-- 找到即在mso产生的门店再找到MM中的数据
,t5 as (
select t2.*,t3.ppg_price,CONCAT('Y',SUBSTRING(t2.sales_month,3,2)," NEW WIN") AS type from t2 left join t3 on t2.sales_month=t3.sales_month and t2.customer_code= t3.customer_code
union ALL
select t2.*,t4.ppg_price,"MSO"AS type from t2 left join t4 on t2.sales_month=t4.sales_month and t2.customer_code= t4.customer_code
)
,t6 as (
SELECT
	a.sales_month,
	left(a.sales_month,4) as sales_year,
	CONCAT('FY',SUBSTRING(a.sales_month,3,2)) as sales_year1,
  CASE
	  WHEN RIGHT(a.sales_month,2) ='01' THEN 'JAN'
	  WHEN RIGHT(a.sales_month,2) ='02' THEN 'FEB'
	  WHEN RIGHT(a.sales_month,2) ='03' THEN 'MAR'
	  WHEN RIGHT(a.sales_month,2) ='04' THEN 'APR'
	  WHEN RIGHT(a.sales_month,2) ='05' THEN 'MAY'
	  WHEN RIGHT(a.sales_month,2) ='06' THEN 'JUN'
	  WHEN RIGHT(a.sales_month,2) ='07' THEN 'JUL'
	  WHEN RIGHT(a.sales_month,2) ='08' THEN 'AUG'
	  WHEN RIGHT(a.sales_month,2) ='09' THEN 'SEP'
	  WHEN RIGHT(a.sales_month,2) ='10' THEN 'OCT'
	  WHEN RIGHT(a.sales_month,2) ='11' THEN 'NOV'
	  WHEN RIGHT(a.sales_month,2) ='12' THEN 'DEC'
  END AS  sales_month1,
  CASE
	  WHEN RIGHT(a.sales_month,2) BETWEEN 1 AND 3 THEN 'Q1'
	  WHEN RIGHT(a.sales_month,2) BETWEEN 4 AND 6 THEN 'Q2'
	  WHEN RIGHT(a.sales_month,2) BETWEEN 7 AND 9 THEN 'Q3'
	  WHEN RIGHT(a.sales_month,2) BETWEEN 10 AND 12 THEN 'Q4'
  END AS sales_season,
	a.proj_name,
	a.proj_name_en,
	cs.team_owner_id, 
	cs.team_owner,
	cs.sales_person,
	cs.sales_person_id,
	a.type,
	a.ppg_price
FROM
	t5 a
	LEFT JOIN fine_dw.dw_cs_relationship_info cs ON LEFT ( a.sales_month, 4 ) = cs.s_year 
	AND a.proj_name = cs.proj_name
)
,t7 as (
select * from t6
union ALL
SELECT
	concat(sales_year,sales_season) as sales_month,
	sales_year,
	sales_year1,
	sales_season AS sales_month1,
	sales_season,
	proj_name,
	proj_name_en,
	team_owner_id, 
	team_owner,
	sales_person,
	sales_person_id,
	type,
	sum( ppg_price ) AS ppg_price 
FROM
	t6
GROUP BY 
	sales_month,
	sales_year,
	sales_year1,
	sales_season,
	proj_name,
	proj_name_en,
	team_owner_id, 
	team_owner,
	sales_person,
	sales_person_id,
	type
union all 
SELECT
	CONCAT(sales_year,'FULL YEAR')as sales_month,
	sales_year,
	sales_year1,
	'FULL YEAR' AS sales_month1,
	'FULL'as sales_season,
	proj_name,
	proj_name_en,
	team_owner_id, 
	team_owner,
	sales_person,
	sales_person_id,
	type,
	sum( ppg_price ) AS ppg_price 
FROM
	t6
GROUP BY 
	sales_year,
	sales_year1,
	proj_name,
	proj_name_en,
	team_owner_id, 
	team_owner,
	sales_person,
	sales_person_id,
	type
)
,t8 as (
select 
type as channel,
ppg_price as sales_value,
sales_month,
concat(sales_year,sales_season) as sales_quarter,
sales_year,
case when sales_season ='FULL'
	then concat(sales_year1,' ',sales_season)
	else concat(sales_year1,' ',sales_month1)
end  as sec_1,
sales_month1 as sec_2,
proj_name,
proj_name_en,
team_owner_id, 
team_owner,
sales_person,
sales_person_id,
'dw_transaction_detail_sh' as data_resource,
now() as etl_time
 from t7
)
,t9 as (
SELECT
	CASE WHEN channel='MSO' then channel 
	else  CONCAT('Y',SUBSTRING(sales_month,3,2)+1," NEW WIN")
	end as channel,
	sales_value,
	sales_month,
	sales_quarter,
	sales_year+1 as sales_year,
	sec_1,
	sec_2,
	proj_name,
	proj_name_en,
	team_owner_id,
	team_owner,
	sales_person,
	sales_person_id,
	data_resource,
	etl_time 
FROM
	t8
where sales_year+1 &lt;= year(now())
)
select * from t8 
union all 
select * from t9 
union all 
SELECT
	a.channel,
	case 
		when IFNULL(a.sales_value,0)=0 then 0
		when IFNULL(b.sales_value,0)=0 then 0
	else(a.sales_value/b.sales_value)-1
	end as  sales_value,
	a.sales_month,
	a.sales_quarter,
	a.sales_year AS sales_yar,
	'YOY GROWTH%' as sec_1,
	a.sec_2,
	a.proj_name,
	a.proj_name_en,
	a.team_owner_id,
	a.team_owner,
	a.sales_person,
	a.sales_person_id,
	a.data_resource,
	a.etl_time 
FROM
	t8 a
	LEFT JOIN t9 b on a.sales_year = b.sales_year 
	AND a.sec_2 = b.sec_2 
	AND a.proj_name = b.proj_name 
	AND a.channel = b.channel</t>
  </si>
  <si>
    <t>返回</t>
  </si>
  <si>
    <t>mm_bodyshop_sales_tracking</t>
  </si>
  <si>
    <t>varchar(50)</t>
  </si>
  <si>
    <t>pipeline_analysis 数据同一个dawn_id 要最新的数据</t>
  </si>
  <si>
    <t>dawn_name</t>
  </si>
  <si>
    <t>BIA 数据同一个</t>
  </si>
  <si>
    <t>mm_name</t>
  </si>
  <si>
    <t>直取，多条数据拼起来</t>
  </si>
  <si>
    <t>mso_name</t>
  </si>
  <si>
    <t>mm_id</t>
  </si>
  <si>
    <t>mso_id</t>
  </si>
  <si>
    <t>province</t>
  </si>
  <si>
    <t>省份</t>
  </si>
  <si>
    <t>city</t>
  </si>
  <si>
    <t>城市</t>
  </si>
  <si>
    <t>bia</t>
  </si>
  <si>
    <t>是否BIA</t>
  </si>
  <si>
    <t>BIA</t>
  </si>
  <si>
    <t>通过BIA 判断</t>
  </si>
  <si>
    <t>won_from</t>
  </si>
  <si>
    <t>竞争对手</t>
  </si>
  <si>
    <t>简道云pipeline_analysis 竞争对手 拼起来 有BIA 竞争对手 用BIA的数据</t>
  </si>
  <si>
    <t>wb/sb</t>
  </si>
  <si>
    <t>水性/油性</t>
  </si>
  <si>
    <t>直取pipeline_analysis 数据同一个dawn_id 要最新的数据</t>
  </si>
  <si>
    <t>product</t>
  </si>
  <si>
    <t>使用品牌</t>
  </si>
  <si>
    <t>contract_start</t>
  </si>
  <si>
    <t>合同生效开始日期</t>
  </si>
  <si>
    <t>直取BIA数据同一个dawn_id 要最新的数据</t>
  </si>
  <si>
    <t>contract_end</t>
  </si>
  <si>
    <t>合同生效结束日期</t>
  </si>
  <si>
    <t>contract_year</t>
  </si>
  <si>
    <t>合约周期（year）</t>
  </si>
  <si>
    <t>根据合同生效开始日期和结束日期计算</t>
  </si>
  <si>
    <t>contract_value</t>
  </si>
  <si>
    <t>合同期内销量(Net sales /Local Currency MM)</t>
  </si>
  <si>
    <t>直取BIA数据同一个dawn_id 要最新的 承诺销量MM 汇总</t>
  </si>
  <si>
    <t>distributor</t>
  </si>
  <si>
    <t>经销商</t>
  </si>
  <si>
    <t>简道云pipeline_analysis 经销商 有BIA 经销商 用BIA的经销商</t>
  </si>
  <si>
    <t>expected_value</t>
  </si>
  <si>
    <t>每月用量 （不含税净值 RMB）</t>
  </si>
  <si>
    <t>简道云pipeline_analysis 中Expected Value 预计年化销量(12个月) 除以12 除以 B中特殊参数的Exchange rate 取最新的</t>
  </si>
  <si>
    <t>EBIT %</t>
  </si>
  <si>
    <t>BIA 中的 ROS% 取最新的</t>
  </si>
  <si>
    <t>负责经理</t>
  </si>
  <si>
    <t>简道云pipeline_analysis  取最新时间的数据</t>
  </si>
  <si>
    <t>sales_user</t>
  </si>
  <si>
    <t>赢取同事</t>
  </si>
  <si>
    <t>简道云pipeline_analysis   取最新时间的数据</t>
  </si>
  <si>
    <t>application_time</t>
  </si>
  <si>
    <t>申请时间</t>
  </si>
  <si>
    <t>BIA or pipeline_analysis</t>
  </si>
  <si>
    <t>简道云BIA 取最新时间的数据 yyyy-mm-dd</t>
  </si>
  <si>
    <t>win_time</t>
  </si>
  <si>
    <t>赢取时间</t>
  </si>
  <si>
    <t xml:space="preserve"> pipeline_analysis</t>
  </si>
  <si>
    <t>四会 首单日期 拼起来</t>
  </si>
  <si>
    <t>address</t>
  </si>
  <si>
    <t>地址</t>
  </si>
  <si>
    <t>简道云pipeline_analysis 地址 有BIA 地址 用BIA的地址</t>
  </si>
  <si>
    <t>ods_rebate_import_query/jxsmdxssjsqb</t>
  </si>
  <si>
    <t xml:space="preserve">直取 </t>
  </si>
  <si>
    <t>外采和驷惠数据</t>
  </si>
  <si>
    <t>页面分类</t>
  </si>
  <si>
    <t>脚本如下:</t>
  </si>
  <si>
    <t xml:space="preserve">with t1 as (
	SELECT
		c.sid,
		'MM Gross Sales' as sec_1,
		left(a.sales_month,4) as sales_year,
		right(a.sales_month,2) as sales_month,
		sum(a.mainpart_price*a.sales_qty) as sz
	FROM
		fine_dw.dw_transaction_detail_sh a
		LEFT JOIN fine_dw.dw_customer_master_list b ON a.customer_code = b.customer_code and a.sales_month = b.sales_month
		LEFT JOIN ( SELECT distinct shop_code,maincode,ship_to_code,sid FROM fine_ods.ods_store_management where sid is not null ) c ON a.shop_code = c.shop_code  and a.customer_code =c.maincode 
	WHERE b.channel in('MM')
	and c.sid is not null 
	and left(a.sales_month,4) &gt;='2022'	and left(a.sales_month,4) = year(now())
	group by c.sid,a.sales_month
union all	
	SELECT
		c.sid,
		'MSO Gross Sales' as sec_1,       
		left(a.sales_month,4) as sales_year,
		right(a.sales_month,2) as sales_month,
		sum(a.mainpart_price*a.sales_qty) as sz
	FROM
		fine_dw.dw_transaction_detail_sh a
		LEFT JOIN fine_dw.dw_customer_master_list b ON a.customer_code = b.customer_code and a.sales_month = b.sales_month
		LEFT JOIN ( SELECT distinct shop_code,maincode,ship_to_code,sid FROM fine_ods.ods_store_management where sid is not null ) c ON a.shop_code = c.shop_code  and a.customer_code =c.maincode 
	WHERE b.channel in('MSO')
	and c.sid is not null 
	and left(a.sales_month,4) &gt;='2022' 	and left(a.sales_month,4) = year(now())
	group by  c.sid,a.sales_month
union all	
	select dawn_id,'Distributor Gross Sales' as sec_1,year as sales_year,month as sales_month,sales_volume as sz from fine_dw.dw_outsourced_sales
	where year&gt;='2022' 	and year = year(now())
) 
,t2 as (
select * from t1
union all
select sid,sec_1,sales_year,'FY' AS sales_month,sum(sz) AS sz  from  t1  group by  sid,sec_1,sales_year)
,t3 as (
select * from t2
union ALL
select sid,'Total Gross Sales' as sec_1,sales_year,sales_month,sum(sz) as sz from  t2  GROUP BY sid,sales_year,sales_month
) -- 数据汇总
,t5 as (
	SELECT distinct
		c.sid,
		a.shop_code,
		b.proj_name,
		b.proj_name_en,
		a.shoporcal_code as ship_to_code,
		b.channel,
		a.vendor_name
	FROM
		fine_dw.dw_transaction_detail_sh a
		LEFT JOIN fine_dw.dw_customer_master_list b ON a.customer_code = b.customer_code and a.sales_month = b.sales_month
		LEFT JOIN ( SELECT distinct shop_code,maincode,ship_to_code,sid FROM fine_ods.ods_store_management where sid is not null ) c ON a.shop_code = c.shop_code  and a.customer_code =c.maincode 
	WHERE b.channel in('MM','MSO')
	and c.sid is not null 
	and left(a.sales_month,4) &gt;='2022'
	and left(a.sales_month,4) = year(now())
) 
,t6 as (
SELECT DISTINCT
	sid,
	GROUP_CONCAT( shop_code SEPARATOR ',' ) AS mm_shop_code 
FROM
	(select distinct sid,shop_code from t5  WHERE channel = 'MM' )  a 
GROUP BY sid
)
-- mm shop_code
,t7 as (
SELECT DISTINCT
	sid,
	GROUP_CONCAT( proj_name SEPARATOR ',' ) AS mm_proj_name 
FROM
	(select distinct sid,proj_name from t5  WHERE channel = 'MM' )  a 
GROUP BY sid
)
-- mm proj_name
,t8 as (
SELECT DISTINCT
	sid,
	GROUP_CONCAT( ship_to_code SEPARATOR ',' ) AS mm_ship_to_code
FROM
	(select distinct sid,ship_to_code from t5  WHERE channel = 'MM' )  a 
GROUP BY sid
) -- mm ship_to_code
,t9 as (
SELECT DISTINCT
	sid,
	GROUP_CONCAT( shop_code SEPARATOR ',' ) AS mso_shop_code 
FROM
	(select distinct sid,shop_code from t5  WHERE channel = 'MSO' )  a 
GROUP BY sid
)
-- mso shop_code
,t10 as (
SELECT DISTINCT
	sid,
	GROUP_CONCAT( proj_name SEPARATOR ',' ) AS mso_proj_name 
FROM
	(select distinct sid,proj_name from t5  WHERE channel = 'MSO' )  a 
GROUP BY sid
)
-- mso proj_name
,t11 as (
SELECT DISTINCT
	sid,
	GROUP_CONCAT( ship_to_code SEPARATOR ',' ) AS mso_ship_to_code 
FROM
	(select distinct sid,ship_to_code from t5  WHERE channel = 'MSO' )  a 
GROUP BY sid
) -- mso mso_ship_to_code
,t12 as (
	SELECT 
		c.sid,
		min(a.sales_month) as won_sales_month
	FROM
		fine_dw.dw_transaction_detail_sh a
		LEFT JOIN fine_dw.dw_customer_master_list b ON a.customer_code = b.customer_code and a.sales_month = b.sales_month
		LEFT JOIN ( SELECT distinct shop_code,maincode,ship_to_code,sid FROM fine_ods.ods_store_management where sid is not null ) c ON a.shop_code = c.shop_code  and a.customer_code =c.maincode 
	WHERE b.channel in('MM','MSO')
	and c.sid is not null 
group by c.sid
)
-- 赢取时间
,t13 as (
SELECT distinct
	a.dawn_id,
	b.body_shop_name,
	b.province,
	b.city,
	b.detail,
	REPLACE(REPLACE(REPLACE(REPLACE(CONCAT( COALESCE(b.coating_supplier_sel1, ''), ',',
					COALESCE(b.coating_supplier_sel2, ''), ',', 
					COALESCE(b.coating_supplier_sel3, '')) 
	,',,,,,',''),',,,,',''),',,,',''),',,','') AS coating_supplier,
	b.wb_sb,
	REPLACE(REPLACE(REPLACE(REPLACE(CONCAT( COALESCE(b.ppg_brand1, ''), ',',
					COALESCE(b.ppg_brand2, ''), ',', 
					COALESCE(b.ppg_brand3, ''), ',', 
					COALESCE(b.ppg_brand4, ''), ',', 
					COALESCE(b.ppg_brand5, ''), ',', 
					COALESCE(b.ppg_brand6, '') ) 
	,',,,,,',''),',,,,',''),',,,',''),',,','') AS ppg_brand,
	b.distributor_name_sel,
	b.rmb_expected_value,
	b.main_employee_responsible,
	b.sales_manager
FROM
 (select dawn_id,max(createTime) as createTime   from fine_dw.dw_pipeline_analysis group by dawn_id) a 
 left join  fine_dw.dw_pipeline_analysis b on a.dawn_id = b.dawn_id and a.createTime = b.createTime
) -- 简道云 pipeline_analysis
,t14 as (
SELECT
	a.dawn_id,
	b._id,
	c.con_start_time,
	c.con_over_time,
	TIMESTAMPDIFF(YEAR, c.con_start_time, c.con_over_time) AS con_cycle,
	d.total as sales_volume,
	c.win_reason,
	c.ds_name,
	c.ebit_ros as ebit,
	c.createTime,
	e.province,
	e.city,
	e.detail
FROM
	(
	SELECT
		a.dawn_id,
		min( b.createTime ) AS createTime 
	FROM
		fine_dw.dw_bia_store_ratio a
		LEFT JOIN fine_dw.dw_bia_invest_result b ON a._id = b._id 
	WHERE
		dawn_id IS NOT NULL
		and flowState ='1' 
	GROUP BY
	dawn_id 
	)a 
	left join 
	(
	SELECT
		a.dawn_id,
		a._id,
		b.createTime
	FROM
		fine_dw.dw_bia_store_ratio a
		LEFT JOIN fine_dw.dw_bia_invest_result b ON a._id = b._id 
	WHERE
		dawn_id IS NOT NULL 
	)b 
	on a.dawn_id = b.dawn_id and a.createTime = b.createTime
	left join (select _id,con_start_time,con_over_time,win_reason,ds_name,ebit_ros,createTime from fine_dw.dw_bia_invest_result ) c on b._id = c._id
	left join (SELECT _id,total FROM fine_dw.dw_bia_count where name ='MM Sales @ PPG  Selling Price (excl. VAT)') d on b._id = d._id
	left join (select dawn_id,_id,province,city,detail 	from 	fine_dw.dw_bia_store_ratio WHERE dawn_id IS NOT NULL) e on  b._id = e._id and a.dawn_id = e.dawn_id
)-- 简道云 BIA
,t15 as (
SELECT
	sid,
	_year ,
	GROUP_CONCAT( sales_person_id,',|' ) AS mm_sales_id
FROM (
select DISTINCT sid,year(now()) as _year,cs.sales_person_id from t5 a
	LEFT JOIN fine_dw.dw_cs_relationship_info cs ON year(now()) = cs.s_year 
	AND a.proj_name = cs.proj_name
 WHERE a.channel = 'MM'
 ) a
group by sid,_year
)	-- MM 销售人员
,t16 as (
SELECT
	sid,
	_year ,
	GROUP_CONCAT( sales_person_id,',|' ) AS mso_sales_id
FROM (
select DISTINCT sid,year(now()) as _year,cs.sales_person_id from t5 a
	LEFT JOIN fine_dw.dw_cs_relationship_info cs ON  year(now()) = cs.s_year 
	AND a.proj_name = cs.proj_name
 WHERE a.channel = 'MSO'
 ) a
group by sid,_year
)	-- MM 销售人员
,t17 as (
SELECT
	dawn_id as sid,
	year as _year ,
	GROUP_CONCAT( sales_person_id,',|' ) AS wc_sales_id
FROM (
	SELECT DISTINCT
		a.dawn_id,
		a.year,
		cs.sales_person_id
	FROM
		fine_dw.dw_outsourced_sales a
		LEFT JOIN fine_dw.dw_cs_relationship_info cs ON a.YEAR = cs.s_year 
		AND a.sales = cs.sales_person
)a
group by dawn_id,year
)
-- 外采销售人员
,t18 as (
SELECT
	sid,
	_year ,
	GROUP_CONCAT( sales_person,',' ) AS sales_person,
	GROUP_CONCAT( team_owner,',' ) AS team_owner,
	GROUP_CONCAT( vendor_name,',' ) AS vendor_name
FROM (
select DISTINCT sid,year(now())as _year,cs.sales_person,cs.team_owner,a.vendor_name from t5 a
	LEFT JOIN fine_dw.dw_cs_relationship_info cs ON year(now()) = cs.s_year 
	AND a.proj_name = cs.proj_name
 WHERE a.channel = 'MM'
 union all 
 select DISTINCT sid,year(now()) as _year,cs.sales_person,cs.team_owner,a.vendor_name from t5 a
	LEFT JOIN fine_dw.dw_cs_relationship_info cs ON  year(now()) = cs.s_year 
	AND a.proj_name = cs.proj_name
 WHERE a.channel = 'MSO'
 union all 
	SELECT DISTINCT
		a.dawn_id,
		a.year,
		cs.sales_person,
		cs.team_owner,
		a.distributor_name
	FROM
		fine_dw.dw_outsourced_sales a
		LEFT JOIN fine_dw.dw_cs_relationship_info cs ON a.YEAR = cs.s_year 
		AND a.sales = cs.sales_person
 ) a
group by sid,_year
)	
	select 
	a.sid,
	a.sec_1,
	a.sales_year,
	CASE
	  WHEN  a.sales_month ='01' THEN 'JAN'
	  WHEN  a.sales_month ='02' THEN 'FEB'
	  WHEN  a.sales_month ='03' THEN 'MAR'
	  WHEN  a.sales_month ='04' THEN 'APR'
	  WHEN  a.sales_month ='05' THEN 'MAY'
	  WHEN  a.sales_month ='06' THEN 'JUN'
	  WHEN  a.sales_month ='07' THEN 'JUL'
	  WHEN  a.sales_month ='08' THEN 'AUG'
	  WHEN  a.sales_month ='09' THEN 'SEP'
	  WHEN  a.sales_month ='10' THEN 'OCT'
	  WHEN  a.sales_month ='11' THEN 'NOV'
	  WHEN  a.sales_month ='12' THEN 'DEC'
	else a.sales_month
	END AS sales_month,
	a.sz as salse_value,
	b.mm_shop_code,
	c.mm_proj_name,
	d.mm_ship_to_code,
	e.mso_shop_code,
	f.mso_proj_name,
	g.mso_ship_to_code,
	CONCAT(LEFT(h.won_sales_month,4),'-',RIGHT(h.won_sales_month,2)) AS won_sales_month,
	left(k.mm_sales_id,CHAR_LENGTH(k.mm_sales_id)-1) as mm_sales_id,
	left(l.mso_sales_id,CHAR_LENGTH(l.mso_sales_id)-1) as mso_sales_id,
	left(m.wc_sales_id,CHAR_LENGTH(m.wc_sales_id)-1)as wc_sales_id,
	i.body_shop_name,
	case when IFNULL(j.province,0) =0 then  i.province else j.province end province,
	case when IFNULL(j.city,0) =0 then  i.city else j.city end city,
	case when IFNULL(j.detail,0) =0 then  i.detail else j.detail end detail,
	i.coating_supplier,
	i.wb_sb,
	i.ppg_brand,
	left(n.vendor_name,CHAR_LENGTH(n.vendor_name)-1)  as distributor_name,
	i.rmb_expected_value as expected_value,
	left(n.sales_person,CHAR_LENGTH(n.sales_person)-1) as salse_name,
	left(n.team_owner,CHAR_LENGTH(n.team_owner)-1) as sales_manager,
	case when IFNULL(j.dawn_id,0)='0' then '否' else '是' end as bia_sf,
	j.con_start_time,
	j.con_over_time,
	j.con_cycle,
	j.sales_volume as con_sales_volume,
	j.win_reason,
	j.ebit,
	left(j.createTime,10) as createTime,
	'dw_transaction_detail_sh' as data_resource,
	now() as etl_time
	from t3 a
	left join t6 b on a.sid = b.sid
	left join t7 c on a.sid = c.sid
	left join t8 d on a.sid = d.sid
	left join t9 e on a.sid = e.sid
	left join t10 f on a.sid = f.sid
	left join t11 g on a.sid = g.sid
	left join t12 h on a.sid = h.sid
	left join t13 i on a.sid = i.dawn_id
	left join t14 j on a.sid = j.dawn_id
	left join t15 k on a.sid = k.sid and a.sales_year = k._year
	left join t16 l on a.sid = l.sid and a.sales_year = l._year
	left join t17 m on a.sid = m.sid and a.sales_year = m._year
	left join t18 n on a.sid = n.sid and a.sales_year = n._year
</t>
  </si>
  <si>
    <t>dm_mso_report</t>
  </si>
  <si>
    <t>项目英文名</t>
  </si>
  <si>
    <t>dm_mm_sales_report</t>
  </si>
  <si>
    <t>主机厂sales</t>
  </si>
  <si>
    <t>聚合invoice_sales_value</t>
  </si>
  <si>
    <t>直取，</t>
  </si>
  <si>
    <t>第0步channel='MM'</t>
  </si>
  <si>
    <t>dw_mm_sales_target</t>
  </si>
  <si>
    <t>匹配customer_code、sales_month=target_month获得target，vs_target=(invoice_sales_value-target)/target</t>
  </si>
  <si>
    <t>Stock deduction逻辑待调研</t>
  </si>
  <si>
    <t>dm_mso_sales_report</t>
  </si>
  <si>
    <t>channel='MSO'</t>
  </si>
  <si>
    <t>dm_first_won</t>
  </si>
  <si>
    <t>varchaer(255)</t>
  </si>
  <si>
    <t>外销数据与驷惠系统进行汇总并找出首单日期，与此数据表做对比 如果数据为外销数据有变动 讲wx_bd 打标签，没变动不需要修改 ，全量更新</t>
  </si>
  <si>
    <t>won_time</t>
  </si>
  <si>
    <t>首单日期</t>
  </si>
  <si>
    <t>页面筛选出首单日期为上一天的数据</t>
  </si>
  <si>
    <t>wx_bd</t>
  </si>
  <si>
    <t>是否为外销变动</t>
  </si>
  <si>
    <t>判断</t>
  </si>
  <si>
    <t>并展示出wx_bd 有标签的数据</t>
  </si>
  <si>
    <t xml:space="preserve">
with t2 as(
 SELECT shop_code, shop_name, sid FROM fine_ods.ods_store_management where sid is not null )
,t3 as (
	select  	
		min(left(mainaccountlast_date,10)) as mainaccountlast_date,
		customer_code,
		customer_name,
		shop_code,
		shop_name
	FROM
		fine_dw.dw_transaction_detail_sh 
WHERE left(mainaccountlast_date,4) &gt;= '2022'
group by 
	customer_code,
	customer_name,
	shop_code,
	shop_name
)
,t4 as (
select dawn_id,min(won_time) as won_time from (
SELECT 
		c.sid as dawn_id,
		min(a.mainaccountlast_date) as won_time
	FROM
		t3 a  -- 数据主表		
		JOIN t2 c ON a.shop_code = c.shop_code AND a.shop_name = c.shop_name 
	group by 
		c.sid
union all
select dawn_id,min(STR_TO_DATE(CONCAT(year,case when LENGTH(month) = 1 then CONCAT('0',month) else month end,date),'%Y%m%d')) AS won_time from fine_dw.dw_outsourced_sales group by dawn_id ) a
group by dawn_id
)
,t5 as (
select dawn_id,min(STR_TO_DATE(CONCAT(year,case when LENGTH(month) = 1 then CONCAT('0',month) else month end,date),'%Y%m%d')) AS won_time from fine_dw.dw_outsourced_sales group by dawn_id) 
SELECT
	a.dawn_id,
	a.won_time,
	CASE
		WHEN IFNULL( b.dawn_id, 0 )= '0' THEN
		'2' ELSE '1' 
	END AS wx_bd,
	'dw_transaction_detail_sh' AS data_resource,
	now() AS etl_time 
FROM
	t4 a
	LEFT JOIN t5 b ON a.dawn_id = b.dawn_id 
	AND a.won_time = b.won_time
order by a.won_time</t>
  </si>
  <si>
    <t>dm_school_report</t>
  </si>
  <si>
    <t xml:space="preserve">insert into fine_dm.dm_school_report
with cal as 
(
	SELECT 
		DISTINCT
        cal.actual_month sales_month,
				cal.actual_quarter sales_quarter,
				cal.actual_year sales_year,
				master1.customer_code
    FROM fine_ods.ods_calendar_info_df cal,fine_dw.dw_customer_master_list master1
		where master1.channel = 'SCHOOL' 
), cal_q as 
(
	SELECT 
		DISTINCT
--         cal.actual_month sales_month,
				cal.actual_quarter sales_quarter,
				cal.actual_year sales_year,
				master1.customer_code
    FROM fine_ods.ods_calendar_info_df cal,fine_dw.dw_customer_master_list master1
		where master1.channel = 'SCHOOL' 
),actual as
(
	SELECT 
		cal.customer_code,
		p.sales_value,
		cal.sales_month,
		cal.sales_quarter,
		cal.sales_year,
		CONCAT('Y',SUBSTR(cal.sales_month,3,2),' ',SUBSTR(cal.sales_month,5,2)) sec_1-- FY24 01 FY24 ACTUAL
	FROM cal
	LEFT JOIN
	(
select 
t.customer_code,
-- t.customer_name,
sum(t.sales_value) as sales_value,
t.sales_month,
c.actual_quarter sales_quarter,
SUBSTR(t.sales_month,1,4) sales_year
FROM
fine_dw.dw_transaction_detail_report t
LEFT JOIN fine_ods.ods_calendar_info_df c
on t.sales_month = c.actual_month
WHERE t.channel = 'SCHOOL'
GROUP BY
t.sales_month,
t.customer_code,
-- t.customer_name,
SUBSTR(t.sales_month,1,4) ,
c.actual_quarter
-- CONCAT('Y',SUBSTR(t.sales_month,3,2),' ',SUBSTR(t.sales_month,5,2))
	)p
	on cal.customer_code = p.customer_code
	and cal.sales_month = p.sales_month
), actual_q as (
    SELECT 
		cal.customer_code,
		p.sales_value,
		cal.sales_quarter as sales_month,
		cal.sales_quarter,
		cal.sales_year,
		CONCAT('Y',SUBSTR(cal.sales_quarter,3,2),CONCAT(' ',SUBSTR(cal.sales_quarter,5,2))) sec_1-- FY24 ACTUAL
	FROM cal_q cal
	LEFT JOIN
	(
		select 
		t.customer_code,
		-- t.customer_name,
		sum(t.sales_value) as sales_value,
		c.actual_quarter as sales_month,
		c.actual_quarter sales_quarter,
		SUBSTR(t.sales_month,1,4) sales_year
		FROM
		fine_dw.dw_transaction_detail_report t
		LEFT JOIN fine_ods.ods_calendar_info_df c
		on t.sales_month = c.actual_month
		WHERE t.channel = 'SCHOOL'
		GROUP BY
		t.customer_code,
		c.actual_quarter,
		-- t.customer_name,
		SUBSTR(t.sales_month,1,4) ,
		c.actual_quarter
-- 		CONCAT('Y',SUBSTR(t.sales_month,3,2),CONCAT(' ',SUBSTR(c.actual_quarter,5,2))) 
	)p
	on cal.customer_code = p.customer_code
	and cal.sales_quarter = p.sales_quarter
)
, target as(
SELECT
customer_code,
sales_target,
target_month,
target_quarter,
target_year,
'TARGET' sec_1
FROM fine_dw.dw_school_sales_target
UNION ALL
SELECT
customer_code,
sum(sales_target) as sales_target,
target_quarter as target_month,
target_quarter,
target_year,
'TARGET' sec_1
FROM fine_dw.dw_school_sales_target
GROUP BY 
customer_code,
target_quarter,
target_year
), vs_target as-- VS TARGET%
(
SELECT
	actual.customer_code,
	(actual.sales_value-target.sales_target)/target.sales_target as vs_target_rate,
	actual.sales_month,
	actual.sales_quarter,
	actual.sales_year,
	'VS TARGET%' sec_1
	FROM actual
	LEFT JOIN target
	on actual.customer_code = target.customer_code
	and actual.sales_month = target.target_month
UNION ALL
SELECT
	actual.customer_code,
	sum((actual.sales_value-target.sales_target)/target.sales_target) as vs_target_rate,
	actual.sales_quarter as sales_month,
	actual.sales_quarter,
	actual.sales_year,
	'VS TARGET%' sec_1
	FROM actual
	LEFT JOIN target
	on actual.customer_code = target.customer_code
	and actual.sales_month = target.target_month
	GROUP BY 
	actual.customer_code,
	actual.sales_quarter,
	actual.sales_quarter,
	actual.sales_year
	), actual_prior as -- FY23 ACTUAL
	(
	SELECT
		actual.customer_code,
	  prior.sales_value  as actual_prior_sales,
-- 	  actual.sales_month,
		DATE_FORMAT(DATE_SUB(STR_TO_DATE(concat(actual.sales_month,'01'), '%Y%m%d'), INTERVAL 1 year), '%Y%m') as sales_month,
-- CONCAT('FY',SUBSTR(actual.sales_month,3,2)-1,' ',SUBSTR(actual.sales_month,5,2)) sales_month1 ,-- FY24 01
	  actual.sales_quarter,
	  actual.sales_year,
-- 		CONCAT('FY',SUBSTR(DATE_FORMAT(DATE_SUB(STR_TO_DATE(concat(actual.sales_month,'01'), '%Y%m%d'), INTERVAL 1 year), '%Y%m'),3,2),' ACTUAL') sec_1
CONCAT('Y',SUBSTR(actual.sales_month,3,2)-1,' ',SUBSTR(actual.sales_month,5,2))
	FROM actual
	LEFT JOIN actual prior
	on actual.customer_code = prior.customer_code 
	and DATE_FORMAT(DATE_SUB(STR_TO_DATE(concat(actual.sales_month,'01'), '%Y%m%d'), INTERVAL 1 year), '%Y%m') = DATE_FORMAT(STR_TO_DATE(CONCAT(prior.sales_month,'01'), '%Y%m%d'), '%Y%m') 
	where SUBSTR(actual.sales_month,5,1) &lt;&gt; 'Q'
	UNION ALL
		SELECT
		actual.customer_code,
	  prior.sales_value  as actual_prior_sales,
		CONCAT(SUBSTR(actual.sales_month,1,4)-1,SUBSTR(actual.sales_month,5,2)) as sales_month,
	  actual.sales_quarter,
	  actual.sales_year,
		CONCAT('Y',SUBSTR(actual.sales_month,3,2)-1,' ',SUBSTR(actual.sales_month,5,2) ) sec_1
	FROM actual_q actual
	LEFT JOIN actual_q  prior
	on actual.customer_code = prior.customer_code 
-- 	and DATE_FORMAT(DATE_SUB(STR_TO_DATE(concat(actual.sales_month,'01'), '%Y%m%d'), INTERVAL 1 year), '%Y%m') = DATE_FORMAT(STR_TO_DATE(prior.sales_month, '%Y%m%d'), '%Y%m') 
	and CONCAT(SUBSTR(actual.sales_month,1,4)-1,SUBSTR(actual.sales_month,5,2)) = prior.sales_month
	where SUBSTR(actual.sales_month,5,1) = 'Q'
	), growth as -- YOY GROWTH%
	(
    SELECT 
		cal.customer_code,
		p.growth_rate,
		cal.sales_month,
		cal.sales_quarter,
		cal.sales_year,
		'YOY GROWTH%' sec_1-- FY24 ACTUAL
	FROM cal
	LEFT JOIN
	(
		SELECT
			actual.customer_code,
			(actual.sales_value-actual_prior.actual_prior_sales)/actual_prior.actual_prior_sales as growth_rate,
			actual.sales_month,
			actual.sales_quarter,
			actual.sales_year
			-- 'YOY GROWTH%' sec_1
			FROM actual
			LEFT JOIN actual_prior
			on actual.customer_code = actual_prior.customer_code
			and actual.sales_month = actual_prior.sales_month
    ) p
    on cal.customer_code = p.customer_code
		and cal.sales_month = p.sales_month
UNION ALL
    SELECT 
		cal.customer_code,
		sum(p.growth_rate) as growth_rate,
		cal.sales_quarter  as sales_month,
		cal.sales_quarter,
		cal.sales_year,
		'YOY GROWTH%' sec_1-- FY24 ACTUAL
	FROM cal
	LEFT JOIN
	(
		SELECT
			actual.customer_code,
			(actual.sales_value-actual_prior.actual_prior_sales)/actual_prior.actual_prior_sales as growth_rate,
			actual.sales_month,
			actual.sales_quarter,
			actual.sales_year
			-- 'YOY GROWTH%' sec_1
			FROM actual
			LEFT JOIN actual_prior
			on actual.customer_code = actual_prior.customer_code
			and actual.sales_month = actual_prior.sales_month
    ) p
    on cal.customer_code = p.customer_code
		and cal.sales_month = p.sales_month
	GROUP BY 
		cal.customer_code,
		cal.sales_quarter,
		cal.sales_year
	)
	, sundries as -- SUNDRIES PUTTY
	(
	SELECT 
		cal.customer_code,
		p.sales_value,
		cal.sales_month,
		cal.sales_quarter,
		cal.sales_year,
		'SUNDRIES' sec_1-- FY24 ACTUAL
	FROM cal
	LEFT JOIN
	(
	select 
		t.customer_code,
		-- t.customer_name,
		sum(t.sales_value) as sales_value,
		t.sales_month,
		c.actual_quarter sales_quarter,
		SUBSTR(t.sales_month,1,4) sales_year
		FROM
		fine_dw.dw_transaction_detail_report t
		LEFT JOIN fine_ods.ods_calendar_info_df c
		on t.sales_month = c.actual_month
		WHERE t.channel = 'SCHOOL'
		and report_brand_name = 'SUNDRIES'
		GROUP BY
		t.sales_month,
		t.customer_code,
		-- t.customer_name,
		SUBSTR(t.sales_month,1,4) ,
		c.actual_quarter
	)p
	on cal.customer_code = p.customer_code
	and cal.sales_month = p.sales_month
	)
	, putty as -- SUNDRIES PUTTY
	(
	SELECT 
		cal.customer_code,
		p.sales_value,
		cal.sales_month,
		cal.sales_quarter,
		cal.sales_year,
		'PUTTY' sec_1-- FY24 ACTUAL
	FROM cal
	LEFT JOIN
	(
	select 
		t.customer_code,
		-- t.customer_name,
		sum(t.sales_value) as sales_value,
		t.sales_month,
		c.actual_quarter sales_quarter,
		SUBSTR(t.sales_month,1,4) sales_year,
		'PUTTY' sec_1-- FY24 ACTUAL
		FROM
		fine_dw.dw_transaction_detail_report t
		LEFT JOIN fine_ods.ods_calendar_info_df c
		on t.sales_month = c.actual_month
		WHERE t.channel = 'SCHOOL'
		and report_brand_name = 'PUTTY'
		GROUP BY
		t.sales_month,
		t.customer_code,
		-- t.customer_name,
		SUBSTR(t.sales_month,1,4) ,
		c.actual_quarter
	)p
	on cal.customer_code = p.customer_code
	and cal.sales_month = p.sales_month
), sundries_q as(
SELECT
		putty.customer_code,
		sum(putty.sales_value) as sales_value,
		putty.sales_quarter as sales_month,
		putty.sales_quarter,
		putty.sales_year,
		'SUNDRIES' sec_1-- FY24 ACTUAL
FROM putty
GROUP BY 
		putty.customer_code,
		putty.sales_quarter,
		putty.sales_year
),putty_q as(
SELECT
		putty.customer_code,
		sum(putty.sales_value) as sales_value,
		putty.sales_quarter as sales_month,
		putty.sales_quarter,
		putty.sales_year,
		'PUTTY' sec_1-- FY24 ACTUAL
FROM putty
GROUP BY 
		putty.customer_code,
		putty.sales_quarter,
		putty.sales_year
)
-- 	SELECT 1 as a,actual.* FROM sundries_q actual;
-- 	UNION ALL
-- 	SELECT 2 as a,actual_prior.* FROM actual_prior;
SELECT
-- DISTINCT orderno.order_no,orderno.sec_1 as sec_real
t.*, orderno.order_no,orderno.sec_1 as sec_real
FROM
(
	SELECT * FROM actual
	UNION ALL
	SELECT * FROM actual_q
	UNION ALL
	SELECT * FROM target
	UNION ALL
	SELECT * FROM vs_target
	UNION ALL
	SELECT * FROM actual_prior
	UNION ALL
	SELECT * FROM growth
	UNION ALL
	SELECT * FROM sundries
	UNION ALL
	SELECT * FROM sundries_q
	UNION ALL
	SELECT * FROM putty
	UNION ALL
	SELECT * FROM putty_q
	) t
LEFT JOIN fine_dw.dw_order_report orderno
on orderno.name_1 = t.sec_1
and orderno.order_month = t.sales_month
-- LEFT JOIN 
where orderno.order_no is not null
ORDER BY orderno.order_no
-- limit 1
</t>
  </si>
  <si>
    <t>dm_price_increase_mm_report</t>
  </si>
  <si>
    <t>dm_distributor_report</t>
  </si>
  <si>
    <t>Month</t>
  </si>
  <si>
    <t>报表筛选年份</t>
  </si>
  <si>
    <t>total\brand</t>
  </si>
  <si>
    <t>分brand_name \ close\order\close+order</t>
  </si>
  <si>
    <t>1月+2月+3月+4月gap</t>
  </si>
  <si>
    <t>Adjusted Total \ brand</t>
  </si>
  <si>
    <t>4月-4月gap+5月+6月+7月gap</t>
  </si>
  <si>
    <t>7月-7月gap+8月+9月+10月gap</t>
  </si>
  <si>
    <t>10月-10月gap+11月+12月</t>
  </si>
  <si>
    <t>不包含当月</t>
  </si>
  <si>
    <r>
      <t>第6步：匹配dw.dw_backlog_by_product_line表的customer_code后计算total_backlog_local-抵充倒挂-带标签备货扣减，</t>
    </r>
    <r>
      <rPr>
        <rFont val="微软雅黑"/>
        <charset val="134"/>
        <family val="2"/>
        <color rgb="FFFF0000"/>
        <sz val="11"/>
      </rPr>
      <t>其中已结束月open列为空</t>
    </r>
  </si>
  <si>
    <r>
      <rPr>
        <rFont val="Calibri"/>
        <b val="false"/>
        <i val="false"/>
        <strike val="false"/>
        <color rgb="FF000000"/>
        <sz val="11"/>
        <u val="none"/>
      </rPr>
      <t>1月+2月+3月</t>
    </r>
    <r>
      <rPr>
        <rFont val="Calibri"/>
        <b val="false"/>
        <i val="false"/>
        <strike val="false"/>
        <color rgb="FFFFC000"/>
        <sz val="11"/>
        <u val="none"/>
      </rPr>
      <t>+4月gap</t>
    </r>
  </si>
  <si>
    <r>
      <rPr>
        <rFont val="Calibri"/>
        <b val="false"/>
        <i val="false"/>
        <strike val="false"/>
        <color rgb="FF000000"/>
        <sz val="11"/>
        <u val="none"/>
      </rPr>
      <t>4月</t>
    </r>
    <r>
      <rPr>
        <rFont val="Calibri"/>
        <b val="false"/>
        <i val="false"/>
        <strike val="false"/>
        <color rgb="FF2972F4"/>
        <sz val="11"/>
        <u val="none"/>
      </rPr>
      <t>-4月gap</t>
    </r>
    <r>
      <rPr>
        <rFont val="Calibri"/>
        <b val="false"/>
        <i val="false"/>
        <strike val="false"/>
        <color rgb="FF000000"/>
        <sz val="11"/>
        <u val="none"/>
      </rPr>
      <t>+5月+6月</t>
    </r>
    <r>
      <rPr>
        <rFont val="Calibri"/>
        <b val="false"/>
        <i val="false"/>
        <strike val="false"/>
        <color rgb="FFFFC000"/>
        <sz val="11"/>
        <u val="none"/>
      </rPr>
      <t>+7月gap</t>
    </r>
  </si>
  <si>
    <r>
      <rPr>
        <rFont val="Calibri"/>
        <b val="false"/>
        <i val="false"/>
        <strike val="false"/>
        <color rgb="FF2972F4"/>
        <sz val="11"/>
        <u val="none"/>
      </rPr>
      <t>自动扣减、</t>
    </r>
    <r>
      <rPr>
        <rFont val="Calibri"/>
        <b val="false"/>
        <i val="false"/>
        <strike val="false"/>
        <color rgb="FFFFC000"/>
        <sz val="11"/>
        <u val="none"/>
      </rPr>
      <t>调整扣减</t>
    </r>
  </si>
  <si>
    <r>
      <rPr>
        <rFont val="Calibri"/>
        <b val="false"/>
        <i val="false"/>
        <strike val="false"/>
        <color rgb="FF000000"/>
        <sz val="11"/>
        <u val="none"/>
      </rPr>
      <t>7月</t>
    </r>
    <r>
      <rPr>
        <rFont val="Calibri"/>
        <b val="false"/>
        <i val="false"/>
        <strike val="false"/>
        <color rgb="FF2972F4"/>
        <sz val="11"/>
        <u val="none"/>
      </rPr>
      <t>-7月gap</t>
    </r>
    <r>
      <rPr>
        <rFont val="Calibri"/>
        <b val="false"/>
        <i val="false"/>
        <strike val="false"/>
        <color rgb="FF000000"/>
        <sz val="11"/>
        <u val="none"/>
      </rPr>
      <t>+8月+9月</t>
    </r>
    <r>
      <rPr>
        <rFont val="Calibri"/>
        <b val="false"/>
        <i val="false"/>
        <strike val="false"/>
        <color rgb="FFFFC000"/>
        <sz val="11"/>
        <u val="none"/>
      </rPr>
      <t>+10月gap</t>
    </r>
  </si>
  <si>
    <r>
      <rPr>
        <rFont val="Calibri"/>
        <b val="false"/>
        <i val="false"/>
        <strike val="false"/>
        <color rgb="FF000000"/>
        <sz val="11"/>
        <u val="none"/>
      </rPr>
      <t>10月</t>
    </r>
    <r>
      <rPr>
        <rFont val="Calibri"/>
        <b val="false"/>
        <i val="false"/>
        <strike val="false"/>
        <color rgb="FF2972F4"/>
        <sz val="11"/>
        <u val="none"/>
      </rPr>
      <t>-10月gap</t>
    </r>
    <r>
      <rPr>
        <rFont val="Calibri"/>
        <b val="false"/>
        <i val="false"/>
        <strike val="false"/>
        <color rgb="FF000000"/>
        <sz val="11"/>
        <u val="none"/>
      </rPr>
      <t>+11月+12月</t>
    </r>
  </si>
  <si>
    <r>
      <rPr>
        <rFont val="SimSun"/>
        <charset val="134"/>
        <family val="3"/>
        <b val="true"/>
        <color rgb="FF000000"/>
        <sz val="11"/>
      </rPr>
      <t>涉及模块</t>
    </r>
    <phoneticPr fontId="11" type="noConversion"/>
  </si>
  <si>
    <r>
      <rPr>
        <rFont val="SimSun"/>
        <charset val="134"/>
        <family val="3"/>
        <b val="true"/>
        <color rgb="FF000000"/>
        <sz val="11"/>
      </rPr>
      <t>数据源系统</t>
    </r>
    <phoneticPr fontId="11" type="noConversion"/>
  </si>
  <si>
    <r>
      <rPr>
        <rFont val="宋体"/>
        <charset val="134"/>
        <family val="3"/>
        <b val="true"/>
        <color rgb="FF000000"/>
        <sz val="11"/>
      </rPr>
      <t>模型中文名</t>
    </r>
    <phoneticPr fontId="11" type="noConversion"/>
  </si>
  <si>
    <r>
      <rPr>
        <rFont val="宋体"/>
        <charset val="134"/>
        <family val="3"/>
        <b val="true"/>
        <color rgb="FF000000"/>
        <sz val="11"/>
      </rPr>
      <t>模型英文名</t>
    </r>
    <phoneticPr fontId="11" type="noConversion"/>
  </si>
  <si>
    <r>
      <rPr>
        <color rgb="FF175CEB"/>
        <u/>
      </rPr>
      <t>distributor_report</t>
    </r>
  </si>
  <si>
    <r>
      <rPr>
        <color rgb="FF175CEB"/>
        <u/>
      </rPr>
      <t>dm_distributor_report</t>
    </r>
  </si>
  <si>
    <r>
      <rPr>
        <color rgb="FF175CEB"/>
        <u/>
      </rPr>
      <t>dm_distributor_target_report</t>
    </r>
  </si>
  <si>
    <r>
      <rPr>
        <color rgb="FF175CEB"/>
        <u/>
      </rPr>
      <t>distributor_actual_prior_report</t>
    </r>
  </si>
  <si>
    <r>
      <rPr>
        <rFont val="Calibri"/>
        <b val="false"/>
        <i val="false"/>
        <strike val="false"/>
        <color rgb="FF175CEB"/>
        <sz val="11"/>
        <u/>
      </rPr>
      <t>distributor_actual_target</t>
    </r>
  </si>
  <si>
    <r>
      <rPr>
        <color rgb="FF175CEB"/>
        <u/>
      </rPr>
      <t>dm_distributor_target_report</t>
    </r>
  </si>
  <si>
    <r>
      <rPr>
        <color rgb="FF175CEB"/>
        <u/>
      </rPr>
      <t>mm_report</t>
    </r>
  </si>
  <si>
    <r>
      <rPr>
        <color rgb="FF175CEB"/>
        <u/>
      </rPr>
      <t>dm_mm_report</t>
    </r>
  </si>
  <si>
    <r>
      <rPr>
        <color rgb="FF175CEB"/>
        <u/>
      </rPr>
      <t>mso_report</t>
    </r>
  </si>
  <si>
    <r>
      <rPr>
        <color rgb="FF175CEB"/>
        <u/>
      </rPr>
      <t>dm_mso_report</t>
    </r>
  </si>
  <si>
    <r>
      <rPr>
        <rFont val="Calibri"/>
        <b val="false"/>
        <i val="false"/>
        <strike val="false"/>
        <color rgb="FF175CEB"/>
        <sz val="11"/>
        <u/>
      </rPr>
      <t>school_report</t>
    </r>
  </si>
  <si>
    <r>
      <rPr>
        <color rgb="FF175CEB"/>
        <u/>
      </rPr>
      <t>dm_mso_report</t>
    </r>
  </si>
  <si>
    <r>
      <rPr>
        <color rgb="FF175CEB"/>
        <u/>
      </rPr>
      <t>mm_service_report</t>
    </r>
  </si>
  <si>
    <r>
      <rPr>
        <color rgb="FF175CEB"/>
        <u/>
      </rPr>
      <t>dm_mm_service_report</t>
    </r>
  </si>
  <si>
    <r>
      <rPr>
        <color rgb="FF175CEB"/>
        <u/>
      </rPr>
      <t>mso_service_report</t>
    </r>
  </si>
  <si>
    <r>
      <rPr>
        <color rgb="FF175CEB"/>
        <u/>
      </rPr>
      <t>dm_mso_service_report</t>
    </r>
  </si>
  <si>
    <r>
      <rPr>
        <color rgb="FF175CEB"/>
        <u/>
      </rPr>
      <t>dm_price_increase_report</t>
    </r>
  </si>
  <si>
    <r>
      <rPr>
        <color rgb="FF175CEB"/>
        <u/>
      </rPr>
      <t>dm_price_increase_mm_report</t>
    </r>
  </si>
  <si>
    <r>
      <rPr>
        <color rgb="FF175CEB"/>
        <u/>
      </rPr>
      <t>dm_price_increase_report_proj</t>
    </r>
  </si>
  <si>
    <r>
      <rPr>
        <color rgb="FF175CEB"/>
        <u/>
      </rPr>
      <t>dm_mm_actual pc report</t>
    </r>
  </si>
  <si>
    <r>
      <rPr>
        <color rgb="FF175CEB"/>
        <u/>
      </rPr>
      <t>dm_mso_actual pc report</t>
    </r>
  </si>
  <si>
    <r>
      <rPr>
        <color rgb="FF175CEB"/>
        <u/>
      </rPr>
      <t>dm_model_proj</t>
    </r>
  </si>
  <si>
    <r>
      <rPr>
        <color rgb="FF175CEB"/>
        <u/>
      </rPr>
      <t>dm_model_vpm</t>
    </r>
  </si>
  <si>
    <r>
      <rPr>
        <color rgb="FF175CEB"/>
        <u/>
      </rPr>
      <t>dm_model_distributor_vpm</t>
    </r>
  </si>
  <si>
    <r>
      <rPr>
        <color rgb="FF175CEB"/>
        <u/>
      </rPr>
      <t>dm_model_mso_vpm</t>
    </r>
  </si>
  <si>
    <r>
      <rPr>
        <color rgb="FF175CEB"/>
        <u/>
      </rPr>
      <t>dm_model_mm_vpm</t>
    </r>
  </si>
  <si>
    <r>
      <rPr>
        <color rgb="FF175CEB"/>
        <u/>
      </rPr>
      <t>mm_bodyshop_report</t>
    </r>
  </si>
  <si>
    <r>
      <rPr>
        <color rgb="FF175CEB"/>
        <u/>
      </rPr>
      <t>dm_mm_report_bodyshop</t>
    </r>
  </si>
  <si>
    <r>
      <rPr>
        <rFont val="Calibri"/>
        <b val="false"/>
        <i val="false"/>
        <strike val="false"/>
        <color rgb="FF175CEB"/>
        <sz val="11"/>
        <u/>
      </rPr>
      <t>dm_body_shop_win_sales_tracking</t>
    </r>
  </si>
  <si>
    <r>
      <rPr>
        <color rgb="FF175CEB"/>
        <u/>
      </rPr>
      <t>dm_body_shop_win_sales</t>
    </r>
  </si>
  <si>
    <r>
      <rPr>
        <color rgb="FF175CEB"/>
        <u/>
      </rPr>
      <t>mm_bodyshop_sales_tracking</t>
    </r>
  </si>
  <si>
    <r>
      <rPr>
        <rFont val="Calibri"/>
        <b val="false"/>
        <i val="false"/>
        <strike val="false"/>
        <color rgb="FF175CEB"/>
        <sz val="11"/>
        <u/>
      </rPr>
      <t>dm_bodyshop_sales_tracking</t>
    </r>
  </si>
  <si>
    <r>
      <rPr>
        <rFont val="Calibri"/>
        <b val="false"/>
        <i val="false"/>
        <strike val="false"/>
        <color rgb="FF175CEB"/>
        <sz val="11"/>
        <u/>
      </rPr>
      <t>dm_first_won</t>
    </r>
  </si>
  <si>
    <r>
      <rPr>
        <rFont val="Calibri"/>
        <b val="false"/>
        <i val="false"/>
        <strike val="false"/>
        <color rgb="FF175CEB"/>
        <sz val="11"/>
        <u/>
      </rPr>
      <t>dm_first_won</t>
    </r>
  </si>
  <si>
    <r>
      <rPr>
        <color rgb="FF175CEB"/>
        <u/>
      </rPr>
      <t>目录</t>
    </r>
  </si>
  <si>
    <r>
      <t>Price Increase (</t>
    </r>
    <r>
      <rPr>
        <rFont val="DengXian"/>
        <charset val="134"/>
        <family val="2"/>
        <b val="true"/>
        <color theme="1"/>
        <sz val="9"/>
      </rPr>
      <t>备货扣减）</t>
    </r>
  </si>
  <si>
    <r>
      <t>Price Increase (</t>
    </r>
    <r>
      <rPr>
        <rFont val="DengXian"/>
        <charset val="134"/>
        <family val="2"/>
        <b val="true"/>
        <color theme="1"/>
        <sz val="9"/>
      </rPr>
      <t>备货扣减</t>
    </r>
    <r>
      <rPr>
        <rFont val="Tahoma"/>
        <family val="2"/>
        <b val="true"/>
        <color theme="1"/>
        <sz val="9"/>
      </rPr>
      <t>)</t>
    </r>
  </si>
  <si>
    <r>
      <rPr>
        <rFont val="等线"/>
        <charset val="134"/>
        <family val="2"/>
        <b val="true"/>
        <sz val="9"/>
      </rPr>
      <t>备货扣减</t>
    </r>
    <r>
      <rPr>
        <rFont val="Tahoma"/>
        <family val="2"/>
        <b val="true"/>
        <sz val="9"/>
      </rPr>
      <t>qty</t>
    </r>
  </si>
  <si>
    <r>
      <rPr>
        <rFont val="等线"/>
        <charset val="134"/>
        <family val="2"/>
        <b val="true"/>
        <sz val="9"/>
      </rPr>
      <t>备货扣减</t>
    </r>
    <r>
      <rPr>
        <rFont val="Tahoma"/>
        <family val="2"/>
        <b val="true"/>
        <sz val="9"/>
      </rPr>
      <t>sales</t>
    </r>
  </si>
  <si>
    <r>
      <rPr>
        <b val="false"/>
        <i val="false"/>
        <strike val="false"/>
        <color rgb="FFCCCCCC"/>
      </rPr>
      <t xml:space="preserve">channel </t>
    </r>
    <r>
      <rPr>
        <b val="false"/>
        <i val="false"/>
        <strike val="false"/>
        <color rgb="FFD4D4D4"/>
      </rPr>
      <t>=</t>
    </r>
    <r>
      <rPr>
        <b val="false"/>
        <i val="false"/>
        <strike val="false"/>
        <color rgb="FFCE9178"/>
      </rPr>
      <t xml:space="preserve"> 'MM' </t>
    </r>
  </si>
  <si>
    <r>
      <rPr>
        <rFont val="Arial"/>
        <b val="true"/>
        <i val="false"/>
        <strike val="false"/>
        <color rgb="FFFF0000"/>
        <sz val="10"/>
      </rPr>
      <t>MM</t>
    </r>
    <r>
      <rPr>
        <rFont val="MS Gothic"/>
        <b val="true"/>
        <i val="false"/>
        <strike val="false"/>
        <color rgb="FFFF0000"/>
        <sz val="10"/>
      </rPr>
      <t>集采</t>
    </r>
    <r>
      <rPr>
        <rFont val="Microsoft JhengHei"/>
        <b val="true"/>
        <i val="false"/>
        <strike val="false"/>
        <color rgb="FFFF0000"/>
        <sz val="10"/>
      </rPr>
      <t>销量</t>
    </r>
  </si>
  <si>
    <r>
      <rPr>
        <rFont val="Arial"/>
        <b val="true"/>
        <i val="false"/>
        <strike val="false"/>
        <color rgb="FFFF0000"/>
        <sz val="10"/>
      </rPr>
      <t>MSO</t>
    </r>
    <r>
      <rPr>
        <rFont val="MS Gothic"/>
        <b val="true"/>
        <i val="false"/>
        <strike val="false"/>
        <color rgb="FFFF0000"/>
        <sz val="10"/>
      </rPr>
      <t>集采</t>
    </r>
    <r>
      <rPr>
        <rFont val="Microsoft JhengHei"/>
        <b val="true"/>
        <i val="false"/>
        <strike val="false"/>
        <color rgb="FFFF0000"/>
        <sz val="10"/>
      </rPr>
      <t>销量</t>
    </r>
  </si>
  <si>
    <r>
      <rPr>
        <rFont val="Arial"/>
        <b val="true"/>
        <i val="false"/>
        <strike val="false"/>
        <color rgb="FFFF0000"/>
        <sz val="10"/>
      </rPr>
      <t>MTD</t>
    </r>
    <r>
      <rPr>
        <rFont val="MS Gothic"/>
        <b val="true"/>
        <i val="false"/>
        <strike val="false"/>
        <color rgb="FFFF0000"/>
        <sz val="10"/>
      </rPr>
      <t>来</t>
    </r>
    <r>
      <rPr>
        <rFont val="Microsoft JhengHei"/>
        <b val="true"/>
        <i val="false"/>
        <strike val="false"/>
        <color rgb="FFFF0000"/>
        <sz val="10"/>
      </rPr>
      <t>单金额</t>
    </r>
  </si>
  <si>
    <r>
      <rPr>
        <rFont val="Arial"/>
        <b val="true"/>
        <i val="false"/>
        <strike val="false"/>
        <color rgb="FFFF0000"/>
        <sz val="10"/>
      </rPr>
      <t>MTD</t>
    </r>
    <r>
      <rPr>
        <rFont val="MS Gothic"/>
        <b val="true"/>
        <i val="false"/>
        <strike val="false"/>
        <color rgb="FFFF0000"/>
        <sz val="10"/>
      </rPr>
      <t>上</t>
    </r>
    <r>
      <rPr>
        <rFont val="Microsoft JhengHei"/>
        <b val="true"/>
        <i val="false"/>
        <strike val="false"/>
        <color rgb="FFFF0000"/>
        <sz val="10"/>
      </rPr>
      <t>传金额</t>
    </r>
  </si>
  <si>
    <r>
      <rPr>
        <rFont val="Arial"/>
        <b val="true"/>
        <i val="false"/>
        <strike val="false"/>
        <color rgb="FFFF0000"/>
        <sz val="10"/>
      </rPr>
      <t>PPG</t>
    </r>
    <r>
      <rPr>
        <rFont val="MS Gothic"/>
        <b val="true"/>
        <i val="false"/>
        <strike val="false"/>
        <color rgb="FFFF0000"/>
        <sz val="10"/>
      </rPr>
      <t>价格</t>
    </r>
  </si>
  <si>
    <r>
      <rPr>
        <b val="false"/>
        <i val="false"/>
        <strike val="false"/>
        <color rgb="FF018FFB"/>
      </rPr>
      <t>cs_ relationship_info</t>
    </r>
  </si>
  <si>
    <r>
      <rPr>
        <b val="false"/>
        <i val="false"/>
        <strike val="false"/>
        <color rgb="FF018FFB"/>
      </rPr>
      <t>cs_ relationship_info</t>
    </r>
  </si>
  <si>
    <r>
      <rPr>
        <b val="false"/>
        <i val="false"/>
        <strike val="false"/>
        <color rgb="FF018FFB"/>
      </rPr>
      <t>cs_ relationship_info</t>
    </r>
  </si>
  <si>
    <r>
      <rPr>
        <b val="false"/>
        <i val="false"/>
        <strike val="false"/>
        <color rgb="FF018FFB"/>
      </rPr>
      <t>cs_ relationship_info</t>
    </r>
  </si>
</sst>
</file>

<file path=xl/styles.xml><?xml version="1.0" encoding="utf-8"?>
<styleSheet xmlns="http://schemas.openxmlformats.org/spreadsheetml/2006/main">
  <numFmts count="8">
    <numFmt numFmtId="300" formatCode="_ * #,##0_ ;_ * -#,##0_ "/>
    <numFmt numFmtId="301" formatCode="_(* #,##0_);_(* \(#,##0\);_(* &quot;-&quot;??_);_(@_)"/>
    <numFmt numFmtId="302" formatCode="0_ "/>
    <numFmt numFmtId="303" formatCode="0.0%"/>
    <numFmt numFmtId="304" formatCode="_(* #,##0.00_);_(* \(#,##0.00\);_(* &quot;-&quot;??_);_(@_)"/>
    <numFmt numFmtId="305" formatCode="_ * #,##0_ ;_ * \-#,##0_ ;_ * &quot;-&quot;??_ ;_ @_ "/>
    <numFmt numFmtId="306" formatCode="_(* #,##0_);_(* (#,##0)"/>
    <numFmt numFmtId="307" formatCode="General"/>
  </numFmts>
  <fonts count="112">
    <font>
      <name val="Calibri"/>
      <family val="2"/>
      <color indexed="8"/>
      <sz val="11"/>
      <scheme val="minor"/>
    </font>
    <font>
      <name val="等线"/>
      <charset val="134"/>
      <color rgb="FF175CEB"/>
      <sz val="10"/>
      <u/>
      <scheme val="minor"/>
    </font>
    <font>
      <name val="Segoe UI Symbol"/>
      <family val="2"/>
      <color rgb="FF000000"/>
      <sz val="10"/>
    </font>
    <font>
      <name val="微软雅黑"/>
      <charset val="134"/>
      <family val="2"/>
      <color rgb="FF175CEB"/>
      <sz val="11"/>
      <u/>
    </font>
    <font>
      <name val="微软雅黑"/>
      <charset val="134"/>
      <family val="2"/>
      <b val="true"/>
      <color rgb="FF000000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sz val="11"/>
    </font>
    <font>
      <name val="微软雅黑"/>
      <charset val="134"/>
      <family val="2"/>
      <strike val="true"/>
      <sz val="11"/>
    </font>
    <font>
      <name val="微软雅黑"/>
      <charset val="134"/>
      <family val="2"/>
      <color rgb="FFFF0000"/>
      <sz val="11"/>
    </font>
    <font>
      <name val="Tahoma"/>
      <family val="2"/>
      <color theme="1"/>
      <sz val="10"/>
    </font>
    <font>
      <name val="Calibri"/>
      <family val="2"/>
      <color indexed="8"/>
      <sz val="11"/>
      <scheme val="minor"/>
    </font>
    <font>
      <name val="Calibri"/>
      <family val="2"/>
      <color rgb="FFFFC000"/>
      <sz val="11"/>
      <scheme val="minor"/>
    </font>
    <font>
      <name val="Calibri"/>
      <family val="2"/>
      <color rgb="FF2972F4"/>
      <sz val="11"/>
      <scheme val="minor"/>
    </font>
    <font>
      <name val="Microsoft YaHei"/>
      <charset val="134"/>
      <family val="2"/>
      <color rgb="FF000000"/>
      <sz val="10"/>
    </font>
    <font>
      <name val="Microsoft YaHei"/>
      <family val="2"/>
      <color rgb="FF000000"/>
      <sz val="10"/>
      <scheme val="minor"/>
    </font>
    <font>
      <name val="宋体"/>
      <family val="2"/>
      <b val="true"/>
      <scheme val="minor"/>
    </font>
    <font>
      <name val="Calibri"/>
      <family val="2"/>
      <color theme="10"/>
      <sz val="11"/>
      <u/>
      <scheme val="minor"/>
    </font>
    <font>
      <name val="微软雅黑"/>
      <charset val="134"/>
      <family val="2"/>
      <color rgb="FF000000"/>
      <sz val="11"/>
    </font>
    <font>
      <name val="Calibri"/>
      <family val="2"/>
      <color indexed="8"/>
      <sz val="11"/>
    </font>
    <font>
      <name val="Microsoft YaHei"/>
      <charset val="134"/>
      <family val="2"/>
      <color rgb="FFFF0000"/>
      <sz val="10"/>
    </font>
    <font>
      <name val="Calibri"/>
      <color indexed="8"/>
      <sz val="11"/>
    </font>
    <font>
      <name val="Calibri"/>
      <strike val="true"/>
      <color indexed="8"/>
      <sz val="11"/>
    </font>
    <font>
      <name val="Microsoft YaHei"/>
      <family val="2"/>
      <color rgb="FF000000"/>
      <sz val="10"/>
    </font>
    <font>
      <family val="2"/>
      <scheme val="minor"/>
    </font>
    <font>
      <name val="Calibri"/>
      <family val="2"/>
      <color rgb="FFFF0000"/>
      <sz val="11"/>
    </font>
    <font>
      <name val="Calibri"/>
      <family val="2"/>
      <color theme="10"/>
      <sz val="11"/>
      <u/>
    </font>
    <font>
      <name val="Microsoft YaHei"/>
      <color rgb="FF000000"/>
      <sz val="10"/>
    </font>
    <font>
      <name val="微软雅黑"/>
      <charset val="134"/>
      <family val="2"/>
      <sz val="11"/>
      <u/>
    </font>
    <font>
      <name val="Calibri"/>
      <family val="2"/>
      <color rgb="FFFF0000"/>
      <sz val="12"/>
      <scheme val="minor"/>
    </font>
    <font>
      <name val="微软雅黑"/>
      <charset val="134"/>
      <family val="2"/>
      <b val="true"/>
      <sz val="11"/>
    </font>
    <font>
      <name val="Tahoma"/>
      <family val="2"/>
      <sz val="8"/>
    </font>
    <font>
      <name val="微软雅黑"/>
      <charset val="134"/>
      <family val="2"/>
      <color indexed="8"/>
      <sz val="11"/>
    </font>
    <font>
      <name val="Calibri"/>
      <sz val="12"/>
    </font>
    <font>
      <name val="Tahoma"/>
      <sz val="8"/>
    </font>
    <font>
      <name val="Calibri"/>
      <family val="2"/>
      <sz val="12"/>
      <scheme val="minor"/>
    </font>
    <font>
      <name val="Tahoma"/>
      <family val="2"/>
      <sz val="10"/>
    </font>
    <font>
      <name val="微软雅黑"/>
      <color rgb="FF175CEB"/>
      <sz val="11"/>
      <u/>
    </font>
    <font>
      <name val="宋体"/>
    </font>
    <font>
      <name val="微软雅黑"/>
      <b val="true"/>
      <color rgb="FF000000"/>
      <sz val="11"/>
    </font>
    <font>
      <charset val="134"/>
      <family val="2"/>
      <color rgb="FF175CEB"/>
      <u/>
    </font>
    <font>
      <charset val="134"/>
      <family val="2"/>
      <u/>
    </font>
    <font>
      <b val="true"/>
    </font>
    <font>
      <charset val="134"/>
      <family val="2"/>
      <b val="true"/>
    </font>
    <font>
      <charset val="134"/>
      <family val="2"/>
    </font>
    <font>
      <name val="Calibri"/>
      <sz val="12"/>
    </font>
    <font>
      <name val="Calibri"/>
      <family val="2"/>
      <color rgb="FF000000"/>
    </font>
    <font>
      <name val="Calibri"/>
      <sz val="11"/>
    </font>
    <font>
      <charset val="134"/>
      <family val="2"/>
      <color rgb="FF70AD47"/>
    </font>
    <font>
      <name val="Calibri"/>
      <family val="2"/>
      <sz val="11"/>
      <scheme val="minor"/>
    </font>
    <font>
      <name val="Calibri"/>
      <family val="2"/>
      <scheme val="minor"/>
    </font>
    <font>
      <charset val="134"/>
      <family val="2"/>
      <color rgb="FFFF0000"/>
    </font>
    <font>
      <name val="Calibri"/>
    </font>
    <font>
      <name val="Calibri"/>
      <family val="2"/>
      <strike val="true"/>
      <color theme="1"/>
      <sz val="12"/>
    </font>
    <font>
      <name val="Calibri"/>
      <strike val="true"/>
    </font>
    <font>
      <name val="Calibri"/>
    </font>
    <font>
      <name val="Calibri"/>
      <family val="2"/>
      <color rgb="FF70AD47"/>
      <sz val="12"/>
      <scheme val="minor"/>
    </font>
    <font>
      <name val="Calibri"/>
      <family val="2"/>
      <strike val="true"/>
      <sz val="12"/>
      <scheme val="minor"/>
    </font>
    <font>
      <name val="Tahoma"/>
      <family val="2"/>
      <strike val="true"/>
      <sz val="8"/>
    </font>
    <font>
      <name val="Calibri"/>
      <strike val="true"/>
      <sz val="11"/>
    </font>
    <font>
      <charset val="134"/>
      <family val="2"/>
      <strike val="true"/>
    </font>
    <font>
      <name val="Calibri"/>
      <family val="2"/>
      <strike val="true"/>
      <color rgb="FF70AD47"/>
      <sz val="12"/>
      <scheme val="minor"/>
    </font>
    <font>
      <name val="Tahoma"/>
      <charset val="134"/>
      <family val="2"/>
      <sz val="10"/>
    </font>
    <font>
      <name val="Calibri"/>
      <family val="2"/>
      <sz val="12"/>
    </font>
    <font>
      <name val="Calibri"/>
      <family val="2"/>
      <color theme="1"/>
      <sz val="12"/>
      <scheme val="minor"/>
    </font>
    <font>
      <name val="Tahoma"/>
      <family val="2"/>
      <color theme="1"/>
      <sz val="9"/>
    </font>
    <font>
      <name val="Tahoma"/>
      <family val="2"/>
      <b val="true"/>
      <color theme="1"/>
      <sz val="9"/>
    </font>
    <font>
      <name val="Tahoma"/>
      <family val="2"/>
      <b val="true"/>
      <color theme="0"/>
      <sz val="9"/>
    </font>
    <font>
      <name val="DengXian"/>
      <charset val="134"/>
      <family val="2"/>
      <b val="true"/>
      <color theme="1"/>
      <sz val="9"/>
    </font>
    <font>
      <name val="Microsoft YaHei UI"/>
      <charset val="134"/>
      <family val="2"/>
      <b val="true"/>
      <color theme="1"/>
      <sz val="9"/>
    </font>
    <font>
      <name val="Tahoma"/>
      <family val="2"/>
      <b val="true"/>
      <sz val="9"/>
    </font>
    <font>
      <name val="Calibri"/>
      <family val="2"/>
      <color rgb="FFFF0000"/>
      <sz val="11"/>
      <scheme val="minor"/>
    </font>
    <font>
      <name val="微软雅黑"/>
      <family val="2"/>
      <sz val="11"/>
    </font>
    <font>
      <name val="微软雅黑"/>
      <family val="2"/>
      <sz val="11"/>
      <scheme val="minor"/>
    </font>
    <font>
      <name val="Calibri"/>
      <family val="2"/>
      <color rgb="FF000000"/>
      <sz val="12"/>
      <scheme val="minor"/>
    </font>
    <font>
      <name val="微软雅黑"/>
      <sz val="11"/>
    </font>
    <font>
      <name val="Calibri"/>
      <sz val="10"/>
    </font>
    <font>
      <name val="Arial Black"/>
      <family val="2"/>
      <b val="true"/>
      <sz val="11"/>
    </font>
    <font>
      <name val="Calibri"/>
      <color theme="1"/>
      <sz val="10"/>
    </font>
    <font>
      <name val="Calibri"/>
      <b val="true"/>
      <sz val="10"/>
    </font>
    <font>
      <name val="Calibri"/>
      <b val="true"/>
      <color theme="7"/>
      <sz val="10"/>
    </font>
    <font>
      <name val="Calibri"/>
      <family val="2"/>
      <color theme="1"/>
      <sz val="10"/>
      <scheme val="minor"/>
    </font>
    <font>
      <name val="Calibri"/>
      <family val="2"/>
      <sz val="10"/>
      <scheme val="minor"/>
    </font>
    <font>
      <name val="Calibri"/>
      <family val="2"/>
      <b val="true"/>
      <sz val="10"/>
      <scheme val="minor"/>
    </font>
    <font>
      <name val="Calibri"/>
      <charset val="134"/>
      <family val="3"/>
      <b val="true"/>
      <color theme="7"/>
      <sz val="10"/>
      <scheme val="minor"/>
    </font>
    <font>
      <name val="微软雅黑"/>
      <color indexed="8"/>
      <sz val="11"/>
    </font>
    <font>
      <name val="微软雅黑"/>
      <family val="2"/>
      <color rgb="FFFF0000"/>
      <sz val="11"/>
      <scheme val="minor"/>
    </font>
    <font>
      <name val="微软雅黑"/>
      <family val="2"/>
      <color rgb="FF000000"/>
      <sz val="11"/>
      <scheme val="minor"/>
    </font>
    <font>
      <name val="微软雅黑"/>
      <color rgb="FFFF0000"/>
      <sz val="11"/>
    </font>
    <font>
      <name val="Calibri"/>
      <family val="2"/>
      <color rgb="FF000000"/>
      <sz val="11"/>
      <scheme val="minor"/>
    </font>
    <font>
      <name val="Calibri"/>
      <charset val="134"/>
      <family val="3"/>
      <b val="true"/>
      <color theme="1"/>
      <sz val="11"/>
      <scheme val="minor"/>
    </font>
    <font>
      <name val="Calibri"/>
      <family val="2"/>
      <b val="true"/>
      <color theme="1"/>
      <sz val="11"/>
      <scheme val="minor"/>
    </font>
    <font>
      <name val="Calibri"/>
      <b val="true"/>
      <sz val="11"/>
    </font>
    <font>
      <name val="Calibri"/>
      <b val="true"/>
    </font>
    <font>
      <name val="Arial Black"/>
      <b val="true"/>
      <color rgb="FFFF0000"/>
      <sz val="11"/>
    </font>
    <font>
      <name val="Calibri"/>
      <b val="true"/>
    </font>
    <font>
      <name val="Calibri"/>
      <b val="true"/>
      <color rgb="FF000000"/>
    </font>
    <font>
      <name val="Calibri"/>
      <color rgb="FF000000"/>
    </font>
    <font>
      <name val="Arial"/>
      <b val="true"/>
      <sz val="10"/>
    </font>
    <font>
      <name val="Arial"/>
      <b val="true"/>
      <color rgb="FFFF0000"/>
      <sz val="10"/>
    </font>
    <font>
      <name val="Arial"/>
      <b val="true"/>
      <sz val="11"/>
    </font>
    <font>
      <name val="等线"/>
    </font>
    <font>
      <name val="Tahoma"/>
      <family val="2"/>
      <color theme="1"/>
      <sz val="8"/>
    </font>
    <font>
      <name val="Tahoma"/>
      <color theme="1"/>
      <sz val="8"/>
    </font>
    <font>
      <name val="Calibri"/>
      <color theme="1"/>
      <sz val="12"/>
    </font>
    <font>
      <name val="Calibri"/>
      <family val="2"/>
      <color theme="1"/>
      <sz val="12"/>
    </font>
    <font>
      <name val="Arial Black"/>
      <family val="2"/>
      <b val="true"/>
      <color theme="1"/>
      <sz val="18"/>
    </font>
    <font>
      <name val="Calibri"/>
      <family val="2"/>
      <b val="true"/>
      <color theme="1"/>
      <sz val="20"/>
      <scheme val="minor"/>
    </font>
    <font>
      <name val="Calibri"/>
      <family val="2"/>
      <b val="true"/>
      <sz val="11"/>
      <scheme val="minor"/>
    </font>
    <font>
      <name val="微软雅黑"/>
      <color theme="1"/>
      <sz val="11"/>
    </font>
    <font>
      <name val="Calibri"/>
      <family val="2"/>
      <sz val="9"/>
      <scheme val="minor"/>
    </font>
    <font/>
    <font/>
  </fonts>
  <fills count="4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none"/>
    </fill>
    <fill>
      <patternFill patternType="solid">
        <fgColor rgb="FFB4C6E7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indexed="64"/>
      </patternFill>
    </fill>
    <fill>
      <patternFill patternType="solid">
        <fgColor theme="8" tint="0.799982"/>
        <bgColor indexed="64"/>
      </patternFill>
    </fill>
    <fill>
      <patternFill patternType="solid">
        <fgColor rgb="FFFFFF00"/>
        <bgColor indexed="64"/>
      </patternFill>
    </fill>
    <fill>
      <patternFill/>
    </fill>
    <fill>
      <patternFill patternType="solid">
        <fgColor rgb="FF8CDDFA"/>
        <bgColor auto="true"/>
      </patternFill>
    </fill>
    <fill>
      <patternFill patternType="solid">
        <fgColor theme="9" tint="0.799982"/>
        <bgColor indexed="64"/>
      </patternFill>
    </fill>
    <fill>
      <patternFill patternType="solid">
        <fgColor rgb="FFE5F6FF"/>
        <bgColor auto="true"/>
      </patternFill>
    </fill>
    <fill>
      <patternFill patternType="solid">
        <fgColor rgb="FFFFF3EB"/>
        <bgColor auto="true"/>
      </patternFill>
    </fill>
    <fill>
      <patternFill patternType="solid">
        <fgColor rgb="FFFFF9E3"/>
        <bgColor auto="true"/>
      </patternFill>
    </fill>
    <fill>
      <patternFill/>
    </fill>
    <fill>
      <patternFill/>
    </fill>
    <fill>
      <patternFill patternType="solid">
        <fgColor theme="9" tint="0.799982"/>
        <bgColor indexed="9"/>
      </patternFill>
    </fill>
    <fill>
      <patternFill patternType="solid">
        <fgColor rgb="FFBFD2E2"/>
      </patternFill>
    </fill>
    <fill>
      <patternFill patternType="solid">
        <fgColor theme="6" tint="0.79998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BFD2E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92D050"/>
        <bgColor auto="true"/>
      </patternFill>
    </fill>
    <fill>
      <patternFill patternType="solid">
        <fgColor rgb="FFE3EEDA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"/>
        <bgColor indexed="64"/>
      </patternFill>
    </fill>
    <fill>
      <patternFill patternType="solid">
        <fgColor rgb="FFFFFFFF"/>
        <bgColor rgb="FFFFFFFF"/>
      </patternFill>
    </fill>
    <fill>
      <gradientFill degree="90"/>
    </fill>
    <fill>
      <patternFill patternType="solid">
        <fgColor rgb="FFE3EEDA"/>
        <bgColor auto="true"/>
      </patternFill>
    </fill>
    <fill>
      <patternFill patternType="solid">
        <fgColor rgb="FFC5CAD3"/>
        <bgColor auto="true"/>
      </patternFill>
    </fill>
    <fill>
      <patternFill patternType="solid">
        <fgColor rgb="FFE2EFDA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000000"/>
        <bgColor auto="true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FD2E2"/>
        <bgColor indexed="64"/>
      </patternFill>
    </fill>
    <fill>
      <patternFill patternType="solid">
        <fgColor rgb="FFFFC000"/>
        <bgColor auto="true"/>
      </patternFill>
    </fill>
  </fills>
  <borders count="15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medium">
        <color indexed="64"/>
      </right>
      <top style="thin">
        <color auto="true"/>
      </top>
      <bottom style="thin">
        <color auto="true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true"/>
      </right>
      <top/>
      <bottom/>
      <diagonal/>
    </border>
    <border>
      <left style="medium">
        <color indexed="64"/>
      </left>
      <right style="thin">
        <color auto="true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diagonal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  <diagonal/>
    </border>
    <border>
      <right style="thin">
        <color rgb="FF000000"/>
      </right>
      <top style="thin">
        <color rgb="FF000000"/>
      </top>
      <diagonal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</border>
    <border>
      <left style="thin">
        <color rgb="FF000000"/>
      </left>
      <right/>
      <top style="thin">
        <color rgb="FF000000"/>
      </top>
      <bottom/>
      <diagonal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right/>
      <top/>
      <bottom style="hair">
        <color rgb="FF000000"/>
      </bottom>
    </border>
    <border>
      <right/>
      <top/>
      <bottom style="hair">
        <color rgb="FF000000"/>
      </bottom>
    </border>
    <border>
      <right style="hair">
        <color rgb="FF000000"/>
      </right>
      <top/>
      <bottom style="hair">
        <color rgb="FF000000"/>
      </bottom>
    </border>
    <border>
      <right style="medium">
        <color rgb="FF000000"/>
      </right>
      <top/>
      <bottom style="hair">
        <color rgb="FF000000"/>
      </bottom>
    </border>
    <border>
      <left style="medium">
        <color rgb="FF000000"/>
      </left>
      <right/>
      <top/>
      <bottom style="hair">
        <color rgb="FF000000"/>
      </bottom>
    </border>
    <border>
      <left style="medium">
        <color rgb="FF000000"/>
      </left>
      <right style="hair">
        <color rgb="FF000000"/>
      </right>
      <top/>
      <bottom style="hair">
        <color rgb="FF000000"/>
      </bottom>
    </border>
    <border>
      <bottom style="medium">
        <color rgb="FF000000"/>
      </bottom>
    </border>
    <border>
      <left style="hair">
        <color rgb="FF000000"/>
      </left>
      <right style="medium">
        <color rgb="FF000000"/>
      </right>
      <top/>
      <bottom style="hair">
        <color rgb="FF000000"/>
      </bottom>
    </border>
    <border>
      <left/>
      <right style="thin">
        <color rgb="FF000000"/>
      </right>
      <top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/>
      <top/>
      <bottom style="thin">
        <color rgb="FF000000"/>
      </bottom>
      <diagonal/>
    </border>
    <border>
      <left style="thin">
        <color auto="true"/>
      </left>
      <right/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/>
    <border>
      <left style="thick">
        <color indexed="64"/>
      </left>
      <right style="hair">
        <color auto="true"/>
      </right>
      <bottom style="medium">
        <color indexed="64"/>
      </bottom>
      <diagonal/>
    </border>
    <border>
      <left style="hair">
        <color indexed="64"/>
      </left>
      <right style="hair">
        <color indexed="64"/>
      </right>
      <bottom style="medium">
        <color indexed="64"/>
      </bottom>
      <diagonal/>
    </border>
    <border>
      <left style="hair">
        <color auto="true"/>
      </left>
      <right/>
      <bottom style="medium">
        <color indexed="64"/>
      </bottom>
      <diagonal/>
    </border>
    <border>
      <left style="hair">
        <color auto="true"/>
      </left>
      <right style="thick">
        <color indexed="64"/>
      </right>
      <bottom style="medium">
        <color indexed="64"/>
      </bottom>
      <diagonal/>
    </border>
    <border>
      <left style="medium">
        <color indexed="64"/>
      </left>
      <right style="hair">
        <color auto="true"/>
      </right>
      <top/>
      <bottom style="medium">
        <color indexed="64"/>
      </bottom>
      <diagonal/>
    </border>
    <border>
      <left style="hair">
        <color auto="true"/>
      </left>
      <right style="hair">
        <color auto="true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auto="true"/>
      </left>
      <top style="thin">
        <color auto="true"/>
      </top>
      <bottom style="thin">
        <color auto="true"/>
      </bottom>
      <diagonal/>
    </border>
    <border>
      <left style="thin">
        <color auto="true"/>
      </left>
      <top style="thin">
        <color auto="true"/>
      </top>
      <bottom style="thin">
        <color auto="true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auto="true"/>
      </left>
      <top style="thin">
        <color auto="true"/>
      </top>
      <bottom style="thin">
        <color auto="true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double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hair">
        <color rgb="FF000000"/>
      </bottom>
    </border>
    <border>
      <right style="double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right style="hair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hair">
        <color rgb="FF000000"/>
      </right>
      <bottom style="medium">
        <color rgb="FF000000"/>
      </bottom>
    </border>
    <border>
      <right style="hair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double">
        <color rgb="FF000000"/>
      </right>
      <bottom style="medium">
        <color rgb="FF000000"/>
      </bottom>
    </border>
    <border>
      <left style="medium">
        <color rgb="FF000000"/>
      </left>
      <right style="hair">
        <color rgb="FF000000"/>
      </righ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right style="medium">
        <color rgb="FF000000"/>
      </right>
      <bottom style="hair">
        <color rgb="FF000000"/>
      </bottom>
    </border>
    <border>
      <bottom style="hair">
        <color rgb="FF000000"/>
      </bottom>
    </border>
    <border>
      <right style="double">
        <color rgb="FF000000"/>
      </right>
      <bottom style="hair">
        <color rgb="FF000000"/>
      </bottom>
    </border>
    <border/>
    <border/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/>
    <border/>
    <border/>
    <border/>
    <border/>
    <border/>
    <border/>
    <border/>
    <border>
      <left style="medium">
        <color rgb="FF608BB4"/>
      </left>
      <right style="medium">
        <color rgb="FF608BB4"/>
      </right>
      <top style="medium">
        <color rgb="FF608BB4"/>
      </top>
      <bottom style="medium">
        <color rgb="FF608BB4"/>
      </bottom>
      <diagonal/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top style="medium">
        <color indexed="64"/>
      </top>
    </border>
    <border>
      <top style="medium">
        <color indexed="64"/>
      </top>
    </border>
    <border>
      <right style="medium">
        <color indexed="64"/>
      </right>
      <top style="medium">
        <color indexed="64"/>
      </top>
    </border>
    <border>
      <left style="medium">
        <color indexed="64"/>
      </left>
      <right style="thin">
        <color auto="true"/>
      </right>
      <top style="thin">
        <color auto="true"/>
      </top>
      <bottom style="thin">
        <color auto="true"/>
      </bottom>
    </border>
    <border>
      <left style="thin">
        <color auto="true"/>
      </left>
      <right style="medium">
        <color indexed="64"/>
      </right>
      <top style="thin">
        <color auto="true"/>
      </top>
      <bottom style="thin">
        <color auto="true"/>
      </bottom>
    </border>
    <border>
      <right style="medium">
        <color indexed="64"/>
      </right>
    </border>
    <border>
      <left style="medium">
        <color indexed="64"/>
      </left>
      <right style="thin">
        <color auto="true"/>
      </right>
    </border>
    <border>
      <left style="medium">
        <color indexed="64"/>
      </left>
      <right style="thin">
        <color auto="true"/>
      </right>
      <bottom style="medium">
        <color indexed="64"/>
      </bottom>
    </border>
    <border>
      <bottom style="medium">
        <color indexed="64"/>
      </bottom>
    </border>
    <border>
      <right style="medium">
        <color indexed="64"/>
      </right>
      <bottom style="medium">
        <color indexed="64"/>
      </bottom>
    </border>
  </borders>
  <cellStyleXfs>
    <xf numFmtId="0" fontId="10" fillId="3" borderId="8" xfId="0">
      <alignment vertical="center"/>
    </xf>
    <xf numFmtId="43" fontId="0" fillId="3" borderId="8" xfId="0"/>
    <xf numFmtId="43" fontId="0" fillId="3" borderId="8" xfId="0"/>
    <xf numFmtId="0" fontId="16" fillId="3" borderId="8" xfId="0">
      <alignment vertical="center"/>
    </xf>
    <xf numFmtId="0" fontId="0" fillId="3" borderId="8" xfId="0">
      <alignment vertical="center"/>
    </xf>
    <xf numFmtId="0" fontId="0" fillId="3" borderId="8" xfId="0">
      <alignment vertical="center"/>
    </xf>
    <xf numFmtId="0" fontId="63" fillId="3" borderId="8" xfId="0">
      <alignment vertical="center"/>
    </xf>
    <xf numFmtId="0" fontId="9" fillId="3" borderId="8" xfId="0">
      <alignment vertical="center"/>
    </xf>
    <xf numFmtId="0" fontId="63" fillId="3" borderId="8" xfId="0">
      <alignment vertical="center"/>
    </xf>
    <xf numFmtId="0" fontId="9" fillId="3" borderId="8" xfId="0"/>
    <xf numFmtId="43" fontId="10" fillId="3" borderId="8" xfId="0"/>
    <xf numFmtId="0" fontId="63" fillId="3" borderId="8" xfId="0">
      <alignment vertical="center"/>
    </xf>
    <xf numFmtId="0" fontId="63" fillId="3" borderId="8" xfId="0">
      <alignment vertical="center"/>
    </xf>
    <xf numFmtId="0" fontId="63" fillId="3" borderId="8" xfId="0">
      <alignment vertical="center"/>
    </xf>
    <xf numFmtId="0" fontId="63" fillId="3" borderId="8" xfId="0">
      <alignment vertical="center"/>
    </xf>
    <xf numFmtId="43" fontId="63" fillId="3" borderId="8" xfId="0"/>
    <xf numFmtId="0" fontId="0" fillId="3" borderId="8" xfId="0">
      <alignment vertical="center"/>
    </xf>
    <xf numFmtId="0" fontId="10" fillId="3" borderId="8" xfId="0"/>
  </cellStyleXfs>
  <cellXfs count="583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>
      <alignment horizontal="center" vertical="center"/>
    </xf>
    <xf fontId="0" fillId="0" borderId="0" xfId="0">
      <alignment vertical="center"/>
    </xf>
    <xf numFmtId="49" fontId="3" fillId="2" borderId="1" xfId="0">
      <alignment horizontal="center" vertical="center"/>
    </xf>
    <xf numFmtId="0" fontId="4" fillId="2" borderId="1" xfId="0">
      <alignment horizontal="center" vertical="center"/>
    </xf>
    <xf numFmtId="0" fontId="4" fillId="2" borderId="1" xfId="0">
      <alignment horizontal="left" vertical="center"/>
    </xf>
    <xf numFmtId="0" fontId="5" fillId="3" borderId="1" xfId="0">
      <alignment horizontal="left" vertical="center"/>
    </xf>
    <xf numFmtId="0" fontId="4" fillId="4" borderId="2" xfId="0">
      <alignment horizontal="center" vertical="center"/>
    </xf>
    <xf numFmtId="0" fontId="4" fillId="4" borderId="3" xfId="0">
      <alignment horizontal="center" vertical="center"/>
    </xf>
    <xf numFmtId="0" fontId="6" fillId="5" borderId="4" xfId="0">
      <alignment horizontal="center" vertical="center" wrapText="true"/>
    </xf>
    <xf numFmtId="0" fontId="5" fillId="3" borderId="4" xfId="0">
      <alignment horizontal="center" vertical="center"/>
    </xf>
    <xf numFmtId="0" fontId="6" fillId="6" borderId="4" xfId="0">
      <alignment horizontal="center" vertical="center"/>
    </xf>
    <xf numFmtId="0" fontId="6" fillId="6" borderId="4" xfId="0">
      <alignment horizontal="left" vertical="center" wrapText="true"/>
    </xf>
    <xf numFmtId="0" fontId="6" fillId="6" borderId="5" xfId="0">
      <alignment horizontal="left" vertical="center" wrapText="true"/>
    </xf>
    <xf numFmtId="0" fontId="6" fillId="6" borderId="6" xfId="0">
      <alignment horizontal="left" vertical="center" wrapText="true"/>
    </xf>
    <xf numFmtId="0" fontId="7" fillId="5" borderId="4" xfId="0">
      <alignment horizontal="center" vertical="center" wrapText="true"/>
    </xf>
    <xf numFmtId="0" fontId="7" fillId="3" borderId="4" xfId="0">
      <alignment horizontal="center" vertical="center"/>
    </xf>
    <xf numFmtId="0" fontId="7" fillId="6" borderId="4" xfId="0">
      <alignment horizontal="center" vertical="center"/>
    </xf>
    <xf numFmtId="0" fontId="7" fillId="6" borderId="4" xfId="0">
      <alignment horizontal="left" vertical="center" wrapText="true"/>
    </xf>
    <xf numFmtId="0" fontId="8" fillId="6" borderId="4" xfId="0">
      <alignment horizontal="center" vertical="center"/>
    </xf>
    <xf numFmtId="0" fontId="6" fillId="6" borderId="5" xfId="0">
      <alignment horizontal="left" vertical="center"/>
    </xf>
    <xf numFmtId="0" fontId="6" fillId="6" borderId="7" xfId="0">
      <alignment horizontal="left" vertical="center"/>
    </xf>
    <xf numFmtId="0" fontId="6" fillId="3" borderId="4" xfId="0">
      <alignment horizontal="center" vertical="center"/>
    </xf>
    <xf numFmtId="0" fontId="8" fillId="6" borderId="5" xfId="0">
      <alignment horizontal="left" vertical="center" wrapText="true"/>
    </xf>
    <xf numFmtId="0" fontId="8" fillId="6" borderId="7" xfId="0">
      <alignment horizontal="left" vertical="center" wrapText="true"/>
    </xf>
    <xf numFmtId="0" fontId="6" fillId="3" borderId="4" xfId="0">
      <alignment horizontal="center" vertical="center" wrapText="true"/>
    </xf>
    <xf numFmtId="0" fontId="8" fillId="6" borderId="6" xfId="0">
      <alignment horizontal="left" vertical="center" wrapText="true"/>
    </xf>
    <xf numFmtId="0" fontId="6" fillId="6" borderId="4" xfId="0">
      <alignment horizontal="center" vertical="center" wrapText="true"/>
    </xf>
    <xf numFmtId="0" fontId="6" fillId="6" borderId="6" xfId="0">
      <alignment horizontal="left" vertical="center"/>
    </xf>
    <xf numFmtId="0" fontId="6" fillId="7" borderId="4" xfId="0">
      <alignment horizontal="center" vertical="center" wrapText="true"/>
    </xf>
    <xf numFmtId="0" fontId="5" fillId="7" borderId="4" xfId="0">
      <alignment horizontal="center" vertical="center"/>
    </xf>
    <xf numFmtId="0" fontId="6" fillId="7" borderId="4" xfId="0">
      <alignment horizontal="center" vertical="center"/>
    </xf>
    <xf numFmtId="0" fontId="9" fillId="7" borderId="4" xfId="0">
      <alignment horizontal="center"/>
    </xf>
    <xf numFmtId="0" fontId="10" fillId="3" borderId="4" xfId="0">
      <alignment vertical="center"/>
    </xf>
    <xf numFmtId="0" fontId="10" fillId="8" borderId="8" xfId="0">
      <alignment vertical="center"/>
    </xf>
    <xf numFmtId="0" fontId="10" fillId="3" borderId="9" xfId="0">
      <alignment vertical="center"/>
    </xf>
    <xf numFmtId="0" fontId="10" fillId="3" borderId="10" xfId="0">
      <alignment vertical="center"/>
    </xf>
    <xf numFmtId="0" fontId="10" fillId="3" borderId="11" xfId="0">
      <alignment vertical="center"/>
    </xf>
    <xf numFmtId="0" fontId="10" fillId="3" borderId="12" xfId="0">
      <alignment vertical="center"/>
    </xf>
    <xf numFmtId="0" fontId="10" fillId="3" borderId="13" xfId="0">
      <alignment vertical="center"/>
    </xf>
    <xf numFmtId="0" fontId="10" fillId="3" borderId="14" xfId="0">
      <alignment vertical="center"/>
    </xf>
    <xf numFmtId="0" fontId="10" fillId="9" borderId="12" xfId="0">
      <alignment vertical="center"/>
    </xf>
    <xf numFmtId="0" fontId="10" fillId="10" borderId="12" xfId="0">
      <alignment vertical="center"/>
    </xf>
    <xf numFmtId="0" fontId="10" fillId="11" borderId="4" xfId="0">
      <alignment vertical="center"/>
    </xf>
    <xf numFmtId="0" fontId="10" fillId="11" borderId="13" xfId="0">
      <alignment vertical="center"/>
    </xf>
    <xf numFmtId="0" fontId="11" fillId="3" borderId="13" xfId="0">
      <alignment vertical="center"/>
    </xf>
    <xf numFmtId="0" fontId="10" fillId="11" borderId="14" xfId="0">
      <alignment vertical="center"/>
    </xf>
    <xf numFmtId="0" fontId="12" fillId="3" borderId="13" xfId="0">
      <alignment vertical="center"/>
    </xf>
    <xf numFmtId="0" fontId="10" fillId="9" borderId="15" xfId="0">
      <alignment vertical="center"/>
    </xf>
    <xf numFmtId="0" fontId="10" fillId="10" borderId="15" xfId="0">
      <alignment vertical="center"/>
    </xf>
    <xf numFmtId="0" fontId="10" fillId="10" borderId="16" xfId="0">
      <alignment vertical="center"/>
    </xf>
    <xf numFmtId="0" fontId="10" fillId="3" borderId="17" xfId="0">
      <alignment vertical="center"/>
    </xf>
    <xf numFmtId="0" fontId="10" fillId="3" borderId="18" xfId="0">
      <alignment vertical="center"/>
    </xf>
    <xf numFmtId="0" fontId="13" fillId="3" borderId="4" xfId="0">
      <alignment vertical="center"/>
    </xf>
    <xf numFmtId="0" fontId="13" fillId="3" borderId="4" xfId="0">
      <alignment horizontal="left" vertical="center"/>
    </xf>
    <xf numFmtId="0" fontId="14" fillId="3" borderId="4" xfId="0">
      <alignment vertical="center"/>
    </xf>
    <xf numFmtId="0" fontId="15" fillId="3" borderId="4" xfId="0">
      <alignment vertical="center"/>
    </xf>
    <xf numFmtId="0" fontId="10" fillId="3" borderId="8" xfId="0">
      <alignment vertical="bottom"/>
    </xf>
    <xf numFmtId="0" fontId="13" fillId="9" borderId="1" xfId="0">
      <alignment vertical="center"/>
    </xf>
    <xf numFmtId="0" fontId="14" fillId="9" borderId="1" xfId="0">
      <alignment vertical="center"/>
    </xf>
    <xf numFmtId="0" fontId="10" fillId="12" borderId="1" xfId="0">
      <alignment horizontal="left"/>
    </xf>
    <xf numFmtId="0" fontId="10" fillId="12" borderId="1" xfId="0">
      <alignment vertical="bottom"/>
    </xf>
    <xf numFmtId="0" fontId="14" fillId="12" borderId="1" xfId="0">
      <alignment vertical="center"/>
    </xf>
    <xf numFmtId="0" fontId="14" fillId="12" borderId="19" xfId="0">
      <alignment vertical="center"/>
    </xf>
    <xf numFmtId="0" fontId="10" fillId="9" borderId="8" xfId="0">
      <alignment vertical="bottom"/>
    </xf>
    <xf numFmtId="0" fontId="13" fillId="12" borderId="1" xfId="0">
      <alignment horizontal="left" vertical="center"/>
    </xf>
    <xf numFmtId="0" fontId="16" fillId="12" borderId="1" xfId="0">
      <alignment vertical="center"/>
    </xf>
    <xf numFmtId="0" fontId="17" fillId="12" borderId="1" xfId="0">
      <alignment vertical="center"/>
    </xf>
    <xf fontId="0" fillId="0" borderId="20" xfId="0">
      <alignment vertical="center"/>
    </xf>
    <xf fontId="0" fillId="0" borderId="21" xfId="0">
      <alignment vertical="center"/>
    </xf>
    <xf numFmtId="0" fontId="10" fillId="9" borderId="1" xfId="0">
      <alignment horizontal="left"/>
    </xf>
    <xf numFmtId="0" fontId="10" fillId="9" borderId="1" xfId="0">
      <alignment vertical="bottom"/>
    </xf>
    <xf fontId="0" fillId="9" borderId="22" xfId="0">
      <alignment vertical="center"/>
    </xf>
    <xf numFmtId="0" fontId="18" fillId="9" borderId="1" xfId="0">
      <alignment vertical="bottom"/>
    </xf>
    <xf numFmtId="0" fontId="19" fillId="13" borderId="1" xfId="0">
      <alignment horizontal="left" vertical="center"/>
    </xf>
    <xf numFmtId="0" fontId="16" fillId="13" borderId="1" xfId="0">
      <alignment vertical="center"/>
    </xf>
    <xf numFmtId="0" fontId="6" fillId="13" borderId="19" xfId="0">
      <alignment vertical="center"/>
    </xf>
    <xf numFmtId="0" fontId="14" fillId="13" borderId="1" xfId="0">
      <alignment vertical="center"/>
    </xf>
    <xf numFmtId="0" fontId="14" fillId="13" borderId="19" xfId="0">
      <alignment vertical="center"/>
    </xf>
    <xf numFmtId="0" fontId="16" fillId="13" borderId="23" xfId="0">
      <alignment vertical="center"/>
    </xf>
    <xf numFmtId="0" fontId="14" fillId="13" borderId="24" xfId="0">
      <alignment vertical="center"/>
    </xf>
    <xf numFmtId="0" fontId="20" fillId="0" borderId="0" xfId="0">
      <alignment vertical="bottom"/>
    </xf>
    <xf numFmtId="0" fontId="20" fillId="9" borderId="0" xfId="0">
      <alignment vertical="bottom"/>
    </xf>
    <xf fontId="0" fillId="0" borderId="25" xfId="0">
      <alignment vertical="center"/>
    </xf>
    <xf fontId="0" fillId="0" borderId="26" xfId="0">
      <alignment vertical="center"/>
    </xf>
    <xf fontId="0" fillId="0" borderId="27" xfId="0">
      <alignment vertical="center"/>
    </xf>
    <xf numFmtId="0" fontId="6" fillId="13" borderId="1" xfId="0">
      <alignment vertical="center"/>
    </xf>
    <xf numFmtId="0" fontId="21" fillId="9" borderId="0" xfId="0">
      <alignment vertical="bottom"/>
    </xf>
    <xf fontId="0" fillId="0" borderId="22" xfId="0">
      <alignment vertical="center"/>
    </xf>
    <xf numFmtId="0" fontId="6" fillId="13" borderId="21" xfId="0">
      <alignment vertical="center"/>
    </xf>
    <xf numFmtId="0" fontId="19" fillId="14" borderId="1" xfId="0">
      <alignment horizontal="left" vertical="center"/>
    </xf>
    <xf numFmtId="0" fontId="16" fillId="14" borderId="1" xfId="0">
      <alignment vertical="center"/>
    </xf>
    <xf numFmtId="0" fontId="6" fillId="14" borderId="19" xfId="0">
      <alignment vertical="center"/>
    </xf>
    <xf numFmtId="0" fontId="14" fillId="14" borderId="1" xfId="0">
      <alignment vertical="center"/>
    </xf>
    <xf numFmtId="0" fontId="22" fillId="14" borderId="22" xfId="0">
      <alignment vertical="center"/>
    </xf>
    <xf fontId="23" fillId="15" borderId="1" xfId="0">
      <alignment/>
    </xf>
    <xf numFmtId="0" fontId="13" fillId="9" borderId="22" xfId="0">
      <alignment vertical="center"/>
    </xf>
    <xf numFmtId="0" fontId="24" fillId="9" borderId="22" xfId="0">
      <alignment horizontal="left"/>
    </xf>
    <xf numFmtId="0" fontId="25" fillId="9" borderId="22" xfId="0">
      <alignment vertical="bottom"/>
    </xf>
    <xf numFmtId="0" fontId="18" fillId="9" borderId="22" xfId="0">
      <alignment vertical="bottom"/>
    </xf>
    <xf numFmtId="0" fontId="22" fillId="9" borderId="22" xfId="0">
      <alignment vertical="center"/>
    </xf>
    <xf numFmtId="0" fontId="18" fillId="9" borderId="28" xfId="0">
      <alignment vertical="bottom"/>
    </xf>
    <xf numFmtId="0" fontId="25" fillId="16" borderId="29" xfId="0">
      <alignment horizontal="left" vertical="center"/>
    </xf>
    <xf numFmtId="0" fontId="26" fillId="15" borderId="22" xfId="0">
      <alignment vertical="center"/>
    </xf>
    <xf numFmtId="0" fontId="20" fillId="0" borderId="22" xfId="0">
      <alignment horizontal="left"/>
    </xf>
    <xf numFmtId="0" fontId="25" fillId="16" borderId="30" xfId="0">
      <alignment horizontal="left" vertical="center"/>
    </xf>
    <xf numFmtId="0" fontId="20" fillId="0" borderId="22" xfId="0">
      <alignment vertical="bottom"/>
    </xf>
    <xf numFmtId="0" fontId="26" fillId="0" borderId="22" xfId="0">
      <alignment vertical="center"/>
    </xf>
    <xf numFmtId="0" fontId="20" fillId="9" borderId="22" xfId="0">
      <alignment horizontal="left"/>
    </xf>
    <xf numFmtId="0" fontId="25" fillId="16" borderId="31" xfId="0">
      <alignment horizontal="left" vertical="center"/>
    </xf>
    <xf numFmtId="0" fontId="20" fillId="9" borderId="22" xfId="0">
      <alignment vertical="bottom"/>
    </xf>
    <xf numFmtId="0" fontId="26" fillId="9" borderId="22" xfId="0">
      <alignment vertical="center"/>
    </xf>
    <xf numFmtId="0" fontId="13" fillId="15" borderId="1" xfId="0">
      <alignment vertical="center"/>
    </xf>
    <xf numFmtId="0" fontId="14" fillId="15" borderId="1" xfId="0">
      <alignment vertical="center"/>
    </xf>
    <xf numFmtId="0" fontId="10" fillId="10" borderId="1" xfId="0">
      <alignment vertical="bottom"/>
    </xf>
    <xf numFmtId="0" fontId="10" fillId="3" borderId="8" xfId="0">
      <alignment horizontal="left"/>
    </xf>
    <xf numFmtId="49" fontId="3" fillId="2" borderId="2" xfId="0">
      <alignment horizontal="center" vertical="center"/>
    </xf>
    <xf numFmtId="49" fontId="27" fillId="2" borderId="2" xfId="0">
      <alignment horizontal="center" vertical="center"/>
    </xf>
    <xf numFmtId="0" fontId="4" fillId="2" borderId="2" xfId="0">
      <alignment horizontal="center" vertical="center"/>
    </xf>
    <xf numFmtId="0" fontId="4" fillId="2" borderId="2" xfId="0">
      <alignment horizontal="left" vertical="center"/>
    </xf>
    <xf numFmtId="0" fontId="5" fillId="3" borderId="2" xfId="0">
      <alignment horizontal="left" vertical="center"/>
    </xf>
    <xf numFmtId="0" fontId="28" fillId="3" borderId="8" xfId="0">
      <alignment vertical="center" wrapText="true"/>
    </xf>
    <xf numFmtId="0" fontId="4" fillId="4" borderId="4" xfId="0">
      <alignment horizontal="center" vertical="center"/>
    </xf>
    <xf numFmtId="0" fontId="29" fillId="4" borderId="4" xfId="0">
      <alignment horizontal="center" vertical="center"/>
    </xf>
    <xf numFmtId="0" fontId="6" fillId="17" borderId="4" xfId="0">
      <alignment horizontal="left" vertical="center" wrapText="true"/>
    </xf>
    <xf numFmtId="0" fontId="30" fillId="18" borderId="4" xfId="0">
      <alignment horizontal="center" vertical="top"/>
    </xf>
    <xf numFmtId="0" fontId="30" fillId="3" borderId="4" xfId="0">
      <alignment horizontal="center" vertical="top"/>
    </xf>
    <xf numFmtId="0" fontId="31" fillId="3" borderId="4" xfId="0">
      <alignment vertical="center"/>
    </xf>
    <xf numFmtId="0" fontId="32" fillId="11" borderId="32" xfId="0">
      <alignment vertical="center"/>
    </xf>
    <xf numFmtId="0" fontId="33" fillId="3" borderId="32" xfId="0">
      <alignment horizontal="center" vertical="top"/>
    </xf>
    <xf numFmtId="0" fontId="33" fillId="18" borderId="32" xfId="0">
      <alignment horizontal="center" vertical="top"/>
    </xf>
    <xf numFmtId="0" fontId="34" fillId="11" borderId="4" xfId="0">
      <alignment vertical="center"/>
    </xf>
    <xf numFmtId="0" fontId="6" fillId="3" borderId="4" xfId="0">
      <alignment horizontal="left" vertical="center"/>
    </xf>
    <xf numFmtId="0" fontId="6" fillId="3" borderId="4" xfId="0">
      <alignment horizontal="left" vertical="center" wrapText="true"/>
    </xf>
    <xf numFmtId="0" fontId="8" fillId="3" borderId="4" xfId="0">
      <alignment horizontal="left" vertical="center"/>
    </xf>
    <xf numFmtId="0" fontId="8" fillId="3" borderId="4" xfId="0">
      <alignment vertical="center"/>
    </xf>
    <xf numFmtId="0" fontId="6" fillId="6" borderId="4" xfId="0">
      <alignment horizontal="left" vertical="center"/>
    </xf>
    <xf numFmtId="0" fontId="6" fillId="19" borderId="4" xfId="0">
      <alignment horizontal="left" vertical="center" wrapText="true"/>
    </xf>
    <xf numFmtId="0" fontId="35" fillId="19" borderId="4" xfId="0">
      <alignment horizontal="center"/>
    </xf>
    <xf numFmtId="0" fontId="5" fillId="19" borderId="4" xfId="0">
      <alignment horizontal="left" vertical="center"/>
    </xf>
    <xf numFmtId="0" fontId="5" fillId="19" borderId="4" xfId="0">
      <alignment horizontal="center" vertical="center"/>
    </xf>
    <xf numFmtId="0" fontId="6" fillId="19" borderId="4" xfId="0">
      <alignment horizontal="center" vertical="center"/>
    </xf>
    <xf numFmtId="0" fontId="31" fillId="19" borderId="4" xfId="0">
      <alignment vertical="center" wrapText="true"/>
    </xf>
    <xf numFmtId="0" fontId="6" fillId="19" borderId="4" xfId="0">
      <alignment horizontal="center" vertical="center" wrapText="true"/>
    </xf>
    <xf numFmtId="0" fontId="31" fillId="19" borderId="4" xfId="0">
      <alignment vertical="center"/>
    </xf>
    <xf numFmtId="0" fontId="28" fillId="3" borderId="8" xfId="0">
      <alignment horizontal="center" vertical="center"/>
    </xf>
    <xf numFmtId="49" fontId="36" fillId="2" borderId="22" xfId="0">
      <alignment horizontal="center" vertical="center"/>
    </xf>
    <xf fontId="37" fillId="0" borderId="22" xfId="0">
      <alignment horizontal="center" vertical="center"/>
    </xf>
    <xf numFmtId="0" fontId="0" fillId="0" borderId="22" xfId="0">
      <alignment vertical="center"/>
    </xf>
    <xf numFmtId="0" fontId="38" fillId="4" borderId="29" xfId="0">
      <alignment horizontal="center" vertical="center"/>
    </xf>
    <xf numFmtId="49" fontId="39" fillId="20" borderId="33" xfId="0">
      <alignment horizontal="center" vertical="center"/>
    </xf>
    <xf numFmtId="49" fontId="40" fillId="20" borderId="1" xfId="0">
      <alignment horizontal="center" vertical="center"/>
    </xf>
    <xf fontId="41" fillId="20" borderId="34" xfId="0">
      <alignment horizontal="center" vertical="center"/>
    </xf>
    <xf fontId="42" fillId="20" borderId="35" xfId="0">
      <alignment horizontal="center" vertical="center"/>
    </xf>
    <xf fontId="42" fillId="20" borderId="35" xfId="0">
      <alignment vertical="center"/>
    </xf>
    <xf fontId="43" fillId="15" borderId="35" xfId="0">
      <alignment/>
    </xf>
    <xf fontId="28" fillId="15" borderId="35" xfId="0">
      <alignment vertical="center" wrapText="true"/>
    </xf>
    <xf fontId="44" fillId="15" borderId="0" xfId="0">
      <alignment vertical="center"/>
    </xf>
    <xf fontId="42" fillId="21" borderId="36" xfId="0">
      <alignment horizontal="center" vertical="center"/>
    </xf>
    <xf fontId="42" fillId="21" borderId="37" xfId="0">
      <alignment horizontal="center" vertical="center"/>
    </xf>
    <xf fontId="41" fillId="21" borderId="38" xfId="0">
      <alignment horizontal="center" vertical="center"/>
    </xf>
    <xf fontId="42" fillId="21" borderId="39" xfId="0">
      <alignment horizontal="center" vertical="center"/>
    </xf>
    <xf fontId="43" fillId="22" borderId="40" xfId="0">
      <alignment horizontal="center" vertical="center" wrapText="true"/>
    </xf>
    <xf fontId="30" fillId="23" borderId="37" xfId="0">
      <alignment horizontal="center" vertical="top"/>
    </xf>
    <xf fontId="32" fillId="15" borderId="38" xfId="0">
      <alignment vertical="center"/>
    </xf>
    <xf fontId="34" fillId="15" borderId="39" xfId="0">
      <alignment vertical="center"/>
    </xf>
    <xf fontId="43" fillId="22" borderId="39" xfId="0">
      <alignment horizontal="center" vertical="center" wrapText="true"/>
    </xf>
    <xf fontId="43" fillId="24" borderId="39" xfId="0">
      <alignment horizontal="center" vertical="center"/>
    </xf>
    <xf fontId="43" fillId="24" borderId="39" xfId="0">
      <alignment vertical="center" wrapText="true"/>
    </xf>
    <xf fontId="43" fillId="24" borderId="37" xfId="0">
      <alignment vertical="center" wrapText="true"/>
    </xf>
    <xf fontId="43" fillId="9" borderId="40" xfId="0">
      <alignment horizontal="center" vertical="center" wrapText="true"/>
    </xf>
    <xf fontId="30" fillId="9" borderId="37" xfId="0">
      <alignment horizontal="center" vertical="top"/>
    </xf>
    <xf fontId="32" fillId="9" borderId="38" xfId="0">
      <alignment vertical="center"/>
    </xf>
    <xf fontId="34" fillId="9" borderId="39" xfId="0">
      <alignment vertical="center"/>
    </xf>
    <xf fontId="43" fillId="9" borderId="39" xfId="0">
      <alignment horizontal="center" vertical="center" wrapText="true"/>
    </xf>
    <xf fontId="43" fillId="9" borderId="39" xfId="0">
      <alignment horizontal="center" vertical="center"/>
    </xf>
    <xf fontId="45" fillId="9" borderId="1" xfId="0">
      <alignment horizontal="center" vertical="center" wrapText="true"/>
    </xf>
    <xf numFmtId="300" fontId="46" fillId="9" borderId="41" xfId="0">
      <alignment vertical="center"/>
    </xf>
    <xf fontId="47" fillId="24" borderId="39" xfId="0">
      <alignment vertical="center" wrapText="true"/>
    </xf>
    <xf fontId="34" fillId="9" borderId="40" xfId="0">
      <alignment horizontal="center" vertical="center"/>
    </xf>
    <xf numFmtId="300" fontId="46" fillId="9" borderId="42" xfId="0">
      <alignment vertical="center"/>
    </xf>
    <xf numFmtId="300" fontId="46" fillId="9" borderId="43" xfId="0">
      <alignment vertical="center"/>
    </xf>
    <xf numFmtId="300" fontId="46" fillId="9" borderId="44" xfId="0">
      <alignment vertical="center"/>
    </xf>
    <xf fontId="48" fillId="24" borderId="39" xfId="0">
      <alignment vertical="center" wrapText="true"/>
    </xf>
    <xf fontId="34" fillId="25" borderId="40" xfId="0">
      <alignment horizontal="center" vertical="center"/>
    </xf>
    <xf fontId="34" fillId="26" borderId="39" xfId="0">
      <alignment vertical="center"/>
    </xf>
    <xf fontId="49" fillId="24" borderId="39" xfId="0">
      <alignment vertical="center" wrapText="true"/>
    </xf>
    <xf fontId="50" fillId="16" borderId="39" xfId="0">
      <alignment vertical="center" wrapText="true"/>
    </xf>
    <xf fontId="50" fillId="9" borderId="39" xfId="0">
      <alignment vertical="center" wrapText="true"/>
    </xf>
    <xf numFmtId="9" fontId="51" fillId="9" borderId="45" xfId="0">
      <alignment horizontal="center" vertical="center"/>
    </xf>
    <xf numFmtId="0" fontId="52" fillId="3" borderId="28" xfId="0">
      <alignment vertical="center"/>
    </xf>
    <xf fontId="50" fillId="9" borderId="39" xfId="0">
      <alignment horizontal="center" vertical="center"/>
    </xf>
    <xf fontId="47" fillId="9" borderId="39" xfId="0">
      <alignment vertical="center" wrapText="true"/>
    </xf>
    <xf fontId="30" fillId="9" borderId="37" xfId="0">
      <alignment horizontal="center" vertical="top" wrapText="true"/>
    </xf>
    <xf numFmtId="9" fontId="53" fillId="9" borderId="46" xfId="0">
      <alignment horizontal="center" vertical="center"/>
    </xf>
    <xf fontId="54" fillId="15" borderId="47" xfId="0">
      <alignment vertical="center"/>
    </xf>
    <xf fontId="34" fillId="15" borderId="40" xfId="0">
      <alignment horizontal="center" vertical="center"/>
    </xf>
    <xf fontId="30" fillId="23" borderId="37" xfId="0">
      <alignment horizontal="center" vertical="top" wrapText="true"/>
    </xf>
    <xf fontId="53" fillId="15" borderId="48" xfId="0">
      <alignment horizontal="center" vertical="center"/>
    </xf>
    <xf numFmtId="9" fontId="53" fillId="15" borderId="41" xfId="0">
      <alignment horizontal="center" vertical="center"/>
    </xf>
    <xf fontId="43" fillId="15" borderId="39" xfId="0">
      <alignment horizontal="center" vertical="center"/>
    </xf>
    <xf fontId="55" fillId="15" borderId="39" xfId="0">
      <alignment vertical="center"/>
    </xf>
    <xf fontId="53" fillId="15" borderId="41" xfId="0">
      <alignment horizontal="center" vertical="center"/>
    </xf>
    <xf fontId="50" fillId="24" borderId="39" xfId="0">
      <alignment vertical="center" wrapText="true"/>
    </xf>
    <xf fontId="34" fillId="15" borderId="37" xfId="0">
      <alignment horizontal="center" vertical="center"/>
    </xf>
    <xf fontId="30" fillId="23" borderId="39" xfId="0">
      <alignment horizontal="center" vertical="top" wrapText="true"/>
    </xf>
    <xf numFmtId="9" fontId="51" fillId="15" borderId="46" xfId="0">
      <alignment horizontal="center" vertical="center"/>
    </xf>
    <xf fontId="50" fillId="24" borderId="39" xfId="0">
      <alignment horizontal="left" vertical="center" wrapText="true"/>
    </xf>
    <xf fontId="56" fillId="15" borderId="37" xfId="0">
      <alignment horizontal="center" vertical="center"/>
    </xf>
    <xf fontId="57" fillId="23" borderId="39" xfId="0">
      <alignment horizontal="center" vertical="top" wrapText="true"/>
    </xf>
    <xf numFmtId="300" fontId="58" fillId="15" borderId="48" xfId="0">
      <alignment horizontal="center" vertical="center"/>
    </xf>
    <xf fontId="56" fillId="15" borderId="39" xfId="0">
      <alignment vertical="center"/>
    </xf>
    <xf fontId="59" fillId="15" borderId="39" xfId="0">
      <alignment horizontal="center" vertical="center"/>
    </xf>
    <xf fontId="59" fillId="24" borderId="39" xfId="0">
      <alignment horizontal="center" vertical="center"/>
    </xf>
    <xf numFmtId="9" fontId="53" fillId="15" borderId="45" xfId="0">
      <alignment horizontal="center" vertical="center"/>
    </xf>
    <xf fontId="59" fillId="22" borderId="39" xfId="0">
      <alignment horizontal="center" vertical="center" wrapText="true"/>
    </xf>
    <xf fontId="59" fillId="9" borderId="39" xfId="0">
      <alignment horizontal="center" vertical="center"/>
    </xf>
    <xf fontId="60" fillId="15" borderId="49" xfId="0">
      <alignment vertical="center"/>
    </xf>
    <xf fontId="43" fillId="27" borderId="37" xfId="0">
      <alignment vertical="center" wrapText="true"/>
    </xf>
    <xf fontId="35" fillId="27" borderId="39" xfId="0">
      <alignment horizontal="center" vertical="bottom"/>
    </xf>
    <xf numFmtId="9" fontId="53" fillId="9" borderId="50" xfId="0">
      <alignment horizontal="center" vertical="center"/>
    </xf>
    <xf fontId="61" fillId="27" borderId="39" xfId="0">
      <alignment horizontal="center" vertical="bottom"/>
    </xf>
    <xf fontId="43" fillId="27" borderId="39" xfId="0">
      <alignment horizontal="center" vertical="center"/>
    </xf>
    <xf fontId="43" fillId="27" borderId="51" xfId="0">
      <alignment horizontal="center" vertical="center"/>
    </xf>
    <xf fontId="43" fillId="27" borderId="1" xfId="0">
      <alignment vertical="center" wrapText="true"/>
    </xf>
    <xf fontId="43" fillId="27" borderId="39" xfId="0">
      <alignment horizontal="center" vertical="center" wrapText="true"/>
    </xf>
    <xf numFmtId="300" fontId="58" fillId="9" borderId="48" xfId="0">
      <alignment horizontal="center" vertical="center"/>
    </xf>
    <xf fontId="43" fillId="27" borderId="37" xfId="0">
      <alignment vertical="center"/>
    </xf>
    <xf numFmtId="0" fontId="62" fillId="3" borderId="28" xfId="0">
      <alignment vertical="center"/>
    </xf>
    <xf numFmtId="0" fontId="32" fillId="3" borderId="0" xfId="0">
      <alignment vertical="center"/>
    </xf>
    <xf numFmtId="0" fontId="63" fillId="11" borderId="4" xfId="0">
      <alignment vertical="center"/>
    </xf>
    <xf numFmtId="0" fontId="28" fillId="3" borderId="4" xfId="0">
      <alignment vertical="center"/>
    </xf>
    <xf numFmtId="0" fontId="28" fillId="11" borderId="4" xfId="0">
      <alignment vertical="center"/>
    </xf>
    <xf numFmtId="0" fontId="8" fillId="3" borderId="4" xfId="0">
      <alignment vertical="center" wrapText="true"/>
    </xf>
    <xf numFmtId="0" fontId="8" fillId="17" borderId="4" xfId="0">
      <alignment horizontal="left" vertical="center" wrapText="true"/>
    </xf>
    <xf numFmtId="0" fontId="63" fillId="3" borderId="52" xfId="0">
      <alignment horizontal="center" vertical="center" wrapText="true"/>
    </xf>
    <xf numFmtId="0" fontId="8" fillId="3" borderId="4" xfId="0">
      <alignment horizontal="left" vertical="center" wrapText="true"/>
    </xf>
    <xf numFmtId="0" fontId="8" fillId="3" borderId="5" xfId="0">
      <alignment horizontal="left" vertical="center" wrapText="true"/>
    </xf>
    <xf numFmtId="0" fontId="63" fillId="3" borderId="8" xfId="0">
      <alignment horizontal="center" vertical="center" wrapText="true"/>
    </xf>
    <xf numFmtId="0" fontId="8" fillId="3" borderId="7" xfId="0">
      <alignment horizontal="left" vertical="center" wrapText="true"/>
    </xf>
    <xf numFmtId="0" fontId="8" fillId="3" borderId="6" xfId="0">
      <alignment horizontal="left" vertical="center" wrapText="true"/>
    </xf>
    <xf numFmtId="0" fontId="8" fillId="8" borderId="4" xfId="0">
      <alignment horizontal="left" vertical="center" wrapText="true"/>
    </xf>
    <xf numFmtId="0" fontId="6" fillId="8" borderId="4" xfId="0">
      <alignment horizontal="center" vertical="center"/>
    </xf>
    <xf numFmtId="0" fontId="63" fillId="3" borderId="8" xfId="0">
      <alignment vertical="center"/>
    </xf>
    <xf numFmtId="301" fontId="10" fillId="3" borderId="8" xfId="0">
      <alignment vertical="center"/>
    </xf>
    <xf numFmtId="301" fontId="64" fillId="3" borderId="53" xfId="0">
      <alignment horizontal="right" vertical="center"/>
    </xf>
    <xf numFmtId="0" fontId="64" fillId="3" borderId="8" xfId="0">
      <alignment vertical="center"/>
    </xf>
    <xf numFmtId="0" fontId="65" fillId="28" borderId="4" xfId="0">
      <alignment horizontal="center" vertical="center"/>
    </xf>
    <xf numFmtId="0" fontId="65" fillId="29" borderId="4" xfId="0">
      <alignment horizontal="center" vertical="center"/>
    </xf>
    <xf numFmtId="0" fontId="66" fillId="30" borderId="52" xfId="0">
      <alignment horizontal="center" vertical="center"/>
    </xf>
    <xf numFmtId="0" fontId="66" fillId="30" borderId="8" xfId="0">
      <alignment horizontal="center" vertical="center"/>
    </xf>
    <xf numFmtId="0" fontId="65" fillId="31" borderId="4" xfId="0">
      <alignment horizontal="center" vertical="center"/>
    </xf>
    <xf numFmtId="0" fontId="65" fillId="32" borderId="52" xfId="0">
      <alignment horizontal="center" vertical="center"/>
    </xf>
    <xf numFmtId="0" fontId="65" fillId="32" borderId="8" xfId="0">
      <alignment horizontal="center" vertical="center"/>
    </xf>
    <xf numFmtId="0" fontId="65" fillId="3" borderId="4" xfId="0">
      <alignment horizontal="center" vertical="center"/>
    </xf>
    <xf numFmtId="0" fontId="67" fillId="3" borderId="4" xfId="0">
      <alignment horizontal="center" vertical="center"/>
    </xf>
    <xf numFmtId="0" fontId="68" fillId="3" borderId="4" xfId="0">
      <alignment horizontal="center" vertical="center"/>
    </xf>
    <xf numFmtId="0" fontId="66" fillId="28" borderId="54" xfId="0">
      <alignment horizontal="center" vertical="center"/>
    </xf>
    <xf numFmtId="0" fontId="66" fillId="28" borderId="55" xfId="0">
      <alignment horizontal="center" vertical="center"/>
    </xf>
    <xf numFmtId="0" fontId="66" fillId="28" borderId="8" xfId="0">
      <alignment horizontal="center" vertical="center"/>
    </xf>
    <xf numFmtId="0" fontId="66" fillId="29" borderId="5" xfId="0">
      <alignment horizontal="center" vertical="center"/>
    </xf>
    <xf numFmtId="0" fontId="66" fillId="29" borderId="8" xfId="0">
      <alignment horizontal="center" vertical="center"/>
    </xf>
    <xf numFmtId="0" fontId="66" fillId="29" borderId="55" xfId="0">
      <alignment horizontal="center" vertical="center"/>
    </xf>
    <xf numFmtId="0" fontId="66" fillId="30" borderId="4" xfId="0">
      <alignment horizontal="center" vertical="center"/>
    </xf>
    <xf numFmtId="0" fontId="66" fillId="30" borderId="56" xfId="0">
      <alignment horizontal="center" vertical="center"/>
    </xf>
    <xf numFmtId="0" fontId="69" fillId="33" borderId="7" xfId="0">
      <alignment horizontal="center" vertical="center"/>
    </xf>
    <xf numFmtId="0" fontId="69" fillId="31" borderId="8" xfId="0">
      <alignment horizontal="center" vertical="center"/>
    </xf>
    <xf numFmtId="0" fontId="69" fillId="31" borderId="55" xfId="0">
      <alignment horizontal="center" vertical="center"/>
    </xf>
    <xf numFmtId="0" fontId="65" fillId="32" borderId="4" xfId="0">
      <alignment horizontal="center" vertical="center"/>
    </xf>
    <xf numFmtId="0" fontId="65" fillId="32" borderId="56" xfId="0">
      <alignment horizontal="center" vertical="center"/>
    </xf>
    <xf numFmtId="302" fontId="64" fillId="3" borderId="57" xfId="0">
      <alignment horizontal="center" vertical="center"/>
    </xf>
    <xf numFmtId="0" fontId="64" fillId="3" borderId="57" xfId="0">
      <alignment horizontal="left" vertical="center"/>
    </xf>
    <xf numFmtId="301" fontId="69" fillId="3" borderId="58" xfId="0">
      <alignment horizontal="left" vertical="center"/>
    </xf>
    <xf numFmtId="301" fontId="64" fillId="3" borderId="59" xfId="0">
      <alignment horizontal="left" vertical="center"/>
    </xf>
    <xf numFmtId="301" fontId="64" fillId="3" borderId="60" xfId="0">
      <alignment horizontal="left" vertical="center"/>
    </xf>
    <xf numFmtId="301" fontId="64" fillId="3" borderId="61" xfId="0">
      <alignment horizontal="left" vertical="center"/>
    </xf>
    <xf numFmtId="301" fontId="64" fillId="3" borderId="57" xfId="0">
      <alignment horizontal="left" vertical="center"/>
    </xf>
    <xf numFmtId="303" fontId="64" fillId="3" borderId="62" xfId="0">
      <alignment horizontal="right" vertical="center"/>
    </xf>
    <xf numFmtId="301" fontId="69" fillId="34" borderId="63" xfId="0">
      <alignment horizontal="left" vertical="center"/>
    </xf>
    <xf numFmtId="301" fontId="64" fillId="3" borderId="64" xfId="0">
      <alignment horizontal="left" vertical="center"/>
    </xf>
    <xf numFmtId="301" fontId="64" fillId="3" borderId="65" xfId="0">
      <alignment horizontal="left" vertical="center"/>
    </xf>
    <xf numFmtId="301" fontId="64" fillId="3" borderId="66" xfId="0">
      <alignment horizontal="right" vertical="center"/>
    </xf>
    <xf numFmtId="301" fontId="64" fillId="3" borderId="67" xfId="0">
      <alignment horizontal="left" vertical="center"/>
    </xf>
    <xf numFmtId="301" fontId="64" fillId="3" borderId="68" xfId="0">
      <alignment horizontal="left" vertical="center"/>
    </xf>
    <xf numFmtId="303" fontId="64" fillId="3" borderId="65" xfId="0">
      <alignment horizontal="right" vertical="center"/>
    </xf>
    <xf numFmtId="304" fontId="64" fillId="3" borderId="67" xfId="0">
      <alignment horizontal="left" vertical="center"/>
    </xf>
    <xf numFmtId="304" fontId="64" fillId="3" borderId="53" xfId="0">
      <alignment horizontal="left" vertical="center"/>
    </xf>
    <xf numFmtId="304" fontId="64" fillId="3" borderId="8" xfId="0">
      <alignment horizontal="left" vertical="center"/>
    </xf>
    <xf numFmtId="301" fontId="64" fillId="3" borderId="59" xfId="0">
      <alignment vertical="center"/>
    </xf>
    <xf numFmtId="301" fontId="64" fillId="3" borderId="69" xfId="0">
      <alignment vertical="center"/>
    </xf>
    <xf numFmtId="301" fontId="64" fillId="3" borderId="57" xfId="0">
      <alignment vertical="center"/>
    </xf>
    <xf numFmtId="301" fontId="64" fillId="3" borderId="70" xfId="0">
      <alignment vertical="center"/>
    </xf>
    <xf numFmtId="301" fontId="64" fillId="8" borderId="71" xfId="0">
      <alignment vertical="center"/>
    </xf>
    <xf numFmtId="301" fontId="64" fillId="8" borderId="72" xfId="0">
      <alignment vertical="center"/>
    </xf>
    <xf numFmtId="301" fontId="64" fillId="8" borderId="73" xfId="0">
      <alignment vertical="center"/>
    </xf>
    <xf numFmtId="301" fontId="64" fillId="8" borderId="74" xfId="0">
      <alignment vertical="center"/>
    </xf>
    <xf numFmtId="0" fontId="6" fillId="6" borderId="7" xfId="0">
      <alignment vertical="center"/>
    </xf>
    <xf numFmtId="0" fontId="8" fillId="6" borderId="5" xfId="0">
      <alignment horizontal="center" vertical="center" wrapText="true"/>
    </xf>
    <xf numFmtId="0" fontId="70" fillId="3" borderId="4" xfId="0">
      <alignment horizontal="center" vertical="center"/>
    </xf>
    <xf numFmtId="0" fontId="8" fillId="5" borderId="4" xfId="0">
      <alignment horizontal="center" vertical="center" wrapText="true"/>
    </xf>
    <xf numFmtId="0" fontId="8" fillId="3" borderId="4" xfId="0">
      <alignment horizontal="center" vertical="center"/>
    </xf>
    <xf numFmtId="0" fontId="8" fillId="6" borderId="4" xfId="0">
      <alignment horizontal="left" vertical="center"/>
    </xf>
    <xf numFmtId="49" fontId="36" fillId="2" borderId="29" xfId="0">
      <alignment horizontal="center" vertical="center"/>
    </xf>
    <xf fontId="37" fillId="0" borderId="29" xfId="0">
      <alignment horizontal="center" vertical="center"/>
    </xf>
    <xf numFmtId="0" fontId="0" fillId="0" borderId="29" xfId="0">
      <alignment vertical="center"/>
    </xf>
    <xf numFmtId="0" fontId="8" fillId="17" borderId="4" xfId="0">
      <alignment horizontal="center" vertical="center" wrapText="true"/>
    </xf>
    <xf numFmtId="0" fontId="6" fillId="17" borderId="4" xfId="0">
      <alignment horizontal="center" vertical="center" wrapText="true"/>
    </xf>
    <xf numFmtId="0" fontId="48" fillId="3" borderId="4" xfId="0">
      <alignment vertical="center"/>
    </xf>
    <xf numFmtId="0" fontId="46" fillId="3" borderId="32" xfId="0">
      <alignment vertical="center"/>
    </xf>
    <xf numFmtId="0" fontId="9" fillId="19" borderId="4" xfId="0">
      <alignment horizontal="center"/>
    </xf>
    <xf numFmtId="49" fontId="3" fillId="2" borderId="19" xfId="0">
      <alignment horizontal="center" vertical="center"/>
    </xf>
    <xf numFmtId="0" fontId="4" fillId="2" borderId="19" xfId="0">
      <alignment horizontal="center" vertical="center"/>
    </xf>
    <xf numFmtId="0" fontId="4" fillId="2" borderId="19" xfId="0">
      <alignment horizontal="left" vertical="center"/>
    </xf>
    <xf numFmtId="0" fontId="5" fillId="3" borderId="19" xfId="0">
      <alignment horizontal="left" vertical="center"/>
    </xf>
    <xf numFmtId="0" fontId="4" fillId="21" borderId="19" xfId="0">
      <alignment horizontal="center" vertical="center"/>
    </xf>
    <xf numFmtId="0" fontId="6" fillId="22" borderId="1" xfId="0">
      <alignment horizontal="center" vertical="center" wrapText="true"/>
    </xf>
    <xf numFmtId="0" fontId="71" fillId="22" borderId="1" xfId="0">
      <alignment horizontal="center" vertical="center" wrapText="true"/>
    </xf>
    <xf numFmtId="0" fontId="17" fillId="3" borderId="1" xfId="0">
      <alignment horizontal="center" vertical="center"/>
    </xf>
    <xf numFmtId="0" fontId="6" fillId="24" borderId="1" xfId="0">
      <alignment horizontal="center" vertical="center"/>
    </xf>
    <xf numFmtId="0" fontId="6" fillId="6" borderId="1" xfId="0">
      <alignment horizontal="center" vertical="center"/>
    </xf>
    <xf numFmtId="0" fontId="34" fillId="3" borderId="1" xfId="0">
      <alignment vertical="center"/>
    </xf>
    <xf numFmtId="0" fontId="72" fillId="22" borderId="1" xfId="0">
      <alignment horizontal="center" vertical="center" wrapText="true"/>
    </xf>
    <xf numFmtId="0" fontId="6" fillId="3" borderId="1" xfId="0">
      <alignment horizontal="center" vertical="center"/>
    </xf>
    <xf numFmtId="0" fontId="6" fillId="5" borderId="1" xfId="0">
      <alignment horizontal="center" vertical="center" wrapText="true"/>
    </xf>
    <xf numFmtId="0" fontId="63" fillId="3" borderId="1" xfId="0">
      <alignment horizontal="center" vertical="center" wrapText="true"/>
    </xf>
    <xf numFmtId="0" fontId="73" fillId="3" borderId="1" xfId="0">
      <alignment horizontal="left" vertical="center" wrapText="true"/>
    </xf>
    <xf numFmtId="0" fontId="73" fillId="3" borderId="1" xfId="0">
      <alignment horizontal="center" vertical="center" wrapText="true"/>
    </xf>
    <xf numFmtId="0" fontId="5" fillId="3" borderId="1" xfId="0">
      <alignment horizontal="center" vertical="center"/>
    </xf>
    <xf numFmtId="0" fontId="73" fillId="3" borderId="1" xfId="0">
      <alignment vertical="center"/>
    </xf>
    <xf numFmtId="0" fontId="74" fillId="22" borderId="22" xfId="0">
      <alignment horizontal="center" vertical="center" wrapText="true"/>
    </xf>
    <xf numFmtId="0" fontId="75" fillId="5" borderId="0" xfId="0">
      <alignment horizontal="center" vertical="center" wrapText="true"/>
    </xf>
    <xf numFmtId="0" fontId="10" fillId="3" borderId="1" xfId="0">
      <alignment vertical="bottom"/>
    </xf>
    <xf numFmtId="0" fontId="71" fillId="35" borderId="1" xfId="0">
      <alignment horizontal="center" vertical="center" wrapText="true"/>
    </xf>
    <xf numFmtId="301" fontId="76" fillId="36" borderId="8" xfId="0">
      <alignment horizontal="center" vertical="center" wrapText="true"/>
    </xf>
    <xf numFmtId="0" fontId="77" fillId="3" borderId="22" xfId="0">
      <alignment horizontal="center" vertical="center"/>
    </xf>
    <xf numFmtId="0" fontId="75" fillId="5" borderId="22" xfId="0">
      <alignment horizontal="center" vertical="center" wrapText="true"/>
    </xf>
    <xf numFmtId="0" fontId="75" fillId="5" borderId="75" xfId="0">
      <alignment horizontal="center" vertical="center" wrapText="true"/>
    </xf>
    <xf numFmtId="0" fontId="77" fillId="3" borderId="75" xfId="0">
      <alignment horizontal="center" vertical="center"/>
    </xf>
    <xf numFmtId="301" fontId="78" fillId="19" borderId="75" xfId="0">
      <alignment horizontal="center" vertical="center" wrapText="true"/>
    </xf>
    <xf numFmtId="301" fontId="79" fillId="19" borderId="75" xfId="0">
      <alignment horizontal="center" vertical="center" wrapText="true"/>
    </xf>
    <xf numFmtId="0" fontId="80" fillId="3" borderId="76" xfId="0">
      <alignment horizontal="center" vertical="center"/>
    </xf>
    <xf numFmtId="0" fontId="81" fillId="5" borderId="77" xfId="0">
      <alignment horizontal="center" vertical="center" wrapText="true"/>
    </xf>
    <xf numFmtId="0" fontId="81" fillId="5" borderId="78" xfId="0">
      <alignment horizontal="center" vertical="center" wrapText="true"/>
    </xf>
    <xf numFmtId="0" fontId="81" fillId="5" borderId="79" xfId="0">
      <alignment horizontal="center" vertical="center" wrapText="true"/>
    </xf>
    <xf numFmtId="301" fontId="82" fillId="19" borderId="80" xfId="0">
      <alignment horizontal="center" vertical="center" wrapText="true"/>
    </xf>
    <xf numFmtId="301" fontId="82" fillId="19" borderId="81" xfId="0">
      <alignment horizontal="center" vertical="center" wrapText="true"/>
    </xf>
    <xf numFmtId="301" fontId="83" fillId="19" borderId="81" xfId="0">
      <alignment horizontal="center" vertical="center" wrapText="true"/>
    </xf>
    <xf numFmtId="301" fontId="82" fillId="19" borderId="82" xfId="0">
      <alignment horizontal="center" vertical="center" wrapText="true"/>
    </xf>
    <xf numFmtId="301" fontId="82" fillId="19" borderId="83" xfId="0">
      <alignment horizontal="center" vertical="center" wrapText="true"/>
    </xf>
    <xf numFmtId="301" fontId="82" fillId="19" borderId="84" xfId="0">
      <alignment horizontal="center" vertical="center" wrapText="true"/>
    </xf>
    <xf numFmtId="0" fontId="38" fillId="4" borderId="22" xfId="0">
      <alignment horizontal="center" vertical="center"/>
    </xf>
    <xf numFmtId="49" fontId="3" fillId="2" borderId="4" xfId="0">
      <alignment horizontal="center" vertical="center"/>
    </xf>
    <xf numFmtId="49" fontId="27" fillId="2" borderId="4" xfId="0">
      <alignment horizontal="center" vertical="center"/>
    </xf>
    <xf numFmtId="0" fontId="4" fillId="2" borderId="4" xfId="0">
      <alignment horizontal="center" vertical="center"/>
    </xf>
    <xf numFmtId="0" fontId="4" fillId="2" borderId="4" xfId="0">
      <alignment horizontal="left" vertical="center"/>
    </xf>
    <xf numFmtId="0" fontId="5" fillId="3" borderId="4" xfId="0">
      <alignment horizontal="left" vertical="center"/>
    </xf>
    <xf numFmtId="0" fontId="28" fillId="3" borderId="4" xfId="0">
      <alignment vertical="center" wrapText="true"/>
    </xf>
    <xf numFmtId="0" fontId="4" fillId="4" borderId="85" xfId="0">
      <alignment horizontal="center" vertical="center"/>
    </xf>
    <xf numFmtId="0" fontId="4" fillId="4" borderId="1" xfId="0">
      <alignment horizontal="center" vertical="center"/>
    </xf>
    <xf numFmtId="0" fontId="20" fillId="3" borderId="32" xfId="0">
      <alignment horizontal="center" vertical="center"/>
    </xf>
    <xf numFmtId="0" fontId="6" fillId="22" borderId="4" xfId="0">
      <alignment horizontal="center" vertical="center" wrapText="true"/>
    </xf>
    <xf numFmtId="0" fontId="20" fillId="3" borderId="32" xfId="0">
      <alignment vertical="center"/>
    </xf>
    <xf numFmtId="0" fontId="84" fillId="3" borderId="86" xfId="0">
      <alignment vertical="center"/>
    </xf>
    <xf numFmtId="0" fontId="10" fillId="3" borderId="4" xfId="0">
      <alignment horizontal="center" vertical="center"/>
    </xf>
    <xf numFmtId="0" fontId="31" fillId="3" borderId="85" xfId="0">
      <alignment vertical="center"/>
    </xf>
    <xf fontId="0" fillId="0" borderId="87" xfId="0">
      <alignment vertical="center"/>
    </xf>
    <xf numFmtId="0" fontId="85" fillId="17" borderId="4" xfId="0">
      <alignment horizontal="center" vertical="center" wrapText="true"/>
    </xf>
    <xf numFmtId="0" fontId="86" fillId="9" borderId="4" xfId="0">
      <alignment horizontal="center" vertical="center" wrapText="true"/>
    </xf>
    <xf numFmtId="0" fontId="72" fillId="3" borderId="4" xfId="0">
      <alignment horizontal="center" vertical="center"/>
    </xf>
    <xf numFmtId="0" fontId="87" fillId="9" borderId="32" xfId="0">
      <alignment horizontal="center" vertical="center" wrapText="true"/>
    </xf>
    <xf numFmtId="0" fontId="74" fillId="3" borderId="32" xfId="0">
      <alignment horizontal="center" vertical="center"/>
    </xf>
    <xf numFmtId="0" fontId="87" fillId="37" borderId="86" xfId="0">
      <alignment vertical="center" wrapText="true"/>
    </xf>
    <xf numFmtId="0" fontId="17" fillId="37" borderId="4" xfId="0">
      <alignment horizontal="center" vertical="center" wrapText="true"/>
    </xf>
    <xf numFmtId="0" fontId="73" fillId="37" borderId="4" xfId="0">
      <alignment horizontal="center" vertical="center"/>
    </xf>
    <xf numFmtId="0" fontId="88" fillId="37" borderId="4" xfId="0">
      <alignment horizontal="center" vertical="center"/>
    </xf>
    <xf numFmtId="0" fontId="6" fillId="3" borderId="85" xfId="0">
      <alignment horizontal="left" vertical="center" wrapText="true"/>
    </xf>
    <xf numFmtId="0" fontId="6" fillId="25" borderId="85" xfId="0">
      <alignment horizontal="left" vertical="center" wrapText="true"/>
    </xf>
    <xf numFmtId="0" fontId="17" fillId="10" borderId="4" xfId="0">
      <alignment horizontal="center" vertical="center" wrapText="true"/>
    </xf>
    <xf numFmtId="0" fontId="74" fillId="3" borderId="88" xfId="0">
      <alignment horizontal="left" vertical="center" wrapText="true"/>
    </xf>
    <xf numFmtId="0" fontId="73" fillId="10" borderId="4" xfId="0">
      <alignment horizontal="center" vertical="center"/>
    </xf>
    <xf numFmtId="0" fontId="88" fillId="10" borderId="4" xfId="0">
      <alignment horizontal="center" vertical="center"/>
    </xf>
    <xf numFmtId="0" fontId="74" fillId="25" borderId="88" xfId="0">
      <alignment horizontal="left" vertical="center" wrapText="true"/>
    </xf>
    <xf numFmtId="0" fontId="10" fillId="12" borderId="4" xfId="0">
      <alignment horizontal="center" vertical="center"/>
    </xf>
    <xf numFmtId="305" fontId="89" fillId="3" borderId="4" xfId="0">
      <alignment horizontal="center" vertical="center"/>
    </xf>
    <xf numFmtId="0" fontId="10" fillId="38" borderId="4" xfId="0">
      <alignment horizontal="center" vertical="center"/>
    </xf>
    <xf numFmtId="0" fontId="90" fillId="3" borderId="4" xfId="0">
      <alignment horizontal="center" vertical="center"/>
    </xf>
    <xf numFmtId="0" fontId="84" fillId="19" borderId="88" xfId="0">
      <alignment vertical="center" wrapText="true"/>
    </xf>
    <xf numFmtId="0" fontId="84" fillId="19" borderId="22" xfId="0">
      <alignment vertical="center" wrapText="true"/>
    </xf>
    <xf numFmtId="0" fontId="84" fillId="19" borderId="88" xfId="0">
      <alignment vertical="center"/>
    </xf>
    <xf numFmtId="0" fontId="84" fillId="19" borderId="22" xfId="0">
      <alignment vertical="center"/>
    </xf>
    <xf fontId="54" fillId="15" borderId="0" xfId="0">
      <alignment horizontal="center" vertical="center"/>
    </xf>
    <xf fontId="51" fillId="0" borderId="0" xfId="0">
      <alignment vertical="center"/>
    </xf>
    <xf fontId="51" fillId="0" borderId="0" xfId="0">
      <alignment horizontal="center" vertical="center"/>
    </xf>
    <xf fontId="91" fillId="39" borderId="89" xfId="0">
      <alignment horizontal="center" vertical="center"/>
    </xf>
    <xf fontId="91" fillId="39" borderId="90" xfId="0">
      <alignment horizontal="center" vertical="center"/>
    </xf>
    <xf fontId="92" fillId="39" borderId="91" xfId="0">
      <alignment horizontal="center" vertical="center"/>
    </xf>
    <xf numFmtId="303" fontId="92" fillId="39" borderId="92" xfId="0">
      <alignment horizontal="center" vertical="center"/>
    </xf>
    <xf fontId="91" fillId="40" borderId="90" xfId="0">
      <alignment horizontal="center" vertical="center"/>
    </xf>
    <xf fontId="92" fillId="40" borderId="91" xfId="0">
      <alignment horizontal="center" vertical="center"/>
    </xf>
    <xf numFmtId="303" fontId="92" fillId="40" borderId="93" xfId="0">
      <alignment horizontal="center" vertical="center"/>
    </xf>
    <xf fontId="93" fillId="41" borderId="94" xfId="0">
      <alignment horizontal="center" vertical="center"/>
    </xf>
    <xf fontId="0" fillId="0" borderId="94" xfId="0">
      <alignment vertical="center"/>
    </xf>
    <xf fontId="93" fillId="41" borderId="95" xfId="0">
      <alignment horizontal="center" vertical="center"/>
    </xf>
    <xf fontId="0" fillId="0" borderId="95" xfId="0">
      <alignment vertical="center"/>
    </xf>
    <xf fontId="92" fillId="41" borderId="90" xfId="0">
      <alignment horizontal="center" vertical="center"/>
    </xf>
    <xf fontId="92" fillId="41" borderId="94" xfId="0">
      <alignment horizontal="center" vertical="center"/>
    </xf>
    <xf fontId="94" fillId="15" borderId="96" xfId="0">
      <alignment horizontal="center" vertical="center"/>
    </xf>
    <xf fontId="92" fillId="0" borderId="97" xfId="0">
      <alignment horizontal="center" vertical="center"/>
    </xf>
    <xf fontId="91" fillId="0" borderId="97" xfId="0">
      <alignment horizontal="center" vertical="center"/>
    </xf>
    <xf fontId="92" fillId="41" borderId="97" xfId="0">
      <alignment horizontal="center" vertical="center"/>
    </xf>
    <xf fontId="95" fillId="42" borderId="97" xfId="0">
      <alignment horizontal="center" vertical="center"/>
    </xf>
    <xf fontId="95" fillId="42" borderId="98" xfId="0">
      <alignment horizontal="center" vertical="center"/>
    </xf>
    <xf fontId="92" fillId="0" borderId="47" xfId="0">
      <alignment horizontal="center" vertical="center"/>
    </xf>
    <xf fontId="91" fillId="39" borderId="99" xfId="0">
      <alignment horizontal="center" vertical="center"/>
    </xf>
    <xf fontId="91" fillId="39" borderId="100" xfId="0">
      <alignment horizontal="center" vertical="center"/>
    </xf>
    <xf fontId="0" fillId="0" borderId="91" xfId="0">
      <alignment vertical="center"/>
    </xf>
    <xf fontId="0" fillId="0" borderId="92" xfId="0">
      <alignment vertical="center"/>
    </xf>
    <xf fontId="91" fillId="40" borderId="100" xfId="0">
      <alignment horizontal="center" vertical="center"/>
    </xf>
    <xf fontId="0" fillId="0" borderId="93" xfId="0">
      <alignment vertical="center"/>
    </xf>
    <xf fontId="51" fillId="41" borderId="100" xfId="0">
      <alignment vertical="center"/>
    </xf>
    <xf numFmtId="300" fontId="91" fillId="41" borderId="100" xfId="0">
      <alignment horizontal="center" vertical="center"/>
    </xf>
    <xf numFmtId="300" fontId="91" fillId="41" borderId="101" xfId="0">
      <alignment horizontal="center" vertical="center"/>
    </xf>
    <xf fontId="92" fillId="41" borderId="100" xfId="0">
      <alignment horizontal="center" vertical="center"/>
    </xf>
    <xf fontId="92" fillId="41" borderId="102" xfId="0">
      <alignment horizontal="center" vertical="center"/>
    </xf>
    <xf fontId="92" fillId="41" borderId="101" xfId="0">
      <alignment horizontal="center" vertical="center"/>
    </xf>
    <xf fontId="54" fillId="15" borderId="103" xfId="0">
      <alignment vertical="center"/>
    </xf>
    <xf fontId="51" fillId="0" borderId="104" xfId="0">
      <alignment vertical="center"/>
    </xf>
    <xf fontId="51" fillId="0" borderId="104" xfId="0">
      <alignment horizontal="center" vertical="center"/>
    </xf>
    <xf fontId="96" fillId="42" borderId="104" xfId="0">
      <alignment horizontal="center" vertical="center"/>
    </xf>
    <xf fontId="96" fillId="42" borderId="105" xfId="0">
      <alignment horizontal="center" vertical="center"/>
    </xf>
    <xf fontId="51" fillId="0" borderId="106" xfId="0">
      <alignment horizontal="center" vertical="center"/>
    </xf>
    <xf numFmtId="300" fontId="46" fillId="0" borderId="103" xfId="0">
      <alignment vertical="center"/>
    </xf>
    <xf numFmtId="300" fontId="46" fillId="0" borderId="104" xfId="0">
      <alignment vertical="center"/>
    </xf>
    <xf numFmtId="303" fontId="51" fillId="0" borderId="107" xfId="0">
      <alignment vertical="center"/>
    </xf>
    <xf numFmtId="303" fontId="51" fillId="0" borderId="105" xfId="0">
      <alignment vertical="center"/>
    </xf>
    <xf numFmtId="300" fontId="51" fillId="41" borderId="104" xfId="0">
      <alignment horizontal="center" vertical="center"/>
    </xf>
    <xf numFmtId="300" fontId="46" fillId="41" borderId="104" xfId="0">
      <alignment horizontal="center" vertical="center"/>
    </xf>
    <xf numFmtId="300" fontId="46" fillId="41" borderId="105" xfId="0">
      <alignment horizontal="center" vertical="center"/>
    </xf>
    <xf numFmtId="300" fontId="46" fillId="41" borderId="104" xfId="0">
      <alignment vertical="center"/>
    </xf>
    <xf numFmtId="300" fontId="46" fillId="41" borderId="107" xfId="0">
      <alignment vertical="center"/>
    </xf>
    <xf numFmtId="303" fontId="51" fillId="41" borderId="104" xfId="0">
      <alignment vertical="center"/>
    </xf>
    <xf numFmtId="303" fontId="51" fillId="41" borderId="105" xfId="0">
      <alignment vertical="center"/>
    </xf>
    <xf fontId="54" fillId="15" borderId="103" xfId="0">
      <alignment horizontal="left" vertical="center"/>
    </xf>
    <xf fontId="51" fillId="0" borderId="104" xfId="0">
      <alignment horizontal="left" vertical="center"/>
    </xf>
    <xf numFmtId="300" fontId="51" fillId="0" borderId="103" xfId="0">
      <alignment vertical="center"/>
    </xf>
    <xf numFmtId="300" fontId="51" fillId="0" borderId="104" xfId="0">
      <alignment vertical="center"/>
    </xf>
    <xf fontId="54" fillId="15" borderId="99" xfId="0">
      <alignment horizontal="left" vertical="center"/>
    </xf>
    <xf fontId="51" fillId="0" borderId="100" xfId="0">
      <alignment horizontal="left" vertical="center"/>
    </xf>
    <xf fontId="51" fillId="0" borderId="100" xfId="0">
      <alignment horizontal="center" vertical="center"/>
    </xf>
    <xf fontId="96" fillId="42" borderId="100" xfId="0">
      <alignment horizontal="center" vertical="center"/>
    </xf>
    <xf fontId="96" fillId="42" borderId="101" xfId="0">
      <alignment horizontal="center" vertical="center"/>
    </xf>
    <xf fontId="51" fillId="0" borderId="47" xfId="0">
      <alignment horizontal="center" vertical="center"/>
    </xf>
    <xf numFmtId="300" fontId="51" fillId="0" borderId="99" xfId="0">
      <alignment vertical="center"/>
    </xf>
    <xf numFmtId="300" fontId="51" fillId="0" borderId="100" xfId="0">
      <alignment vertical="center"/>
    </xf>
    <xf numFmtId="300" fontId="46" fillId="0" borderId="100" xfId="0">
      <alignment vertical="center"/>
    </xf>
    <xf numFmtId="303" fontId="51" fillId="0" borderId="102" xfId="0">
      <alignment vertical="center"/>
    </xf>
    <xf numFmtId="303" fontId="51" fillId="0" borderId="101" xfId="0">
      <alignment vertical="center"/>
    </xf>
    <xf numFmtId="300" fontId="46" fillId="41" borderId="100" xfId="0">
      <alignment horizontal="center" vertical="center"/>
    </xf>
    <xf numFmtId="300" fontId="46" fillId="41" borderId="101" xfId="0">
      <alignment horizontal="center" vertical="center"/>
    </xf>
    <xf numFmtId="300" fontId="46" fillId="41" borderId="100" xfId="0">
      <alignment vertical="center"/>
    </xf>
    <xf numFmtId="300" fontId="46" fillId="41" borderId="102" xfId="0">
      <alignment vertical="center"/>
    </xf>
    <xf numFmtId="303" fontId="51" fillId="41" borderId="100" xfId="0">
      <alignment vertical="center"/>
    </xf>
    <xf numFmtId="303" fontId="51" fillId="41" borderId="101" xfId="0">
      <alignment vertical="center"/>
    </xf>
    <xf numFmtId="0" fontId="0" fillId="0" borderId="0" xfId="0">
      <alignment vertical="center"/>
    </xf>
    <xf numFmtId="0" fontId="74" fillId="6" borderId="32" xfId="0">
      <alignment horizontal="left" vertical="center" wrapText="true"/>
    </xf>
    <xf fontId="0" fillId="0" borderId="108" xfId="0">
      <alignment vertical="center"/>
    </xf>
    <xf fontId="0" fillId="0" borderId="109" xfId="0">
      <alignment vertical="center"/>
    </xf>
    <xf fontId="0" fillId="0" borderId="110" xfId="0">
      <alignment vertical="center"/>
    </xf>
    <xf numFmtId="306" fontId="97" fillId="43" borderId="22" xfId="0">
      <alignment horizontal="center" vertical="center"/>
    </xf>
    <xf numFmtId="49" fontId="98" fillId="44" borderId="111" xfId="0">
      <alignment horizontal="center" vertical="center"/>
    </xf>
    <xf fontId="0" fillId="0" borderId="111" xfId="0">
      <alignment vertical="center"/>
    </xf>
    <xf numFmtId="306" fontId="97" fillId="43" borderId="112" xfId="0">
      <alignment horizontal="center" vertical="center"/>
    </xf>
    <xf numFmtId="37" fontId="98" fillId="44" borderId="111" xfId="0">
      <alignment horizontal="center" vertical="center"/>
    </xf>
    <xf numFmtId="37" fontId="98" fillId="44" borderId="112" xfId="0">
      <alignment horizontal="center" vertical="center"/>
    </xf>
    <xf numFmtId="306" fontId="99" fillId="43" borderId="113" xfId="0">
      <alignment horizontal="left" vertical="center"/>
    </xf>
    <xf numFmtId="306" fontId="97" fillId="43" borderId="112" xfId="0">
      <alignment horizontal="left" vertical="center"/>
    </xf>
    <xf fontId="100" fillId="0" borderId="0" xfId="0">
      <alignment vertical="center"/>
    </xf>
    <xf numFmtId="0" fontId="74" fillId="6" borderId="75" xfId="0">
      <alignment horizontal="left" vertical="center" wrapText="true"/>
    </xf>
    <xf fontId="0" fillId="0" borderId="114" xfId="0">
      <alignment vertical="center" wrapText="true"/>
    </xf>
    <xf fontId="0" fillId="0" borderId="115" xfId="0">
      <alignment vertical="center"/>
    </xf>
    <xf fontId="0" fillId="0" borderId="116" xfId="0">
      <alignment vertical="center"/>
    </xf>
    <xf fontId="0" fillId="0" borderId="117" xfId="0">
      <alignment vertical="center"/>
    </xf>
    <xf fontId="0" fillId="0" borderId="75" xfId="0">
      <alignment vertical="center"/>
    </xf>
    <xf fontId="0" fillId="0" borderId="118" xfId="0">
      <alignment vertical="center"/>
    </xf>
    <xf fontId="0" fillId="0" borderId="119" xfId="0">
      <alignment vertical="center"/>
    </xf>
    <xf fontId="0" fillId="0" borderId="120" xfId="0">
      <alignment vertical="center"/>
    </xf>
    <xf fontId="0" fillId="0" borderId="121" xfId="0">
      <alignment vertical="center"/>
    </xf>
    <xf numFmtId="0" fontId="101" fillId="45" borderId="122" xfId="0">
      <alignment horizontal="center" vertical="top"/>
    </xf>
    <xf numFmtId="0" fontId="34" fillId="3" borderId="4" xfId="0">
      <alignment vertical="center"/>
    </xf>
    <xf numFmtId="0" fontId="71" fillId="5" borderId="4" xfId="0">
      <alignment horizontal="center" vertical="center" wrapText="true"/>
    </xf>
    <xf numFmtId="0" fontId="72" fillId="5" borderId="4" xfId="0">
      <alignment horizontal="center" vertical="center" wrapText="true"/>
    </xf>
    <xf numFmtId="0" fontId="72" fillId="6" borderId="4" xfId="0">
      <alignment horizontal="center" vertical="center"/>
    </xf>
    <xf numFmtId="0" fontId="63" fillId="3" borderId="5" xfId="0">
      <alignment horizontal="left" vertical="center" wrapText="true"/>
    </xf>
    <xf numFmtId="0" fontId="63" fillId="3" borderId="4" xfId="0">
      <alignment vertical="center"/>
    </xf>
    <xf numFmtId="0" fontId="63" fillId="3" borderId="6" xfId="0">
      <alignment horizontal="left" vertical="center" wrapText="true"/>
    </xf>
    <xf numFmtId="0" fontId="74" fillId="5" borderId="32" xfId="0">
      <alignment horizontal="center" vertical="center" wrapText="true"/>
    </xf>
    <xf numFmtId="0" fontId="102" fillId="45" borderId="0" xfId="0">
      <alignment horizontal="center" vertical="top"/>
    </xf>
    <xf fontId="43" fillId="15" borderId="1" xfId="0">
      <alignment horizontal="center" vertical="center"/>
    </xf>
    <xf numFmtId="0" fontId="74" fillId="6" borderId="32" xfId="0">
      <alignment horizontal="center" vertical="center"/>
    </xf>
    <xf numFmtId="0" fontId="103" fillId="3" borderId="32" xfId="0">
      <alignment vertical="center"/>
    </xf>
    <xf numFmtId="0" fontId="101" fillId="45" borderId="8" xfId="0">
      <alignment horizontal="center" vertical="top"/>
    </xf>
    <xf numFmtId="0" fontId="9" fillId="19" borderId="8" xfId="0">
      <alignment vertical="bottom"/>
    </xf>
    <xf numFmtId="0" fontId="63" fillId="19" borderId="4" xfId="0">
      <alignment vertical="center"/>
    </xf>
    <xf numFmtId="0" fontId="104" fillId="3" borderId="123" xfId="0">
      <alignment vertical="top" wrapText="true"/>
    </xf>
    <xf fontId="0" fillId="0" borderId="124" xfId="0">
      <alignment vertical="center"/>
    </xf>
    <xf fontId="0" fillId="0" borderId="125" xfId="0">
      <alignment vertical="center"/>
    </xf>
    <xf fontId="0" fillId="0" borderId="126" xfId="0">
      <alignment vertical="center"/>
    </xf>
    <xf fontId="0" fillId="0" borderId="127" xfId="0">
      <alignment vertical="center"/>
    </xf>
    <xf fontId="0" fillId="0" borderId="128" xfId="0">
      <alignment vertical="center"/>
    </xf>
    <xf fontId="0" fillId="0" borderId="129" xfId="0">
      <alignment vertical="center"/>
    </xf>
    <xf fontId="0" fillId="0" borderId="130" xfId="0">
      <alignment vertical="center"/>
    </xf>
    <xf numFmtId="0" fontId="8" fillId="3" borderId="4" xfId="0">
      <alignment horizontal="center" vertical="center" wrapText="true"/>
    </xf>
    <xf numFmtId="0" fontId="105" fillId="3" borderId="17" xfId="0">
      <alignment vertical="center"/>
    </xf>
    <xf numFmtId="0" fontId="106" fillId="11" borderId="9" xfId="0">
      <alignment horizontal="center" vertical="center"/>
    </xf>
    <xf numFmtId="0" fontId="106" fillId="11" borderId="10" xfId="0">
      <alignment horizontal="center" vertical="center"/>
    </xf>
    <xf numFmtId="0" fontId="106" fillId="11" borderId="11" xfId="0">
      <alignment horizontal="center" vertical="center"/>
    </xf>
    <xf numFmtId="0" fontId="107" fillId="34" borderId="9" xfId="0">
      <alignment vertical="center"/>
    </xf>
    <xf numFmtId="0" fontId="107" fillId="34" borderId="10" xfId="0">
      <alignment vertical="center"/>
    </xf>
    <xf numFmtId="0" fontId="106" fillId="11" borderId="131" xfId="0">
      <alignment horizontal="center" vertical="center"/>
    </xf>
    <xf numFmtId="0" fontId="106" fillId="11" borderId="17" xfId="0">
      <alignment horizontal="center" vertical="center"/>
    </xf>
    <xf numFmtId="0" fontId="106" fillId="11" borderId="18" xfId="0">
      <alignment horizontal="center" vertical="center"/>
    </xf>
    <xf numFmtId="0" fontId="107" fillId="34" borderId="131" xfId="0">
      <alignment vertical="center"/>
    </xf>
    <xf numFmtId="0" fontId="107" fillId="34" borderId="17" xfId="0">
      <alignment vertical="center"/>
    </xf>
    <xf numFmtId="304" fontId="107" fillId="11" borderId="132" xfId="0">
      <alignment horizontal="center" vertical="center"/>
    </xf>
    <xf numFmtId="304" fontId="107" fillId="11" borderId="133" xfId="0">
      <alignment horizontal="center" vertical="center"/>
    </xf>
    <xf numFmtId="304" fontId="107" fillId="11" borderId="134" xfId="0">
      <alignment horizontal="center" vertical="center"/>
    </xf>
    <xf numFmtId="0" fontId="10" fillId="3" borderId="135" xfId="0">
      <alignment horizontal="center" vertical="center"/>
    </xf>
    <xf numFmtId="0" fontId="10" fillId="3" borderId="136" xfId="0">
      <alignment horizontal="center" vertical="center"/>
    </xf>
    <xf numFmtId="0" fontId="10" fillId="3" borderId="136" xfId="0">
      <alignment horizontal="left"/>
    </xf>
    <xf numFmtId="0" fontId="10" fillId="3" borderId="137" xfId="0">
      <alignment horizontal="center" vertical="center"/>
    </xf>
    <xf numFmtId="301" fontId="10" fillId="3" borderId="9" xfId="0">
      <alignment vertical="bottom"/>
    </xf>
    <xf numFmtId="301" fontId="10" fillId="3" borderId="10" xfId="0">
      <alignment vertical="bottom"/>
    </xf>
    <xf numFmtId="301" fontId="10" fillId="3" borderId="11" xfId="0">
      <alignment vertical="bottom"/>
    </xf>
    <xf numFmtId="0" fontId="10" fillId="3" borderId="64" xfId="0">
      <alignment horizontal="center" vertical="center"/>
    </xf>
    <xf numFmtId="0" fontId="10" fillId="3" borderId="68" xfId="0">
      <alignment horizontal="center" vertical="center"/>
    </xf>
    <xf numFmtId="0" fontId="10" fillId="3" borderId="68" xfId="0">
      <alignment horizontal="left"/>
    </xf>
    <xf numFmtId="0" fontId="10" fillId="3" borderId="138" xfId="0">
      <alignment horizontal="center" vertical="center"/>
    </xf>
    <xf numFmtId="301" fontId="10" fillId="3" borderId="139" xfId="0">
      <alignment vertical="bottom"/>
    </xf>
    <xf numFmtId="301" fontId="10" fillId="3" borderId="8" xfId="0">
      <alignment vertical="bottom"/>
    </xf>
    <xf numFmtId="301" fontId="10" fillId="3" borderId="14" xfId="0">
      <alignment vertical="bottom"/>
    </xf>
    <xf numFmtId="0" fontId="81" fillId="3" borderId="138" xfId="0">
      <alignment horizontal="center" vertical="center"/>
    </xf>
    <xf numFmtId="0" fontId="74" fillId="17" borderId="32" xfId="0">
      <alignment horizontal="left" vertical="center" wrapText="true"/>
    </xf>
    <xf numFmtId="0" fontId="108" fillId="3" borderId="32" xfId="0">
      <alignment horizontal="center" vertical="center"/>
    </xf>
    <xf numFmtId="0" fontId="74" fillId="6" borderId="75" xfId="0">
      <alignment horizontal="center" vertical="center"/>
    </xf>
    <xf numFmtId="0" fontId="84" fillId="3" borderId="75" xfId="0">
      <alignment vertical="center"/>
    </xf>
    <xf numFmtId="0" fontId="87" fillId="6" borderId="32" xfId="0">
      <alignment horizontal="center" vertical="center"/>
    </xf>
    <xf numFmtId="0" fontId="84" fillId="3" borderId="32" xfId="0">
      <alignment vertical="center"/>
    </xf>
    <xf numFmtId="0" fontId="17" fillId="46" borderId="4" xfId="0">
      <alignment horizontal="left" vertical="center" wrapText="true"/>
    </xf>
    <xf numFmtId="0" fontId="109" fillId="3" borderId="8" xfId="0">
      <alignment horizontal="center" vertical="center"/>
    </xf>
    <xf fontId="110" fillId="0" borderId="22" xfId="0">
      <alignment vertical="center"/>
    </xf>
    <xf fontId="0" fillId="0" borderId="22" xfId="0">
      <alignment vertical="center" wrapText="true"/>
    </xf>
    <xf numFmtId="0" fontId="36" fillId="2" borderId="29" xfId="0">
      <alignment horizontal="center" vertical="center"/>
    </xf>
    <xf fontId="111" fillId="0" borderId="22" xfId="0">
      <alignment vertical="center"/>
    </xf>
    <xf numFmtId="0" fontId="0" fillId="0" borderId="22" xfId="0">
      <alignment vertical="center" wrapText="true"/>
    </xf>
    <xf numFmtId="14" fontId="10" fillId="3" borderId="8" xfId="0">
      <alignment vertical="center"/>
    </xf>
    <xf fontId="37" fillId="0" borderId="22" xfId="0">
      <alignment vertical="center"/>
    </xf>
    <xf numFmtId="0" fontId="110" fillId="9" borderId="22" xfId="0">
      <alignment/>
    </xf>
    <xf numFmtId="0" fontId="20" fillId="8" borderId="0" xfId="0">
      <alignment vertical="center"/>
    </xf>
    <xf numFmtId="0" fontId="20" fillId="3" borderId="140" xfId="0">
      <alignment vertical="center"/>
    </xf>
    <xf numFmtId="0" fontId="20" fillId="3" borderId="141" xfId="0">
      <alignment vertical="center"/>
    </xf>
    <xf numFmtId="0" fontId="20" fillId="3" borderId="142" xfId="0">
      <alignment vertical="center"/>
    </xf>
    <xf numFmtId="0" fontId="20" fillId="3" borderId="143" xfId="0">
      <alignment vertical="center"/>
    </xf>
    <xf numFmtId="0" fontId="20" fillId="3" borderId="144" xfId="0">
      <alignment vertical="center"/>
    </xf>
    <xf numFmtId="0" fontId="20" fillId="3" borderId="145" xfId="0">
      <alignment vertical="center"/>
    </xf>
    <xf numFmtId="0" fontId="20" fillId="0" borderId="143" xfId="0">
      <alignment vertical="center"/>
    </xf>
    <xf numFmtId="0" fontId="20" fillId="10" borderId="143" xfId="0">
      <alignment vertical="center"/>
    </xf>
    <xf numFmtId="0" fontId="20" fillId="11" borderId="32" xfId="0">
      <alignment vertical="center"/>
    </xf>
    <xf numFmtId="0" fontId="20" fillId="11" borderId="144" xfId="0">
      <alignment vertical="center"/>
    </xf>
    <xf numFmtId="0" fontId="20" fillId="11" borderId="145" xfId="0">
      <alignment vertical="center"/>
    </xf>
    <xf numFmtId="0" fontId="20" fillId="0" borderId="146" xfId="0">
      <alignment vertical="center"/>
    </xf>
    <xf numFmtId="0" fontId="20" fillId="10" borderId="146" xfId="0">
      <alignment vertical="center"/>
    </xf>
    <xf numFmtId="0" fontId="20" fillId="10" borderId="147" xfId="0">
      <alignment vertical="center"/>
    </xf>
    <xf numFmtId="0" fontId="20" fillId="3" borderId="148" xfId="0">
      <alignment vertical="center"/>
    </xf>
    <xf numFmtId="0" fontId="20" fillId="3" borderId="149" xfId="0">
      <alignment vertical="center"/>
    </xf>
    <xf fontId="0" fillId="16" borderId="0" xfId="0">
      <alignment vertical="center"/>
    </xf>
    <xf numFmtId="307" fontId="10" fillId="3" borderId="8" xfId="0">
      <alignment vertical="center"/>
    </xf>
    <xf numFmtId="307" fontId="10" fillId="3" borderId="8" xfId="0">
      <alignment horizontal="left" vertical="center"/>
    </xf>
    <xf numFmtId="307" fontId="63" fillId="3" borderId="8" xfId="0">
      <alignment vertical="center"/>
    </xf>
    <xf numFmtId="307" fontId="104" fillId="3" borderId="28" xfId="0">
      <alignment vertical="center"/>
    </xf>
    <xf numFmtId="307" fontId="10" fillId="3" borderId="8" xfId="0">
      <alignment horizontal="center" vertical="center"/>
    </xf>
    <xf fontId="0" fillId="0" borderId="0" xfId="0">
      <alignment horizontal="center" vertical="center"/>
    </xf>
    <xf numFmtId="307" fontId="34" fillId="3" borderId="8" xfId="0">
      <alignment vertical="center"/>
    </xf>
  </cellXfs>
  <dxfs count="1">
    <dxf>
      <fill>
        <patternFill>
          <bgColor rgb="FFFF0000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6.xml" /><Relationship Id="rId7" Type="http://schemas.openxmlformats.org/officeDocument/2006/relationships/worksheet" Target="worksheets/sheet5.xml" /><Relationship Id="rId32" Type="http://schemas.openxmlformats.org/officeDocument/2006/relationships/worksheet" Target="worksheets/sheet30.xml" /><Relationship Id="rId31" Type="http://schemas.openxmlformats.org/officeDocument/2006/relationships/worksheet" Target="worksheets/sheet29.xml" /><Relationship Id="rId30" Type="http://schemas.openxmlformats.org/officeDocument/2006/relationships/worksheet" Target="worksheets/sheet28.xml" /><Relationship Id="rId3" Type="http://schemas.openxmlformats.org/officeDocument/2006/relationships/worksheet" Target="worksheets/sheet1.xml" /><Relationship Id="rId9" Type="http://schemas.openxmlformats.org/officeDocument/2006/relationships/worksheet" Target="worksheets/sheet7.xml" /><Relationship Id="rId5" Type="http://schemas.openxmlformats.org/officeDocument/2006/relationships/worksheet" Target="worksheets/sheet3.xml" /><Relationship Id="rId29" Type="http://schemas.openxmlformats.org/officeDocument/2006/relationships/worksheet" Target="worksheets/sheet27.xml" /><Relationship Id="rId4" Type="http://schemas.openxmlformats.org/officeDocument/2006/relationships/worksheet" Target="worksheets/sheet2.xml" /><Relationship Id="rId28" Type="http://schemas.openxmlformats.org/officeDocument/2006/relationships/worksheet" Target="worksheets/sheet26.xml" /><Relationship Id="rId27" Type="http://schemas.openxmlformats.org/officeDocument/2006/relationships/worksheet" Target="worksheets/sheet25.xml" /><Relationship Id="rId25" Type="http://schemas.openxmlformats.org/officeDocument/2006/relationships/worksheet" Target="worksheets/sheet23.xml" /><Relationship Id="rId24" Type="http://schemas.openxmlformats.org/officeDocument/2006/relationships/worksheet" Target="worksheets/sheet22.xml" /><Relationship Id="rId12" Type="http://schemas.openxmlformats.org/officeDocument/2006/relationships/worksheet" Target="worksheets/sheet10.xml" /><Relationship Id="rId11" Type="http://schemas.openxmlformats.org/officeDocument/2006/relationships/worksheet" Target="worksheets/sheet9.xml" /><Relationship Id="rId10" Type="http://schemas.openxmlformats.org/officeDocument/2006/relationships/worksheet" Target="worksheets/sheet8.xml" /><Relationship Id="rId20" Type="http://schemas.openxmlformats.org/officeDocument/2006/relationships/worksheet" Target="worksheets/sheet18.xml" /><Relationship Id="rId13" Type="http://schemas.openxmlformats.org/officeDocument/2006/relationships/worksheet" Target="worksheets/sheet11.xml" /><Relationship Id="rId0" Type="http://schemas.openxmlformats.org/officeDocument/2006/relationships/sharedStrings" Target="sharedStrings.xml" /><Relationship Id="rId15" Type="http://schemas.openxmlformats.org/officeDocument/2006/relationships/worksheet" Target="worksheets/sheet13.xml" /><Relationship Id="rId1" Type="http://schemas.openxmlformats.org/officeDocument/2006/relationships/theme" Target="theme/theme1.xml" /><Relationship Id="rId14" Type="http://schemas.openxmlformats.org/officeDocument/2006/relationships/worksheet" Target="worksheets/sheet12.xml" /><Relationship Id="rId33" Type="http://schemas.openxmlformats.org/officeDocument/2006/relationships/worksheet" Target="worksheets/sheet31.xml" /><Relationship Id="rId18" Type="http://schemas.openxmlformats.org/officeDocument/2006/relationships/worksheet" Target="worksheets/sheet16.xml" /><Relationship Id="rId6" Type="http://schemas.openxmlformats.org/officeDocument/2006/relationships/worksheet" Target="worksheets/sheet4.xml" /><Relationship Id="rId26" Type="http://schemas.openxmlformats.org/officeDocument/2006/relationships/worksheet" Target="worksheets/sheet24.xml" /><Relationship Id="rId17" Type="http://schemas.openxmlformats.org/officeDocument/2006/relationships/worksheet" Target="worksheets/sheet15.xml" /><Relationship Id="rId23" Type="http://schemas.openxmlformats.org/officeDocument/2006/relationships/worksheet" Target="worksheets/sheet21.xml" /><Relationship Id="rId2" Type="http://schemas.openxmlformats.org/officeDocument/2006/relationships/styles" Target="styles.xml" /><Relationship Id="rId34" Type="http://schemas.openxmlformats.org/officeDocument/2006/relationships/worksheet" Target="worksheets/sheet32.xml" /><Relationship Id="rId19" Type="http://schemas.openxmlformats.org/officeDocument/2006/relationships/worksheet" Target="worksheets/sheet17.xml" /><Relationship Id="rId21" Type="http://schemas.openxmlformats.org/officeDocument/2006/relationships/worksheet" Target="worksheets/sheet19.xml" /><Relationship Id="rId16" Type="http://schemas.openxmlformats.org/officeDocument/2006/relationships/worksheet" Target="worksheets/sheet14.xml" /><Relationship Id="rId22" Type="http://schemas.openxmlformats.org/officeDocument/2006/relationships/worksheet" Target="worksheets/sheet20.xml" /></Relationships>
</file>

<file path=xl/theme/theme1.xml><?xml version="1.0" encoding="utf-8"?>
<a:theme xmlns:thm15="http://schemas.microsoft.com/office/thememl/2012/main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worksheets/_rels/sheet31.xml.rels><?xml version="1.0" encoding="UTF-8" standalone="yes"?><Relationships xmlns="http://schemas.openxmlformats.org/package/2006/relationships"><Relationship Id="rId0" Type="http://schemas.openxmlformats.org/officeDocument/2006/relationships/hyperlink" Target="#&apos;cs__relationship_info&apos;!a1:" TargetMode="External"/></Relationships>
</file>

<file path=xl/worksheets/sheet1.xml><?xml version="1.0" encoding="utf-8"?>
<worksheet xmlns="http://schemas.openxmlformats.org/spreadsheetml/2006/main">
  <sheetPr/>
  <dimension ref="AA85"/>
  <sheetViews>
    <sheetView showGridLines="true" tabSelected="true" zoomScale="192" workbookViewId="0">
      <pane ySplit="1" topLeftCell="A2" activePane="bottomLeft" state="frozen"/>
    </sheetView>
  </sheetViews>
  <sheetFormatPr baseColWidth="10" defaultRowHeight="15"/>
  <cols>
    <col min="1" max="1" width="18.332" customWidth="true"/>
    <col min="2" max="2" width="10.832" customWidth="true"/>
    <col min="3" max="3" width="6.33203" style="576" customWidth="true"/>
    <col min="4" max="4" width="8.83203" style="577" customWidth="true"/>
    <col min="5" max="5" width="30.5508" customWidth="true"/>
    <col min="6" max="6" width="39.2539" customWidth="true"/>
    <col min="7" max="7" width="21.3398" customWidth="true"/>
    <col min="8" max="8" width="10.4219" customWidth="true"/>
    <col min="9" max="9" width="30.4297" customWidth="true"/>
    <col min="10" max="25" width="14" customWidth="true"/>
  </cols>
  <sheetData>
    <row r="1" spans="1:25" ht="24" customHeight="true">
      <c r="A1" s="54" t="s">
        <v>858</v>
      </c>
      <c r="B1" s="54" t="s">
        <v>859</v>
      </c>
      <c r="C1" s="54" t="s">
        <v>146</v>
      </c>
      <c r="D1" s="55" t="s">
        <v>147</v>
      </c>
      <c r="E1" s="54" t="s">
        <v>860</v>
      </c>
      <c r="F1" s="54" t="s">
        <v>861</v>
      </c>
      <c r="G1" s="56" t="s">
        <v>148</v>
      </c>
      <c r="H1" s="57" t="s">
        <v>149</v>
      </c>
      <c r="I1" s="57" t="s">
        <v>150</v>
      </c>
      <c r="J1" s="58" t="s"/>
      <c r="K1" s="58" t="s"/>
      <c r="L1" s="58" t="s"/>
      <c r="M1" s="58" t="s"/>
      <c r="N1" s="58" t="s"/>
      <c r="O1" s="58" t="s"/>
      <c r="P1" s="58" t="s"/>
      <c r="Q1" s="58" t="s"/>
      <c r="R1" s="58" t="s"/>
      <c r="S1" s="58" t="s"/>
      <c r="T1" s="58" t="s"/>
      <c r="U1" s="58" t="s"/>
      <c r="V1" s="58" t="s"/>
      <c r="W1" s="58" t="s"/>
      <c r="X1" s="58" t="s"/>
      <c r="Y1" s="58" t="s"/>
    </row>
    <row r="2" spans="1:25" s="575" ht="16">
      <c r="A2" s="59" t="s">
        <v>151</v>
      </c>
      <c r="B2" s="59" t="s">
        <v>152</v>
      </c>
      <c r="C2" s="60">
        <v>1</v>
      </c>
      <c r="D2" s="61">
        <v>1.1</v>
      </c>
      <c r="E2" s="62" t="s">
        <v>862</v>
      </c>
      <c r="F2" s="62" t="s">
        <v>863</v>
      </c>
      <c r="G2" s="63" t="s">
        <v>153</v>
      </c>
      <c r="H2" s="63" t="s"/>
      <c r="I2" s="64" t="s">
        <v>154</v>
      </c>
      <c r="J2" s="65" t="s"/>
      <c r="K2" s="65" t="s"/>
      <c r="L2" s="65" t="s"/>
      <c r="M2" s="65" t="s"/>
      <c r="N2" s="65" t="s"/>
      <c r="O2" s="65" t="s"/>
      <c r="P2" s="65" t="s"/>
      <c r="Q2" s="65" t="s"/>
      <c r="R2" s="65" t="s"/>
      <c r="S2" s="65" t="s"/>
      <c r="T2" s="65" t="s"/>
      <c r="U2" s="65" t="s"/>
      <c r="V2" s="65" t="s"/>
      <c r="W2" s="65" t="s"/>
      <c r="X2" s="65" t="s"/>
      <c r="Y2" s="65" t="s"/>
    </row>
    <row r="3" spans="1:25" s="575" ht="17">
      <c r="A3" s="59" t="s">
        <v>151</v>
      </c>
      <c r="B3" s="59" t="s">
        <v>152</v>
      </c>
      <c r="C3" s="59">
        <v>2</v>
      </c>
      <c r="D3" s="66">
        <v>1.2</v>
      </c>
      <c r="E3" s="67" t="s">
        <v>155</v>
      </c>
      <c r="F3" s="68" t="s">
        <v>864</v>
      </c>
      <c r="G3" s="62" t="s">
        <v>156</v>
      </c>
      <c r="H3" s="63" t="s"/>
      <c r="I3" s="69" t="s"/>
      <c r="J3" s="65" t="s"/>
      <c r="K3" s="65" t="s"/>
      <c r="L3" s="65" t="s"/>
      <c r="M3" s="65" t="s"/>
      <c r="N3" s="65" t="s"/>
      <c r="O3" s="65" t="s"/>
      <c r="P3" s="65" t="s"/>
      <c r="Q3" s="65" t="s"/>
      <c r="R3" s="65" t="s"/>
      <c r="S3" s="65" t="s"/>
      <c r="T3" s="65" t="s"/>
      <c r="U3" s="65" t="s"/>
      <c r="V3" s="65" t="s"/>
      <c r="W3" s="65" t="s"/>
      <c r="X3" s="65" t="s"/>
      <c r="Y3" s="65" t="s"/>
    </row>
    <row r="4" spans="1:25" s="575" ht="17">
      <c r="A4" s="59" t="s">
        <v>151</v>
      </c>
      <c r="B4" s="59" t="s">
        <v>152</v>
      </c>
      <c r="C4" s="59">
        <v>3</v>
      </c>
      <c r="D4" s="66">
        <v>1.3</v>
      </c>
      <c r="E4" s="67" t="s">
        <v>157</v>
      </c>
      <c r="F4" s="68" t="s">
        <v>865</v>
      </c>
      <c r="G4" s="63" t="s">
        <v>153</v>
      </c>
      <c r="H4" s="63" t="s"/>
      <c r="I4" s="69" t="s"/>
      <c r="J4" s="65" t="s"/>
      <c r="K4" s="65" t="s"/>
      <c r="L4" s="65" t="s"/>
      <c r="M4" s="65" t="s"/>
      <c r="N4" s="65" t="s"/>
      <c r="O4" s="65" t="s"/>
      <c r="P4" s="65" t="s"/>
      <c r="Q4" s="65" t="s"/>
      <c r="R4" s="65" t="s"/>
      <c r="S4" s="65" t="s"/>
      <c r="T4" s="65" t="s"/>
      <c r="U4" s="65" t="s"/>
      <c r="V4" s="65" t="s"/>
      <c r="W4" s="65" t="s"/>
      <c r="X4" s="65" t="s"/>
      <c r="Y4" s="65" t="s"/>
    </row>
    <row r="5" spans="1:25" s="575" ht="17">
      <c r="A5" s="59" t="s">
        <v>151</v>
      </c>
      <c r="B5" s="59" t="s">
        <v>152</v>
      </c>
      <c r="C5" s="59">
        <v>4</v>
      </c>
      <c r="D5" s="66">
        <v>1.4</v>
      </c>
      <c r="E5" s="67" t="s">
        <v>866</v>
      </c>
      <c r="F5" s="68" t="s">
        <v>867</v>
      </c>
      <c r="G5" s="62" t="s">
        <v>156</v>
      </c>
      <c r="H5" s="63" t="s"/>
      <c r="I5" s="70" t="s"/>
      <c r="J5" s="65" t="s"/>
      <c r="K5" s="65" t="s"/>
      <c r="L5" s="65" t="s"/>
      <c r="M5" s="65" t="s"/>
      <c r="N5" s="65" t="s"/>
      <c r="O5" s="65" t="s"/>
      <c r="P5" s="65" t="s"/>
      <c r="Q5" s="65" t="s"/>
      <c r="R5" s="65" t="s"/>
      <c r="S5" s="65" t="s"/>
      <c r="T5" s="65" t="s"/>
      <c r="U5" s="65" t="s"/>
      <c r="V5" s="65" t="s"/>
      <c r="W5" s="65" t="s"/>
      <c r="X5" s="65" t="s"/>
      <c r="Y5" s="65" t="s"/>
    </row>
    <row r="6" spans="1:25" s="575">
      <c r="A6" s="59" t="s">
        <v>151</v>
      </c>
      <c r="B6" s="59" t="s">
        <v>152</v>
      </c>
      <c r="C6" s="60">
        <v>5</v>
      </c>
      <c r="D6" s="71">
        <v>2</v>
      </c>
      <c r="E6" s="72" t="s">
        <v>868</v>
      </c>
      <c r="F6" s="72" t="s">
        <v>869</v>
      </c>
      <c r="G6" s="60" t="s">
        <v>158</v>
      </c>
      <c r="H6" s="60" t="s"/>
      <c r="I6" s="60" t="s">
        <v>159</v>
      </c>
      <c r="J6" s="65" t="s"/>
      <c r="K6" s="65" t="s"/>
      <c r="L6" s="65" t="s"/>
      <c r="M6" s="65" t="s"/>
      <c r="N6" s="65" t="s"/>
      <c r="O6" s="65" t="s"/>
      <c r="P6" s="65" t="s"/>
      <c r="Q6" s="65" t="s"/>
      <c r="R6" s="65" t="s"/>
      <c r="S6" s="65" t="s"/>
      <c r="T6" s="65" t="s"/>
      <c r="U6" s="65" t="s"/>
      <c r="V6" s="65" t="s"/>
      <c r="W6" s="65" t="s"/>
      <c r="X6" s="65" t="s"/>
      <c r="Y6" s="65" t="s"/>
    </row>
    <row r="7" spans="1:25" s="575">
      <c r="A7" s="59" t="s">
        <v>151</v>
      </c>
      <c r="B7" s="59" t="s">
        <v>152</v>
      </c>
      <c r="C7" s="60">
        <v>6</v>
      </c>
      <c r="D7" s="71">
        <v>3</v>
      </c>
      <c r="E7" s="72" t="s">
        <v>870</v>
      </c>
      <c r="F7" s="73" t="s">
        <v>871</v>
      </c>
      <c r="G7" s="60" t="s">
        <v>158</v>
      </c>
      <c r="H7" s="60" t="s"/>
      <c r="I7" s="60" t="s">
        <v>160</v>
      </c>
      <c r="J7" s="65" t="s"/>
      <c r="K7" s="65" t="s"/>
      <c r="L7" s="65" t="s"/>
      <c r="M7" s="65" t="s"/>
      <c r="N7" s="65" t="s"/>
      <c r="O7" s="65" t="s"/>
      <c r="P7" s="65" t="s"/>
      <c r="Q7" s="65" t="s"/>
      <c r="R7" s="65" t="s"/>
      <c r="S7" s="65" t="s"/>
      <c r="T7" s="65" t="s"/>
      <c r="U7" s="65" t="s"/>
      <c r="V7" s="65" t="s"/>
      <c r="W7" s="65" t="s"/>
      <c r="X7" s="65" t="s"/>
      <c r="Y7" s="65" t="s"/>
    </row>
    <row r="8" spans="1:25" s="575">
      <c r="A8" s="59" t="s">
        <v>151</v>
      </c>
      <c r="B8" s="59" t="s">
        <v>152</v>
      </c>
      <c r="C8" s="60">
        <v>7</v>
      </c>
      <c r="D8" s="71">
        <v>4</v>
      </c>
      <c r="E8" s="72" t="s">
        <v>872</v>
      </c>
      <c r="F8" s="72" t="s">
        <v>873</v>
      </c>
      <c r="G8" s="60" t="s">
        <v>158</v>
      </c>
      <c r="H8" s="60" t="s"/>
      <c r="I8" s="60" t="s">
        <v>161</v>
      </c>
      <c r="J8" s="65" t="s"/>
      <c r="K8" s="65" t="s"/>
      <c r="L8" s="65" t="s"/>
      <c r="M8" s="65" t="s"/>
      <c r="N8" s="65" t="s"/>
      <c r="O8" s="65" t="s"/>
      <c r="P8" s="65" t="s"/>
      <c r="Q8" s="65" t="s"/>
      <c r="R8" s="65" t="s"/>
      <c r="S8" s="65" t="s"/>
      <c r="T8" s="65" t="s"/>
      <c r="U8" s="65" t="s"/>
      <c r="V8" s="65" t="s"/>
      <c r="W8" s="65" t="s"/>
      <c r="X8" s="65" t="s"/>
      <c r="Y8" s="65" t="s"/>
    </row>
    <row r="9" spans="1:25" s="575">
      <c r="A9" s="59" t="s">
        <v>151</v>
      </c>
      <c r="B9" s="59" t="s">
        <v>152</v>
      </c>
      <c r="C9" s="60">
        <v>8</v>
      </c>
      <c r="D9" s="71">
        <v>5</v>
      </c>
      <c r="E9" s="72" t="s">
        <v>874</v>
      </c>
      <c r="F9" s="74" t="s">
        <v>875</v>
      </c>
      <c r="G9" s="60" t="s">
        <v>158</v>
      </c>
      <c r="H9" s="60" t="s"/>
      <c r="I9" s="60" t="s">
        <v>162</v>
      </c>
      <c r="J9" s="65" t="s"/>
      <c r="K9" s="65" t="s"/>
      <c r="L9" s="65" t="s"/>
      <c r="M9" s="65" t="s"/>
      <c r="N9" s="65" t="s"/>
      <c r="O9" s="65" t="s"/>
      <c r="P9" s="65" t="s"/>
      <c r="Q9" s="65" t="s"/>
      <c r="R9" s="65" t="s"/>
      <c r="S9" s="65" t="s"/>
      <c r="T9" s="65" t="s"/>
      <c r="U9" s="65" t="s"/>
      <c r="V9" s="65" t="s"/>
      <c r="W9" s="65" t="s"/>
      <c r="X9" s="65" t="s"/>
      <c r="Y9" s="65" t="s"/>
    </row>
    <row r="10" spans="1:25" s="575">
      <c r="A10" s="59" t="s">
        <v>151</v>
      </c>
      <c r="B10" s="59" t="s">
        <v>152</v>
      </c>
      <c r="C10" s="60">
        <v>9</v>
      </c>
      <c r="D10" s="71">
        <v>6</v>
      </c>
      <c r="E10" s="72" t="s">
        <v>876</v>
      </c>
      <c r="F10" s="72" t="s">
        <v>877</v>
      </c>
      <c r="G10" s="60" t="s">
        <v>158</v>
      </c>
      <c r="H10" s="60" t="s"/>
      <c r="I10" s="60" t="s">
        <v>163</v>
      </c>
      <c r="J10" s="65" t="s"/>
      <c r="K10" s="65" t="s"/>
      <c r="L10" s="65" t="s"/>
      <c r="M10" s="65" t="s"/>
      <c r="N10" s="65" t="s"/>
      <c r="O10" s="65" t="s"/>
      <c r="P10" s="65" t="s"/>
      <c r="Q10" s="65" t="s"/>
      <c r="R10" s="65" t="s"/>
      <c r="S10" s="65" t="s"/>
      <c r="T10" s="65" t="s"/>
      <c r="U10" s="65" t="s"/>
      <c r="V10" s="65" t="s"/>
      <c r="W10" s="65" t="s"/>
      <c r="X10" s="65" t="s"/>
      <c r="Y10" s="65" t="s"/>
    </row>
    <row r="11" spans="1:25" s="575" ht="17">
      <c r="A11" s="59" t="s">
        <v>151</v>
      </c>
      <c r="B11" s="59" t="s">
        <v>152</v>
      </c>
      <c r="C11" s="59">
        <v>10</v>
      </c>
      <c r="D11" s="75">
        <v>7.1</v>
      </c>
      <c r="E11" s="76" t="s">
        <v>164</v>
      </c>
      <c r="F11" s="77" t="s">
        <v>878</v>
      </c>
      <c r="G11" s="78" t="s">
        <v>165</v>
      </c>
      <c r="H11" s="78" t="s"/>
      <c r="I11" s="79" t="s">
        <v>166</v>
      </c>
      <c r="J11" s="65" t="s"/>
      <c r="K11" s="65" t="s"/>
      <c r="L11" s="65" t="s"/>
      <c r="M11" s="65" t="s"/>
      <c r="N11" s="65" t="s"/>
      <c r="O11" s="65" t="s"/>
      <c r="P11" s="65" t="s"/>
      <c r="Q11" s="65" t="s"/>
      <c r="R11" s="65" t="s"/>
      <c r="S11" s="65" t="s"/>
      <c r="T11" s="65" t="s"/>
      <c r="U11" s="65" t="s"/>
      <c r="V11" s="65" t="s"/>
      <c r="W11" s="65" t="s"/>
      <c r="X11" s="65" t="s"/>
      <c r="Y11" s="65" t="s"/>
    </row>
    <row r="12" spans="1:25" s="575" ht="17">
      <c r="A12" s="59" t="s">
        <v>151</v>
      </c>
      <c r="B12" s="59" t="s">
        <v>152</v>
      </c>
      <c r="C12" s="59">
        <v>11</v>
      </c>
      <c r="D12" s="75">
        <v>7.2</v>
      </c>
      <c r="E12" s="80" t="s">
        <v>167</v>
      </c>
      <c r="F12" s="77" t="s">
        <v>879</v>
      </c>
      <c r="G12" s="81" t="s">
        <v>165</v>
      </c>
      <c r="H12" s="79" t="s"/>
      <c r="I12" s="69" t="s"/>
      <c r="J12" s="82" t="s"/>
      <c r="K12" s="83" t="s"/>
      <c r="L12" s="82" t="s"/>
      <c r="M12" s="82" t="s"/>
      <c r="N12" s="82" t="s"/>
      <c r="O12" s="82" t="s"/>
      <c r="P12" s="82" t="s"/>
      <c r="Q12" s="82" t="s"/>
      <c r="R12" s="82" t="s"/>
      <c r="S12" s="82" t="s"/>
      <c r="T12" s="82" t="s"/>
      <c r="U12" s="82" t="s"/>
      <c r="V12" s="82" t="s"/>
      <c r="W12" s="82" t="s"/>
      <c r="X12" s="82" t="s"/>
      <c r="Y12" s="82" t="s"/>
    </row>
    <row r="13" spans="1:25" s="575" ht="17">
      <c r="A13" s="59" t="s">
        <v>151</v>
      </c>
      <c r="B13" s="59" t="s">
        <v>152</v>
      </c>
      <c r="C13" s="59">
        <v>12</v>
      </c>
      <c r="D13" s="75">
        <v>7.3</v>
      </c>
      <c r="E13" s="80" t="s">
        <v>168</v>
      </c>
      <c r="F13" s="69" t="s"/>
      <c r="G13" s="84" t="s"/>
      <c r="H13" s="69" t="s"/>
      <c r="I13" s="69" t="s"/>
      <c r="J13" s="82" t="s"/>
      <c r="K13" s="83" t="s"/>
      <c r="L13" s="82" t="s"/>
      <c r="M13" s="82" t="s"/>
      <c r="N13" s="82" t="s"/>
      <c r="O13" s="82" t="s"/>
      <c r="P13" s="82" t="s"/>
      <c r="Q13" s="82" t="s"/>
      <c r="R13" s="82" t="s"/>
      <c r="S13" s="82" t="s"/>
      <c r="T13" s="82" t="s"/>
      <c r="U13" s="82" t="s"/>
      <c r="V13" s="82" t="s"/>
      <c r="W13" s="82" t="s"/>
      <c r="X13" s="82" t="s"/>
      <c r="Y13" s="82" t="s"/>
    </row>
    <row r="14" spans="1:25" s="575" ht="17">
      <c r="A14" s="59" t="s">
        <v>151</v>
      </c>
      <c r="B14" s="59" t="s">
        <v>152</v>
      </c>
      <c r="C14" s="59">
        <v>13</v>
      </c>
      <c r="D14" s="75">
        <v>7.4</v>
      </c>
      <c r="E14" s="80" t="s">
        <v>169</v>
      </c>
      <c r="F14" s="85" t="s"/>
      <c r="G14" s="86" t="s"/>
      <c r="H14" s="70" t="s"/>
      <c r="I14" s="69" t="s"/>
      <c r="J14" s="82" t="s"/>
      <c r="K14" s="83" t="s"/>
      <c r="L14" s="82" t="s"/>
      <c r="M14" s="82" t="s"/>
      <c r="N14" s="82" t="s"/>
      <c r="O14" s="82" t="s"/>
      <c r="P14" s="82" t="s"/>
      <c r="Q14" s="82" t="s"/>
      <c r="R14" s="82" t="s"/>
      <c r="S14" s="82" t="s"/>
      <c r="T14" s="82" t="s"/>
      <c r="U14" s="82" t="s"/>
      <c r="V14" s="82" t="s"/>
      <c r="W14" s="82" t="s"/>
      <c r="X14" s="82" t="s"/>
      <c r="Y14" s="82" t="s"/>
    </row>
    <row r="15" spans="1:25" s="575" ht="17">
      <c r="A15" s="59" t="s">
        <v>151</v>
      </c>
      <c r="B15" s="59" t="s">
        <v>152</v>
      </c>
      <c r="C15" s="59">
        <v>14</v>
      </c>
      <c r="D15" s="75">
        <v>7.5</v>
      </c>
      <c r="E15" s="80" t="s">
        <v>170</v>
      </c>
      <c r="F15" s="87" t="s">
        <v>880</v>
      </c>
      <c r="G15" s="81" t="s">
        <v>158</v>
      </c>
      <c r="H15" s="78" t="s"/>
      <c r="I15" s="69" t="s"/>
      <c r="J15" s="82" t="s"/>
      <c r="K15" s="88" t="s"/>
      <c r="L15" s="82" t="s"/>
      <c r="M15" s="82" t="s"/>
      <c r="N15" s="82" t="s"/>
      <c r="O15" s="82" t="s"/>
      <c r="P15" s="82" t="s"/>
      <c r="Q15" s="82" t="s"/>
      <c r="R15" s="82" t="s"/>
      <c r="S15" s="82" t="s"/>
      <c r="T15" s="82" t="s"/>
      <c r="U15" s="82" t="s"/>
      <c r="V15" s="82" t="s"/>
      <c r="W15" s="82" t="s"/>
      <c r="X15" s="82" t="s"/>
      <c r="Y15" s="82" t="s"/>
    </row>
    <row r="16" spans="1:25" s="575" ht="17">
      <c r="A16" s="59" t="s">
        <v>151</v>
      </c>
      <c r="B16" s="59" t="s">
        <v>152</v>
      </c>
      <c r="C16" s="59">
        <v>15</v>
      </c>
      <c r="D16" s="75">
        <v>7.6</v>
      </c>
      <c r="E16" s="80" t="s">
        <v>171</v>
      </c>
      <c r="F16" s="89" t="s"/>
      <c r="G16" s="84" t="s"/>
      <c r="H16" s="78" t="s"/>
      <c r="I16" s="69" t="s"/>
      <c r="J16" s="82" t="s"/>
      <c r="K16" s="83" t="s"/>
      <c r="L16" s="82" t="s"/>
      <c r="M16" s="82" t="s"/>
      <c r="N16" s="82" t="s"/>
      <c r="O16" s="82" t="s"/>
      <c r="P16" s="82" t="s"/>
      <c r="Q16" s="82" t="s"/>
      <c r="R16" s="82" t="s"/>
      <c r="S16" s="82" t="s"/>
      <c r="T16" s="82" t="s"/>
      <c r="U16" s="82" t="s"/>
      <c r="V16" s="82" t="s"/>
      <c r="W16" s="82" t="s"/>
      <c r="X16" s="82" t="s"/>
      <c r="Y16" s="82" t="s"/>
    </row>
    <row r="17" spans="1:25" s="575" ht="17">
      <c r="A17" s="59" t="s">
        <v>151</v>
      </c>
      <c r="B17" s="59" t="s">
        <v>152</v>
      </c>
      <c r="C17" s="59">
        <v>16</v>
      </c>
      <c r="D17" s="75">
        <v>7.7</v>
      </c>
      <c r="E17" s="80" t="s">
        <v>172</v>
      </c>
      <c r="F17" s="89" t="s"/>
      <c r="G17" s="84" t="s"/>
      <c r="H17" s="78" t="s"/>
      <c r="I17" s="69" t="s"/>
      <c r="J17" s="82" t="s"/>
      <c r="K17" s="82" t="s"/>
      <c r="L17" s="82" t="s"/>
      <c r="M17" s="82" t="s"/>
      <c r="N17" s="82" t="s"/>
      <c r="O17" s="82" t="s"/>
      <c r="P17" s="82" t="s"/>
      <c r="Q17" s="82" t="s"/>
      <c r="R17" s="82" t="s"/>
      <c r="S17" s="82" t="s"/>
      <c r="T17" s="82" t="s"/>
      <c r="U17" s="82" t="s"/>
      <c r="V17" s="82" t="s"/>
      <c r="W17" s="82" t="s"/>
      <c r="X17" s="82" t="s"/>
      <c r="Y17" s="82" t="s"/>
    </row>
    <row r="18" spans="1:25" s="575" ht="17">
      <c r="A18" s="59" t="s">
        <v>151</v>
      </c>
      <c r="B18" s="59" t="s">
        <v>152</v>
      </c>
      <c r="C18" s="59">
        <v>17</v>
      </c>
      <c r="D18" s="75">
        <v>7.8</v>
      </c>
      <c r="E18" s="76" t="s">
        <v>173</v>
      </c>
      <c r="F18" s="90" t="s">
        <v>174</v>
      </c>
      <c r="G18" s="70" t="s"/>
      <c r="H18" s="78" t="s"/>
      <c r="I18" s="70" t="s"/>
      <c r="J18" s="82" t="s"/>
      <c r="K18" s="82" t="s"/>
      <c r="L18" s="82" t="s"/>
      <c r="M18" s="82" t="s"/>
      <c r="N18" s="82" t="s"/>
      <c r="O18" s="82" t="s"/>
      <c r="P18" s="82" t="s"/>
      <c r="Q18" s="82" t="s"/>
      <c r="R18" s="82" t="s"/>
      <c r="S18" s="82" t="s"/>
      <c r="T18" s="82" t="s"/>
      <c r="U18" s="82" t="s"/>
      <c r="V18" s="82" t="s"/>
      <c r="W18" s="82" t="s"/>
      <c r="X18" s="82" t="s"/>
      <c r="Y18" s="82" t="s"/>
    </row>
    <row r="19" spans="1:25" s="575" ht="17">
      <c r="A19" s="59" t="s">
        <v>151</v>
      </c>
      <c r="B19" s="59" t="s">
        <v>152</v>
      </c>
      <c r="C19" s="59">
        <v>18</v>
      </c>
      <c r="D19" s="91">
        <v>8.1</v>
      </c>
      <c r="E19" s="92" t="s">
        <v>175</v>
      </c>
      <c r="F19" s="93" t="s">
        <v>881</v>
      </c>
      <c r="G19" s="94" t="s">
        <v>176</v>
      </c>
      <c r="H19" s="94" t="s"/>
      <c r="I19" s="94" t="s">
        <v>177</v>
      </c>
      <c r="J19" s="65" t="s"/>
      <c r="K19" s="65" t="s"/>
      <c r="L19" s="65" t="s"/>
      <c r="M19" s="65" t="s"/>
      <c r="N19" s="65" t="s"/>
      <c r="O19" s="65" t="s"/>
      <c r="P19" s="65" t="s"/>
      <c r="Q19" s="65" t="s"/>
      <c r="R19" s="65" t="s"/>
      <c r="S19" s="65" t="s"/>
      <c r="T19" s="65" t="s"/>
      <c r="U19" s="65" t="s"/>
      <c r="V19" s="65" t="s"/>
      <c r="W19" s="65" t="s"/>
      <c r="X19" s="65" t="s"/>
      <c r="Y19" s="65" t="s"/>
    </row>
    <row r="20" spans="1:25" s="575" ht="17">
      <c r="A20" s="59" t="s">
        <v>151</v>
      </c>
      <c r="B20" s="59" t="s">
        <v>152</v>
      </c>
      <c r="C20" s="59">
        <v>19</v>
      </c>
      <c r="D20" s="91">
        <v>8.2</v>
      </c>
      <c r="E20" s="92" t="s">
        <v>178</v>
      </c>
      <c r="F20" s="93" t="s">
        <v>882</v>
      </c>
      <c r="G20" s="95" t="s">
        <v>176</v>
      </c>
      <c r="H20" s="96" t="s"/>
      <c r="I20" s="96" t="s"/>
      <c r="J20" s="65" t="s"/>
      <c r="K20" s="65" t="s"/>
      <c r="L20" s="65" t="s"/>
      <c r="M20" s="65" t="s"/>
      <c r="N20" s="65" t="s"/>
      <c r="O20" s="65" t="s"/>
      <c r="P20" s="65" t="s"/>
      <c r="Q20" s="65" t="s"/>
      <c r="R20" s="65" t="s"/>
      <c r="S20" s="65" t="s"/>
      <c r="T20" s="65" t="s"/>
      <c r="U20" s="65" t="s"/>
      <c r="V20" s="65" t="s"/>
      <c r="W20" s="65" t="s"/>
      <c r="X20" s="65" t="s"/>
      <c r="Y20" s="65" t="s"/>
    </row>
    <row r="21" spans="1:25" s="575" ht="16">
      <c r="A21" s="97" t="s">
        <v>151</v>
      </c>
      <c r="B21" s="97" t="s">
        <v>152</v>
      </c>
      <c r="C21" s="97">
        <v>20</v>
      </c>
      <c r="D21" s="98">
        <v>9</v>
      </c>
      <c r="E21" s="99" t="s">
        <v>179</v>
      </c>
      <c r="F21" s="100" t="s">
        <v>883</v>
      </c>
      <c r="G21" s="101" t="s"/>
      <c r="H21" s="101" t="s"/>
      <c r="I21" s="101" t="s">
        <v>180</v>
      </c>
      <c r="J21" s="102" t="s"/>
      <c r="K21" s="102" t="s"/>
      <c r="L21" s="102" t="s"/>
      <c r="M21" s="102" t="s"/>
      <c r="N21" s="102" t="s"/>
      <c r="O21" s="102" t="s"/>
      <c r="P21" s="102" t="s"/>
      <c r="Q21" s="102" t="s"/>
      <c r="R21" s="102" t="s"/>
      <c r="S21" s="102" t="s"/>
      <c r="T21" s="102" t="s"/>
      <c r="U21" s="102" t="s"/>
      <c r="V21" s="102" t="s"/>
      <c r="W21" s="102" t="s"/>
      <c r="X21" s="102" t="s"/>
      <c r="Y21" s="102" t="s"/>
    </row>
    <row r="22" spans="1:25" s="575" ht="16">
      <c r="A22" s="97" t="s">
        <v>151</v>
      </c>
      <c r="B22" s="97" t="s">
        <v>152</v>
      </c>
      <c r="C22" s="101">
        <v>21</v>
      </c>
      <c r="D22" s="98">
        <v>10.1</v>
      </c>
      <c r="E22" s="103" t="s">
        <v>181</v>
      </c>
      <c r="F22" s="100" t="s">
        <v>884</v>
      </c>
      <c r="G22" s="101" t="s">
        <v>165</v>
      </c>
      <c r="H22" s="101" t="s"/>
      <c r="I22" s="101" t="s">
        <v>182</v>
      </c>
      <c r="J22" s="102" t="s"/>
      <c r="K22" s="102" t="s"/>
      <c r="L22" s="102" t="s"/>
      <c r="M22" s="102" t="s"/>
      <c r="N22" s="102" t="s"/>
      <c r="O22" s="102" t="s"/>
      <c r="P22" s="102" t="s"/>
      <c r="Q22" s="102" t="s"/>
      <c r="R22" s="102" t="s"/>
      <c r="S22" s="102" t="s"/>
      <c r="T22" s="102" t="s"/>
      <c r="U22" s="102" t="s"/>
      <c r="V22" s="102" t="s"/>
      <c r="W22" s="102" t="s"/>
      <c r="X22" s="102" t="s"/>
      <c r="Y22" s="102" t="s"/>
    </row>
    <row r="23" spans="1:25" s="575">
      <c r="A23" s="104" t="s">
        <v>151</v>
      </c>
      <c r="B23" s="104" t="s">
        <v>152</v>
      </c>
      <c r="C23" s="104">
        <v>22</v>
      </c>
      <c r="D23" s="105">
        <v>10.2</v>
      </c>
      <c r="E23" s="106" t="s">
        <v>183</v>
      </c>
      <c r="F23" s="107" t="s">
        <v>885</v>
      </c>
      <c r="G23" s="108" t="s">
        <v>165</v>
      </c>
      <c r="H23" s="108" t="s"/>
      <c r="I23" s="108" t="s"/>
      <c r="J23" s="82" t="s"/>
      <c r="K23" s="82" t="s"/>
      <c r="L23" s="82" t="s"/>
      <c r="M23" s="82" t="s"/>
      <c r="N23" s="82" t="s"/>
      <c r="O23" s="82" t="s"/>
      <c r="P23" s="82" t="s"/>
      <c r="Q23" s="82" t="s"/>
      <c r="R23" s="82" t="s"/>
      <c r="S23" s="82" t="s"/>
      <c r="T23" s="82" t="s"/>
      <c r="U23" s="82" t="s"/>
      <c r="V23" s="82" t="s"/>
      <c r="W23" s="82" t="s"/>
      <c r="X23" s="82" t="s"/>
      <c r="Y23" s="82" t="s"/>
    </row>
    <row r="24" spans="1:25" s="575">
      <c r="A24" s="104" t="s">
        <v>151</v>
      </c>
      <c r="B24" s="104" t="s">
        <v>152</v>
      </c>
      <c r="C24" s="104">
        <v>23</v>
      </c>
      <c r="D24" s="105">
        <v>10.3</v>
      </c>
      <c r="E24" s="106" t="s">
        <v>184</v>
      </c>
      <c r="F24" s="107" t="s">
        <v>886</v>
      </c>
      <c r="G24" s="108" t="s"/>
      <c r="H24" s="108" t="s"/>
      <c r="I24" s="108" t="s"/>
      <c r="J24" s="82" t="s"/>
      <c r="K24" s="82" t="s"/>
      <c r="L24" s="82" t="s"/>
      <c r="M24" s="82" t="s"/>
      <c r="N24" s="82" t="s"/>
      <c r="O24" s="82" t="s"/>
      <c r="P24" s="82" t="s"/>
      <c r="Q24" s="82" t="s"/>
      <c r="R24" s="82" t="s"/>
      <c r="S24" s="82" t="s"/>
      <c r="T24" s="82" t="s"/>
      <c r="U24" s="82" t="s"/>
      <c r="V24" s="82" t="s"/>
      <c r="W24" s="82" t="s"/>
      <c r="X24" s="82" t="s"/>
      <c r="Y24" s="82" t="s"/>
    </row>
    <row r="25" spans="1:25" s="575">
      <c r="A25" s="104" t="s">
        <v>151</v>
      </c>
      <c r="B25" s="104" t="s">
        <v>152</v>
      </c>
      <c r="C25" s="104">
        <v>24</v>
      </c>
      <c r="D25" s="109">
        <v>10.4</v>
      </c>
      <c r="E25" s="110" t="s">
        <v>185</v>
      </c>
      <c r="F25" s="111" t="s">
        <v>887</v>
      </c>
      <c r="G25" s="112" t="s"/>
      <c r="H25" s="112" t="s"/>
      <c r="I25" s="112" t="s"/>
      <c r="J25" s="83" t="s"/>
      <c r="K25" s="83" t="s"/>
      <c r="L25" s="83" t="s"/>
      <c r="M25" s="83" t="s"/>
      <c r="N25" s="83" t="s"/>
      <c r="O25" s="83" t="s"/>
      <c r="P25" s="83" t="s"/>
      <c r="Q25" s="83" t="s"/>
      <c r="R25" s="83" t="s"/>
      <c r="S25" s="83" t="s"/>
      <c r="T25" s="83" t="s"/>
      <c r="U25" s="83" t="s"/>
      <c r="V25" s="83" t="s"/>
      <c r="W25" s="83" t="s"/>
      <c r="X25" s="83" t="s"/>
      <c r="Y25" s="83" t="s"/>
    </row>
    <row r="26" spans="1:25" s="575">
      <c r="A26" s="113" t="s">
        <v>151</v>
      </c>
      <c r="B26" s="113" t="s">
        <v>152</v>
      </c>
      <c r="C26" s="114">
        <v>25</v>
      </c>
      <c r="D26" s="71">
        <v>11</v>
      </c>
      <c r="E26" s="72" t="s">
        <v>888</v>
      </c>
      <c r="F26" s="115" t="s">
        <v>889</v>
      </c>
      <c r="G26" s="60" t="s"/>
      <c r="H26" s="60" t="s"/>
      <c r="I26" s="60" t="s">
        <v>186</v>
      </c>
      <c r="J26" s="65" t="s"/>
      <c r="K26" s="65" t="s"/>
      <c r="L26" s="65" t="s"/>
      <c r="M26" s="65" t="s"/>
      <c r="N26" s="65" t="s"/>
      <c r="O26" s="65" t="s"/>
      <c r="P26" s="65" t="s"/>
      <c r="Q26" s="65" t="s"/>
      <c r="R26" s="65" t="s"/>
      <c r="S26" s="65" t="s"/>
      <c r="T26" s="65" t="s"/>
      <c r="U26" s="65" t="s"/>
      <c r="V26" s="65" t="s"/>
      <c r="W26" s="65" t="s"/>
      <c r="X26" s="65" t="s"/>
      <c r="Y26" s="65" t="s"/>
    </row>
    <row r="27" spans="1:25" s="575">
      <c r="A27" s="113" t="s">
        <v>151</v>
      </c>
      <c r="B27" s="113" t="s">
        <v>152</v>
      </c>
      <c r="C27" s="114">
        <v>26</v>
      </c>
      <c r="D27" s="71">
        <v>12</v>
      </c>
      <c r="E27" s="72" t="s">
        <v>890</v>
      </c>
      <c r="F27" s="115" t="s">
        <v>891</v>
      </c>
      <c r="G27" s="60" t="s"/>
      <c r="H27" s="60" t="s"/>
      <c r="I27" s="60" t="s">
        <v>187</v>
      </c>
      <c r="J27" s="65" t="s"/>
      <c r="K27" s="65" t="s"/>
      <c r="L27" s="65" t="s"/>
      <c r="M27" s="65" t="s"/>
      <c r="N27" s="65" t="s"/>
      <c r="O27" s="65" t="s"/>
      <c r="P27" s="65" t="s"/>
      <c r="Q27" s="65" t="s"/>
      <c r="R27" s="65" t="s"/>
      <c r="S27" s="65" t="s"/>
      <c r="T27" s="65" t="s"/>
      <c r="U27" s="65" t="s"/>
      <c r="V27" s="65" t="s"/>
      <c r="W27" s="65" t="s"/>
      <c r="X27" s="65" t="s"/>
      <c r="Y27" s="65" t="s"/>
    </row>
    <row r="28" spans="1:25" s="575">
      <c r="A28" s="113" t="s">
        <v>151</v>
      </c>
      <c r="B28" s="113" t="s">
        <v>152</v>
      </c>
      <c r="C28" s="114">
        <v>27</v>
      </c>
      <c r="D28" s="71">
        <v>13</v>
      </c>
      <c r="E28" s="72" t="s">
        <v>892</v>
      </c>
      <c r="F28" s="115" t="s">
        <v>893</v>
      </c>
      <c r="G28" s="60" t="s"/>
      <c r="H28" s="60" t="s">
        <v>188</v>
      </c>
      <c r="I28" s="60" t="s">
        <v>189</v>
      </c>
      <c r="J28" s="65" t="s"/>
      <c r="K28" s="65" t="s"/>
      <c r="L28" s="65" t="s"/>
      <c r="M28" s="65" t="s"/>
      <c r="N28" s="65" t="s"/>
      <c r="O28" s="65" t="s"/>
      <c r="P28" s="65" t="s"/>
      <c r="Q28" s="65" t="s"/>
      <c r="R28" s="65" t="s"/>
      <c r="S28" s="65" t="s"/>
      <c r="T28" s="65" t="s"/>
      <c r="U28" s="65" t="s"/>
      <c r="V28" s="65" t="s"/>
      <c r="W28" s="65" t="s"/>
      <c r="X28" s="65" t="s"/>
      <c r="Y28" s="65" t="s"/>
    </row>
    <row r="29" spans="1:25" s="575">
      <c r="A29" s="113" t="s">
        <v>151</v>
      </c>
      <c r="B29" s="113" t="s">
        <v>152</v>
      </c>
      <c r="C29" s="114">
        <v>28</v>
      </c>
      <c r="D29" s="71">
        <v>14</v>
      </c>
      <c r="E29" s="72" t="s">
        <v>894</v>
      </c>
      <c r="F29" s="115" t="s">
        <v>895</v>
      </c>
      <c r="G29" s="60" t="s"/>
      <c r="H29" s="60" t="s">
        <v>190</v>
      </c>
      <c r="I29" s="60" t="s"/>
      <c r="J29" s="65" t="s"/>
      <c r="K29" s="65" t="s"/>
      <c r="L29" s="65" t="s"/>
      <c r="M29" s="65" t="s"/>
      <c r="N29" s="65" t="s"/>
      <c r="O29" s="65" t="s"/>
      <c r="P29" s="65" t="s"/>
      <c r="Q29" s="65" t="s"/>
      <c r="R29" s="65" t="s"/>
      <c r="S29" s="65" t="s"/>
      <c r="T29" s="65" t="s"/>
      <c r="U29" s="65" t="s"/>
      <c r="V29" s="65" t="s"/>
      <c r="W29" s="65" t="s"/>
      <c r="X29" s="65" t="s"/>
      <c r="Y29" s="65" t="s"/>
    </row>
    <row r="30" spans="1:25">
      <c r="A30" s="58" t="s"/>
      <c r="B30" s="58" t="s"/>
      <c r="C30" s="58" t="s"/>
      <c r="D30" s="116" t="s"/>
      <c r="E30" s="58" t="s"/>
      <c r="F30" s="58" t="s"/>
      <c r="G30" s="58" t="s"/>
      <c r="H30" s="58" t="s"/>
      <c r="I30" s="58" t="s"/>
      <c r="J30" s="58" t="s"/>
      <c r="K30" s="58" t="s"/>
      <c r="L30" s="58" t="s"/>
      <c r="M30" s="58" t="s"/>
      <c r="N30" s="58" t="s"/>
      <c r="O30" s="58" t="s"/>
      <c r="P30" s="58" t="s"/>
      <c r="Q30" s="58" t="s"/>
      <c r="R30" s="58" t="s"/>
      <c r="S30" s="58" t="s"/>
      <c r="T30" s="58" t="s"/>
      <c r="U30" s="58" t="s"/>
      <c r="V30" s="58" t="s"/>
      <c r="W30" s="58" t="s"/>
      <c r="X30" s="58" t="s"/>
      <c r="Y30" s="58" t="s"/>
    </row>
    <row r="31" spans="1:25">
      <c r="A31" s="58" t="s"/>
      <c r="B31" s="58" t="s"/>
      <c r="C31" s="58" t="s"/>
      <c r="D31" s="116" t="s"/>
      <c r="E31" s="58" t="s"/>
      <c r="F31" s="58" t="s"/>
      <c r="G31" s="58" t="s"/>
      <c r="H31" s="58" t="s"/>
      <c r="I31" s="58" t="s"/>
      <c r="J31" s="58" t="s"/>
      <c r="K31" s="58" t="s"/>
      <c r="L31" s="58" t="s"/>
      <c r="M31" s="58" t="s"/>
      <c r="N31" s="58" t="s"/>
      <c r="O31" s="58" t="s"/>
      <c r="P31" s="58" t="s"/>
      <c r="Q31" s="58" t="s"/>
      <c r="R31" s="58" t="s"/>
      <c r="S31" s="58" t="s"/>
      <c r="T31" s="58" t="s"/>
      <c r="U31" s="58" t="s"/>
      <c r="V31" s="58" t="s"/>
      <c r="W31" s="58" t="s"/>
      <c r="X31" s="58" t="s"/>
      <c r="Y31" s="58" t="s"/>
    </row>
    <row r="32" spans="1:25">
      <c r="A32" s="58" t="s"/>
      <c r="B32" s="58" t="s"/>
      <c r="C32" s="58" t="s"/>
      <c r="D32" s="116" t="s"/>
      <c r="E32" s="58" t="s"/>
      <c r="F32" s="58" t="s"/>
      <c r="G32" s="58" t="s"/>
      <c r="H32" s="58" t="s"/>
      <c r="I32" s="58" t="s"/>
      <c r="J32" s="58" t="s"/>
      <c r="K32" s="58" t="s"/>
      <c r="L32" s="58" t="s"/>
      <c r="M32" s="58" t="s"/>
      <c r="N32" s="58" t="s"/>
      <c r="O32" s="58" t="s"/>
      <c r="P32" s="58" t="s"/>
      <c r="Q32" s="58" t="s"/>
      <c r="R32" s="58" t="s"/>
      <c r="S32" s="58" t="s"/>
      <c r="T32" s="58" t="s"/>
      <c r="U32" s="58" t="s"/>
      <c r="V32" s="58" t="s"/>
      <c r="W32" s="58" t="s"/>
      <c r="X32" s="58" t="s"/>
      <c r="Y32" s="58" t="s"/>
    </row>
    <row r="33" spans="1:25">
      <c r="A33" s="58" t="s"/>
      <c r="B33" s="58" t="s"/>
      <c r="C33" s="58" t="s"/>
      <c r="D33" s="116" t="s"/>
      <c r="E33" s="58" t="s"/>
      <c r="F33" s="58" t="s"/>
      <c r="G33" s="58" t="s"/>
      <c r="H33" s="58" t="s"/>
      <c r="I33" s="58" t="s"/>
      <c r="J33" s="58" t="s"/>
      <c r="K33" s="58" t="s"/>
      <c r="L33" s="58" t="s"/>
      <c r="M33" s="58" t="s"/>
      <c r="N33" s="58" t="s"/>
      <c r="O33" s="58" t="s"/>
      <c r="P33" s="58" t="s"/>
      <c r="Q33" s="58" t="s"/>
      <c r="R33" s="58" t="s"/>
      <c r="S33" s="58" t="s"/>
      <c r="T33" s="58" t="s"/>
      <c r="U33" s="58" t="s"/>
      <c r="V33" s="58" t="s"/>
      <c r="W33" s="58" t="s"/>
      <c r="X33" s="58" t="s"/>
      <c r="Y33" s="58" t="s"/>
    </row>
    <row r="34" spans="1:25">
      <c r="A34" s="58" t="s"/>
      <c r="B34" s="58" t="s"/>
      <c r="C34" s="58" t="s"/>
      <c r="D34" s="116" t="s"/>
      <c r="E34" s="58" t="s"/>
      <c r="F34" s="58" t="s"/>
      <c r="G34" s="58" t="s"/>
      <c r="H34" s="58" t="s"/>
      <c r="I34" s="58" t="s"/>
      <c r="J34" s="58" t="s"/>
      <c r="K34" s="58" t="s"/>
      <c r="L34" s="58" t="s"/>
      <c r="M34" s="58" t="s"/>
      <c r="N34" s="58" t="s"/>
      <c r="O34" s="58" t="s"/>
      <c r="P34" s="58" t="s"/>
      <c r="Q34" s="58" t="s"/>
      <c r="R34" s="58" t="s"/>
      <c r="S34" s="58" t="s"/>
      <c r="T34" s="58" t="s"/>
      <c r="U34" s="58" t="s"/>
      <c r="V34" s="58" t="s"/>
      <c r="W34" s="58" t="s"/>
      <c r="X34" s="58" t="s"/>
      <c r="Y34" s="58" t="s"/>
    </row>
    <row r="35" spans="1:25">
      <c r="A35" s="58" t="s"/>
      <c r="B35" s="58" t="s"/>
      <c r="C35" s="58" t="s"/>
      <c r="D35" s="116" t="s"/>
      <c r="E35" s="58" t="s"/>
      <c r="F35" s="58" t="s"/>
      <c r="G35" s="58" t="s"/>
      <c r="H35" s="58" t="s"/>
      <c r="I35" s="58" t="s"/>
      <c r="J35" s="58" t="s"/>
      <c r="K35" s="58" t="s"/>
      <c r="L35" s="58" t="s"/>
      <c r="M35" s="58" t="s"/>
      <c r="N35" s="58" t="s"/>
      <c r="O35" s="58" t="s"/>
      <c r="P35" s="58" t="s"/>
      <c r="Q35" s="58" t="s"/>
      <c r="R35" s="58" t="s"/>
      <c r="S35" s="58" t="s"/>
      <c r="T35" s="58" t="s"/>
      <c r="U35" s="58" t="s"/>
      <c r="V35" s="58" t="s"/>
      <c r="W35" s="58" t="s"/>
      <c r="X35" s="58" t="s"/>
      <c r="Y35" s="58" t="s"/>
    </row>
    <row r="36" spans="1:25">
      <c r="A36" s="58" t="s"/>
      <c r="B36" s="58" t="s"/>
      <c r="C36" s="58" t="s"/>
      <c r="D36" s="116" t="s"/>
      <c r="E36" s="58" t="s"/>
      <c r="F36" s="58" t="s"/>
      <c r="G36" s="58" t="s"/>
      <c r="H36" s="58" t="s"/>
      <c r="I36" s="58" t="s"/>
      <c r="J36" s="58" t="s"/>
      <c r="K36" s="58" t="s"/>
      <c r="L36" s="58" t="s"/>
      <c r="M36" s="58" t="s"/>
      <c r="N36" s="58" t="s"/>
      <c r="O36" s="58" t="s"/>
      <c r="P36" s="58" t="s"/>
      <c r="Q36" s="58" t="s"/>
      <c r="R36" s="58" t="s"/>
      <c r="S36" s="58" t="s"/>
      <c r="T36" s="58" t="s"/>
      <c r="U36" s="58" t="s"/>
      <c r="V36" s="58" t="s"/>
      <c r="W36" s="58" t="s"/>
      <c r="X36" s="58" t="s"/>
      <c r="Y36" s="58" t="s"/>
    </row>
    <row r="37" spans="1:25">
      <c r="A37" s="58" t="s"/>
      <c r="B37" s="58" t="s"/>
      <c r="C37" s="58" t="s"/>
      <c r="D37" s="116" t="s"/>
      <c r="E37" s="58" t="s"/>
      <c r="F37" s="58" t="s"/>
      <c r="G37" s="58" t="s"/>
      <c r="H37" s="58" t="s"/>
      <c r="I37" s="58" t="s"/>
      <c r="J37" s="58" t="s"/>
      <c r="K37" s="58" t="s"/>
      <c r="L37" s="58" t="s"/>
      <c r="M37" s="58" t="s"/>
      <c r="N37" s="58" t="s"/>
      <c r="O37" s="58" t="s"/>
      <c r="P37" s="58" t="s"/>
      <c r="Q37" s="58" t="s"/>
      <c r="R37" s="58" t="s"/>
      <c r="S37" s="58" t="s"/>
      <c r="T37" s="58" t="s"/>
      <c r="U37" s="58" t="s"/>
      <c r="V37" s="58" t="s"/>
      <c r="W37" s="58" t="s"/>
      <c r="X37" s="58" t="s"/>
      <c r="Y37" s="58" t="s"/>
    </row>
    <row r="38" spans="1:25">
      <c r="A38" s="58" t="s"/>
      <c r="B38" s="58" t="s"/>
      <c r="C38" s="58" t="s"/>
      <c r="D38" s="116" t="s"/>
      <c r="E38" s="58" t="s"/>
      <c r="F38" s="58" t="s"/>
      <c r="G38" s="58" t="s"/>
      <c r="H38" s="58" t="s"/>
      <c r="I38" s="58" t="s"/>
      <c r="J38" s="58" t="s"/>
      <c r="K38" s="58" t="s"/>
      <c r="L38" s="58" t="s"/>
      <c r="M38" s="58" t="s"/>
      <c r="N38" s="58" t="s"/>
      <c r="O38" s="58" t="s"/>
      <c r="P38" s="58" t="s"/>
      <c r="Q38" s="58" t="s"/>
      <c r="R38" s="58" t="s"/>
      <c r="S38" s="58" t="s"/>
      <c r="T38" s="58" t="s"/>
      <c r="U38" s="58" t="s"/>
      <c r="V38" s="58" t="s"/>
      <c r="W38" s="58" t="s"/>
      <c r="X38" s="58" t="s"/>
      <c r="Y38" s="58" t="s"/>
    </row>
    <row r="39" spans="1:25">
      <c r="A39" s="58" t="s"/>
      <c r="B39" s="58" t="s"/>
      <c r="C39" s="58" t="s"/>
      <c r="D39" s="116" t="s"/>
      <c r="E39" s="58" t="s"/>
      <c r="F39" s="58" t="s"/>
      <c r="G39" s="58" t="s"/>
      <c r="H39" s="58" t="s"/>
      <c r="I39" s="58" t="s"/>
      <c r="J39" s="58" t="s"/>
      <c r="K39" s="58" t="s"/>
      <c r="L39" s="58" t="s"/>
      <c r="M39" s="58" t="s"/>
      <c r="N39" s="58" t="s"/>
      <c r="O39" s="58" t="s"/>
      <c r="P39" s="58" t="s"/>
      <c r="Q39" s="58" t="s"/>
      <c r="R39" s="58" t="s"/>
      <c r="S39" s="58" t="s"/>
      <c r="T39" s="58" t="s"/>
      <c r="U39" s="58" t="s"/>
      <c r="V39" s="58" t="s"/>
      <c r="W39" s="58" t="s"/>
      <c r="X39" s="58" t="s"/>
      <c r="Y39" s="58" t="s"/>
    </row>
    <row r="40" spans="1:25">
      <c r="A40" s="58" t="s"/>
      <c r="B40" s="58" t="s"/>
      <c r="C40" s="58" t="s"/>
      <c r="D40" s="116" t="s"/>
      <c r="E40" s="58" t="s"/>
      <c r="F40" s="58" t="s"/>
      <c r="G40" s="58" t="s"/>
      <c r="H40" s="58" t="s"/>
      <c r="I40" s="58" t="s"/>
      <c r="J40" s="58" t="s"/>
      <c r="K40" s="58" t="s"/>
      <c r="L40" s="58" t="s"/>
      <c r="M40" s="58" t="s"/>
      <c r="N40" s="58" t="s"/>
      <c r="O40" s="58" t="s"/>
      <c r="P40" s="58" t="s"/>
      <c r="Q40" s="58" t="s"/>
      <c r="R40" s="58" t="s"/>
      <c r="S40" s="58" t="s"/>
      <c r="T40" s="58" t="s"/>
      <c r="U40" s="58" t="s"/>
      <c r="V40" s="58" t="s"/>
      <c r="W40" s="58" t="s"/>
      <c r="X40" s="58" t="s"/>
      <c r="Y40" s="58" t="s"/>
    </row>
    <row r="41" spans="1:25">
      <c r="A41" s="58" t="s"/>
      <c r="B41" s="58" t="s"/>
      <c r="C41" s="58" t="s"/>
      <c r="D41" s="116" t="s"/>
      <c r="E41" s="58" t="s"/>
      <c r="F41" s="58" t="s"/>
      <c r="G41" s="58" t="s"/>
      <c r="H41" s="58" t="s"/>
      <c r="I41" s="58" t="s"/>
      <c r="J41" s="58" t="s"/>
      <c r="K41" s="58" t="s"/>
      <c r="L41" s="58" t="s"/>
      <c r="M41" s="58" t="s"/>
      <c r="N41" s="58" t="s"/>
      <c r="O41" s="58" t="s"/>
      <c r="P41" s="58" t="s"/>
      <c r="Q41" s="58" t="s"/>
      <c r="R41" s="58" t="s"/>
      <c r="S41" s="58" t="s"/>
      <c r="T41" s="58" t="s"/>
      <c r="U41" s="58" t="s"/>
      <c r="V41" s="58" t="s"/>
      <c r="W41" s="58" t="s"/>
      <c r="X41" s="58" t="s"/>
      <c r="Y41" s="58" t="s"/>
    </row>
    <row r="42" spans="1:25">
      <c r="A42" s="58" t="s"/>
      <c r="B42" s="58" t="s"/>
      <c r="C42" s="58" t="s"/>
      <c r="D42" s="116" t="s"/>
      <c r="E42" s="58" t="s"/>
      <c r="F42" s="58" t="s"/>
      <c r="G42" s="58" t="s"/>
      <c r="H42" s="58" t="s"/>
      <c r="I42" s="58" t="s"/>
      <c r="J42" s="58" t="s"/>
      <c r="K42" s="58" t="s"/>
      <c r="L42" s="58" t="s"/>
      <c r="M42" s="58" t="s"/>
      <c r="N42" s="58" t="s"/>
      <c r="O42" s="58" t="s"/>
      <c r="P42" s="58" t="s"/>
      <c r="Q42" s="58" t="s"/>
      <c r="R42" s="58" t="s"/>
      <c r="S42" s="58" t="s"/>
      <c r="T42" s="58" t="s"/>
      <c r="U42" s="58" t="s"/>
      <c r="V42" s="58" t="s"/>
      <c r="W42" s="58" t="s"/>
      <c r="X42" s="58" t="s"/>
      <c r="Y42" s="58" t="s"/>
    </row>
    <row r="43" spans="1:25">
      <c r="A43" s="58" t="s"/>
      <c r="B43" s="58" t="s"/>
      <c r="C43" s="58" t="s"/>
      <c r="D43" s="116" t="s"/>
      <c r="E43" s="58" t="s"/>
      <c r="F43" s="58" t="s"/>
      <c r="G43" s="58" t="s"/>
      <c r="H43" s="58" t="s"/>
      <c r="I43" s="58" t="s"/>
      <c r="J43" s="58" t="s"/>
      <c r="K43" s="58" t="s"/>
      <c r="L43" s="58" t="s"/>
      <c r="M43" s="58" t="s"/>
      <c r="N43" s="58" t="s"/>
      <c r="O43" s="58" t="s"/>
      <c r="P43" s="58" t="s"/>
      <c r="Q43" s="58" t="s"/>
      <c r="R43" s="58" t="s"/>
      <c r="S43" s="58" t="s"/>
      <c r="T43" s="58" t="s"/>
      <c r="U43" s="58" t="s"/>
      <c r="V43" s="58" t="s"/>
      <c r="W43" s="58" t="s"/>
      <c r="X43" s="58" t="s"/>
      <c r="Y43" s="58" t="s"/>
    </row>
    <row r="44" spans="1:25">
      <c r="A44" s="58" t="s"/>
      <c r="B44" s="58" t="s"/>
      <c r="C44" s="58" t="s"/>
      <c r="D44" s="116" t="s"/>
      <c r="E44" s="58" t="s"/>
      <c r="F44" s="58" t="s"/>
      <c r="G44" s="58" t="s"/>
      <c r="H44" s="58" t="s"/>
      <c r="I44" s="58" t="s"/>
      <c r="J44" s="58" t="s"/>
      <c r="K44" s="58" t="s"/>
      <c r="L44" s="58" t="s"/>
      <c r="M44" s="58" t="s"/>
      <c r="N44" s="58" t="s"/>
      <c r="O44" s="58" t="s"/>
      <c r="P44" s="58" t="s"/>
      <c r="Q44" s="58" t="s"/>
      <c r="R44" s="58" t="s"/>
      <c r="S44" s="58" t="s"/>
      <c r="T44" s="58" t="s"/>
      <c r="U44" s="58" t="s"/>
      <c r="V44" s="58" t="s"/>
      <c r="W44" s="58" t="s"/>
      <c r="X44" s="58" t="s"/>
      <c r="Y44" s="58" t="s"/>
    </row>
    <row r="45" spans="1:25">
      <c r="A45" s="58" t="s"/>
      <c r="B45" s="58" t="s"/>
      <c r="C45" s="58" t="s"/>
      <c r="D45" s="116" t="s"/>
      <c r="E45" s="58" t="s"/>
      <c r="F45" s="58" t="s"/>
      <c r="G45" s="58" t="s"/>
      <c r="H45" s="58" t="s"/>
      <c r="I45" s="58" t="s"/>
      <c r="J45" s="58" t="s"/>
      <c r="K45" s="58" t="s"/>
      <c r="L45" s="58" t="s"/>
      <c r="M45" s="58" t="s"/>
      <c r="N45" s="58" t="s"/>
      <c r="O45" s="58" t="s"/>
      <c r="P45" s="58" t="s"/>
      <c r="Q45" s="58" t="s"/>
      <c r="R45" s="58" t="s"/>
      <c r="S45" s="58" t="s"/>
      <c r="T45" s="58" t="s"/>
      <c r="U45" s="58" t="s"/>
      <c r="V45" s="58" t="s"/>
      <c r="W45" s="58" t="s"/>
      <c r="X45" s="58" t="s"/>
      <c r="Y45" s="58" t="s"/>
    </row>
    <row r="46" spans="1:25">
      <c r="A46" s="58" t="s"/>
      <c r="B46" s="58" t="s"/>
      <c r="C46" s="58" t="s"/>
      <c r="D46" s="116" t="s"/>
      <c r="E46" s="58" t="s"/>
      <c r="F46" s="58" t="s"/>
      <c r="G46" s="58" t="s"/>
      <c r="H46" s="58" t="s"/>
      <c r="I46" s="58" t="s"/>
      <c r="J46" s="58" t="s"/>
      <c r="K46" s="58" t="s"/>
      <c r="L46" s="58" t="s"/>
      <c r="M46" s="58" t="s"/>
      <c r="N46" s="58" t="s"/>
      <c r="O46" s="58" t="s"/>
      <c r="P46" s="58" t="s"/>
      <c r="Q46" s="58" t="s"/>
      <c r="R46" s="58" t="s"/>
      <c r="S46" s="58" t="s"/>
      <c r="T46" s="58" t="s"/>
      <c r="U46" s="58" t="s"/>
      <c r="V46" s="58" t="s"/>
      <c r="W46" s="58" t="s"/>
      <c r="X46" s="58" t="s"/>
      <c r="Y46" s="58" t="s"/>
    </row>
    <row r="47" spans="1:25">
      <c r="A47" s="58" t="s"/>
      <c r="B47" s="58" t="s"/>
      <c r="C47" s="58" t="s"/>
      <c r="D47" s="116" t="s"/>
      <c r="E47" s="58" t="s"/>
      <c r="F47" s="58" t="s"/>
      <c r="G47" s="58" t="s"/>
      <c r="H47" s="58" t="s"/>
      <c r="I47" s="58" t="s"/>
      <c r="J47" s="58" t="s"/>
      <c r="K47" s="58" t="s"/>
      <c r="L47" s="58" t="s"/>
      <c r="M47" s="58" t="s"/>
      <c r="N47" s="58" t="s"/>
      <c r="O47" s="58" t="s"/>
      <c r="P47" s="58" t="s"/>
      <c r="Q47" s="58" t="s"/>
      <c r="R47" s="58" t="s"/>
      <c r="S47" s="58" t="s"/>
      <c r="T47" s="58" t="s"/>
      <c r="U47" s="58" t="s"/>
      <c r="V47" s="58" t="s"/>
      <c r="W47" s="58" t="s"/>
      <c r="X47" s="58" t="s"/>
      <c r="Y47" s="58" t="s"/>
    </row>
    <row r="48" spans="1:25">
      <c r="A48" s="58" t="s"/>
      <c r="B48" s="58" t="s"/>
      <c r="C48" s="58" t="s"/>
      <c r="D48" s="116" t="s"/>
      <c r="E48" s="58" t="s"/>
      <c r="F48" s="58" t="s"/>
      <c r="G48" s="58" t="s"/>
      <c r="H48" s="58" t="s"/>
      <c r="I48" s="58" t="s"/>
      <c r="J48" s="58" t="s"/>
      <c r="K48" s="58" t="s"/>
      <c r="L48" s="58" t="s"/>
      <c r="M48" s="58" t="s"/>
      <c r="N48" s="58" t="s"/>
      <c r="O48" s="58" t="s"/>
      <c r="P48" s="58" t="s"/>
      <c r="Q48" s="58" t="s"/>
      <c r="R48" s="58" t="s"/>
      <c r="S48" s="58" t="s"/>
      <c r="T48" s="58" t="s"/>
      <c r="U48" s="58" t="s"/>
      <c r="V48" s="58" t="s"/>
      <c r="W48" s="58" t="s"/>
      <c r="X48" s="58" t="s"/>
      <c r="Y48" s="58" t="s"/>
    </row>
    <row r="49" spans="1:25">
      <c r="A49" s="58" t="s"/>
      <c r="B49" s="58" t="s"/>
      <c r="C49" s="58" t="s"/>
      <c r="D49" s="116" t="s"/>
      <c r="E49" s="58" t="s"/>
      <c r="F49" s="58" t="s"/>
      <c r="G49" s="58" t="s"/>
      <c r="H49" s="58" t="s"/>
      <c r="I49" s="58" t="s"/>
      <c r="J49" s="58" t="s"/>
      <c r="K49" s="58" t="s"/>
      <c r="L49" s="58" t="s"/>
      <c r="M49" s="58" t="s"/>
      <c r="N49" s="58" t="s"/>
      <c r="O49" s="58" t="s"/>
      <c r="P49" s="58" t="s"/>
      <c r="Q49" s="58" t="s"/>
      <c r="R49" s="58" t="s"/>
      <c r="S49" s="58" t="s"/>
      <c r="T49" s="58" t="s"/>
      <c r="U49" s="58" t="s"/>
      <c r="V49" s="58" t="s"/>
      <c r="W49" s="58" t="s"/>
      <c r="X49" s="58" t="s"/>
      <c r="Y49" s="58" t="s"/>
    </row>
    <row r="50" spans="1:25">
      <c r="A50" s="58" t="s"/>
      <c r="B50" s="58" t="s"/>
      <c r="C50" s="58" t="s"/>
      <c r="D50" s="116" t="s"/>
      <c r="E50" s="58" t="s"/>
      <c r="F50" s="58" t="s"/>
      <c r="G50" s="58" t="s"/>
      <c r="H50" s="58" t="s"/>
      <c r="I50" s="58" t="s"/>
      <c r="J50" s="58" t="s"/>
      <c r="K50" s="58" t="s"/>
      <c r="L50" s="58" t="s"/>
      <c r="M50" s="58" t="s"/>
      <c r="N50" s="58" t="s"/>
      <c r="O50" s="58" t="s"/>
      <c r="P50" s="58" t="s"/>
      <c r="Q50" s="58" t="s"/>
      <c r="R50" s="58" t="s"/>
      <c r="S50" s="58" t="s"/>
      <c r="T50" s="58" t="s"/>
      <c r="U50" s="58" t="s"/>
      <c r="V50" s="58" t="s"/>
      <c r="W50" s="58" t="s"/>
      <c r="X50" s="58" t="s"/>
      <c r="Y50" s="58" t="s"/>
    </row>
    <row r="51" spans="1:25">
      <c r="A51" s="58" t="s"/>
      <c r="B51" s="58" t="s"/>
      <c r="C51" s="58" t="s"/>
      <c r="D51" s="116" t="s"/>
      <c r="E51" s="58" t="s"/>
      <c r="F51" s="58" t="s"/>
      <c r="G51" s="58" t="s"/>
      <c r="H51" s="58" t="s"/>
      <c r="I51" s="58" t="s"/>
      <c r="J51" s="58" t="s"/>
      <c r="K51" s="58" t="s"/>
      <c r="L51" s="58" t="s"/>
      <c r="M51" s="58" t="s"/>
      <c r="N51" s="58" t="s"/>
      <c r="O51" s="58" t="s"/>
      <c r="P51" s="58" t="s"/>
      <c r="Q51" s="58" t="s"/>
      <c r="R51" s="58" t="s"/>
      <c r="S51" s="58" t="s"/>
      <c r="T51" s="58" t="s"/>
      <c r="U51" s="58" t="s"/>
      <c r="V51" s="58" t="s"/>
      <c r="W51" s="58" t="s"/>
      <c r="X51" s="58" t="s"/>
      <c r="Y51" s="58" t="s"/>
    </row>
    <row r="52" spans="1:25">
      <c r="A52" s="58" t="s"/>
      <c r="B52" s="58" t="s"/>
      <c r="C52" s="58" t="s"/>
      <c r="D52" s="116" t="s"/>
      <c r="E52" s="58" t="s"/>
      <c r="F52" s="58" t="s"/>
      <c r="G52" s="58" t="s"/>
      <c r="H52" s="58" t="s"/>
      <c r="I52" s="58" t="s"/>
      <c r="J52" s="58" t="s"/>
      <c r="K52" s="58" t="s"/>
      <c r="L52" s="58" t="s"/>
      <c r="M52" s="58" t="s"/>
      <c r="N52" s="58" t="s"/>
      <c r="O52" s="58" t="s"/>
      <c r="P52" s="58" t="s"/>
      <c r="Q52" s="58" t="s"/>
      <c r="R52" s="58" t="s"/>
      <c r="S52" s="58" t="s"/>
      <c r="T52" s="58" t="s"/>
      <c r="U52" s="58" t="s"/>
      <c r="V52" s="58" t="s"/>
      <c r="W52" s="58" t="s"/>
      <c r="X52" s="58" t="s"/>
      <c r="Y52" s="58" t="s"/>
    </row>
    <row r="53" spans="1:25">
      <c r="A53" s="58" t="s"/>
      <c r="B53" s="58" t="s"/>
      <c r="C53" s="58" t="s"/>
      <c r="D53" s="116" t="s"/>
      <c r="E53" s="58" t="s"/>
      <c r="F53" s="58" t="s"/>
      <c r="G53" s="58" t="s"/>
      <c r="H53" s="58" t="s"/>
      <c r="I53" s="58" t="s"/>
      <c r="J53" s="58" t="s"/>
      <c r="K53" s="58" t="s"/>
      <c r="L53" s="58" t="s"/>
      <c r="M53" s="58" t="s"/>
      <c r="N53" s="58" t="s"/>
      <c r="O53" s="58" t="s"/>
      <c r="P53" s="58" t="s"/>
      <c r="Q53" s="58" t="s"/>
      <c r="R53" s="58" t="s"/>
      <c r="S53" s="58" t="s"/>
      <c r="T53" s="58" t="s"/>
      <c r="U53" s="58" t="s"/>
      <c r="V53" s="58" t="s"/>
      <c r="W53" s="58" t="s"/>
      <c r="X53" s="58" t="s"/>
      <c r="Y53" s="58" t="s"/>
    </row>
    <row r="54" spans="1:25">
      <c r="A54" s="58" t="s"/>
      <c r="B54" s="58" t="s"/>
      <c r="C54" s="58" t="s"/>
      <c r="D54" s="116" t="s"/>
      <c r="E54" s="58" t="s"/>
      <c r="F54" s="58" t="s"/>
      <c r="G54" s="58" t="s"/>
      <c r="H54" s="58" t="s"/>
      <c r="I54" s="58" t="s"/>
      <c r="J54" s="58" t="s"/>
      <c r="K54" s="58" t="s"/>
      <c r="L54" s="58" t="s"/>
      <c r="M54" s="58" t="s"/>
      <c r="N54" s="58" t="s"/>
      <c r="O54" s="58" t="s"/>
      <c r="P54" s="58" t="s"/>
      <c r="Q54" s="58" t="s"/>
      <c r="R54" s="58" t="s"/>
      <c r="S54" s="58" t="s"/>
      <c r="T54" s="58" t="s"/>
      <c r="U54" s="58" t="s"/>
      <c r="V54" s="58" t="s"/>
      <c r="W54" s="58" t="s"/>
      <c r="X54" s="58" t="s"/>
      <c r="Y54" s="58" t="s"/>
    </row>
    <row r="55" spans="1:25">
      <c r="A55" s="58" t="s"/>
      <c r="B55" s="58" t="s"/>
      <c r="C55" s="58" t="s"/>
      <c r="D55" s="116" t="s"/>
      <c r="E55" s="58" t="s"/>
      <c r="F55" s="58" t="s"/>
      <c r="G55" s="58" t="s"/>
      <c r="H55" s="58" t="s"/>
      <c r="I55" s="58" t="s"/>
      <c r="J55" s="58" t="s"/>
      <c r="K55" s="58" t="s"/>
      <c r="L55" s="58" t="s"/>
      <c r="M55" s="58" t="s"/>
      <c r="N55" s="58" t="s"/>
      <c r="O55" s="58" t="s"/>
      <c r="P55" s="58" t="s"/>
      <c r="Q55" s="58" t="s"/>
      <c r="R55" s="58" t="s"/>
      <c r="S55" s="58" t="s"/>
      <c r="T55" s="58" t="s"/>
      <c r="U55" s="58" t="s"/>
      <c r="V55" s="58" t="s"/>
      <c r="W55" s="58" t="s"/>
      <c r="X55" s="58" t="s"/>
      <c r="Y55" s="58" t="s"/>
    </row>
    <row r="56" spans="1:25">
      <c r="A56" s="58" t="s"/>
      <c r="B56" s="58" t="s"/>
      <c r="C56" s="58" t="s"/>
      <c r="D56" s="116" t="s"/>
      <c r="E56" s="58" t="s"/>
      <c r="F56" s="58" t="s"/>
      <c r="G56" s="58" t="s"/>
      <c r="H56" s="58" t="s"/>
      <c r="I56" s="58" t="s"/>
      <c r="J56" s="58" t="s"/>
      <c r="K56" s="58" t="s"/>
      <c r="L56" s="58" t="s"/>
      <c r="M56" s="58" t="s"/>
      <c r="N56" s="58" t="s"/>
      <c r="O56" s="58" t="s"/>
      <c r="P56" s="58" t="s"/>
      <c r="Q56" s="58" t="s"/>
      <c r="R56" s="58" t="s"/>
      <c r="S56" s="58" t="s"/>
      <c r="T56" s="58" t="s"/>
      <c r="U56" s="58" t="s"/>
      <c r="V56" s="58" t="s"/>
      <c r="W56" s="58" t="s"/>
      <c r="X56" s="58" t="s"/>
      <c r="Y56" s="58" t="s"/>
    </row>
    <row r="57" spans="1:25">
      <c r="A57" s="58" t="s"/>
      <c r="B57" s="58" t="s"/>
      <c r="C57" s="58" t="s"/>
      <c r="D57" s="116" t="s"/>
      <c r="E57" s="58" t="s"/>
      <c r="F57" s="58" t="s"/>
      <c r="G57" s="58" t="s"/>
      <c r="H57" s="58" t="s"/>
      <c r="I57" s="58" t="s"/>
      <c r="J57" s="58" t="s"/>
      <c r="K57" s="58" t="s"/>
      <c r="L57" s="58" t="s"/>
      <c r="M57" s="58" t="s"/>
      <c r="N57" s="58" t="s"/>
      <c r="O57" s="58" t="s"/>
      <c r="P57" s="58" t="s"/>
      <c r="Q57" s="58" t="s"/>
      <c r="R57" s="58" t="s"/>
      <c r="S57" s="58" t="s"/>
      <c r="T57" s="58" t="s"/>
      <c r="U57" s="58" t="s"/>
      <c r="V57" s="58" t="s"/>
      <c r="W57" s="58" t="s"/>
      <c r="X57" s="58" t="s"/>
      <c r="Y57" s="58" t="s"/>
    </row>
    <row r="58" spans="1:25">
      <c r="A58" s="58" t="s"/>
      <c r="B58" s="58" t="s"/>
      <c r="C58" s="58" t="s"/>
      <c r="D58" s="116" t="s"/>
      <c r="E58" s="58" t="s"/>
      <c r="F58" s="58" t="s"/>
      <c r="G58" s="58" t="s"/>
      <c r="H58" s="58" t="s"/>
      <c r="I58" s="58" t="s"/>
      <c r="J58" s="58" t="s"/>
      <c r="K58" s="58" t="s"/>
      <c r="L58" s="58" t="s"/>
      <c r="M58" s="58" t="s"/>
      <c r="N58" s="58" t="s"/>
      <c r="O58" s="58" t="s"/>
      <c r="P58" s="58" t="s"/>
      <c r="Q58" s="58" t="s"/>
      <c r="R58" s="58" t="s"/>
      <c r="S58" s="58" t="s"/>
      <c r="T58" s="58" t="s"/>
      <c r="U58" s="58" t="s"/>
      <c r="V58" s="58" t="s"/>
      <c r="W58" s="58" t="s"/>
      <c r="X58" s="58" t="s"/>
      <c r="Y58" s="58" t="s"/>
    </row>
    <row r="59" spans="1:25">
      <c r="A59" s="58" t="s"/>
      <c r="B59" s="58" t="s"/>
      <c r="C59" s="58" t="s"/>
      <c r="D59" s="116" t="s"/>
      <c r="E59" s="58" t="s"/>
      <c r="F59" s="58" t="s"/>
      <c r="G59" s="58" t="s"/>
      <c r="H59" s="58" t="s"/>
      <c r="I59" s="58" t="s"/>
      <c r="J59" s="58" t="s"/>
      <c r="K59" s="58" t="s"/>
      <c r="L59" s="58" t="s"/>
      <c r="M59" s="58" t="s"/>
      <c r="N59" s="58" t="s"/>
      <c r="O59" s="58" t="s"/>
      <c r="P59" s="58" t="s"/>
      <c r="Q59" s="58" t="s"/>
      <c r="R59" s="58" t="s"/>
      <c r="S59" s="58" t="s"/>
      <c r="T59" s="58" t="s"/>
      <c r="U59" s="58" t="s"/>
      <c r="V59" s="58" t="s"/>
      <c r="W59" s="58" t="s"/>
      <c r="X59" s="58" t="s"/>
      <c r="Y59" s="58" t="s"/>
    </row>
    <row r="60" spans="1:25">
      <c r="A60" s="58" t="s"/>
      <c r="B60" s="58" t="s"/>
      <c r="C60" s="58" t="s"/>
      <c r="D60" s="116" t="s"/>
      <c r="E60" s="58" t="s"/>
      <c r="F60" s="58" t="s"/>
      <c r="G60" s="58" t="s"/>
      <c r="H60" s="58" t="s"/>
      <c r="I60" s="58" t="s"/>
      <c r="J60" s="58" t="s"/>
      <c r="K60" s="58" t="s"/>
      <c r="L60" s="58" t="s"/>
      <c r="M60" s="58" t="s"/>
      <c r="N60" s="58" t="s"/>
      <c r="O60" s="58" t="s"/>
      <c r="P60" s="58" t="s"/>
      <c r="Q60" s="58" t="s"/>
      <c r="R60" s="58" t="s"/>
      <c r="S60" s="58" t="s"/>
      <c r="T60" s="58" t="s"/>
      <c r="U60" s="58" t="s"/>
      <c r="V60" s="58" t="s"/>
      <c r="W60" s="58" t="s"/>
      <c r="X60" s="58" t="s"/>
      <c r="Y60" s="58" t="s"/>
    </row>
    <row r="61" spans="1:25">
      <c r="A61" s="58" t="s"/>
      <c r="B61" s="58" t="s"/>
      <c r="C61" s="58" t="s"/>
      <c r="D61" s="116" t="s"/>
      <c r="E61" s="58" t="s"/>
      <c r="F61" s="58" t="s"/>
      <c r="G61" s="58" t="s"/>
      <c r="H61" s="58" t="s"/>
      <c r="I61" s="58" t="s"/>
      <c r="J61" s="58" t="s"/>
      <c r="K61" s="58" t="s"/>
      <c r="L61" s="58" t="s"/>
      <c r="M61" s="58" t="s"/>
      <c r="N61" s="58" t="s"/>
      <c r="O61" s="58" t="s"/>
      <c r="P61" s="58" t="s"/>
      <c r="Q61" s="58" t="s"/>
      <c r="R61" s="58" t="s"/>
      <c r="S61" s="58" t="s"/>
      <c r="T61" s="58" t="s"/>
      <c r="U61" s="58" t="s"/>
      <c r="V61" s="58" t="s"/>
      <c r="W61" s="58" t="s"/>
      <c r="X61" s="58" t="s"/>
      <c r="Y61" s="58" t="s"/>
    </row>
    <row r="62" spans="1:25">
      <c r="A62" s="58" t="s"/>
      <c r="B62" s="58" t="s"/>
      <c r="C62" s="58" t="s"/>
      <c r="D62" s="116" t="s"/>
      <c r="E62" s="58" t="s"/>
      <c r="F62" s="58" t="s"/>
      <c r="G62" s="58" t="s"/>
      <c r="H62" s="58" t="s"/>
      <c r="I62" s="58" t="s"/>
      <c r="J62" s="58" t="s"/>
      <c r="K62" s="58" t="s"/>
      <c r="L62" s="58" t="s"/>
      <c r="M62" s="58" t="s"/>
      <c r="N62" s="58" t="s"/>
      <c r="O62" s="58" t="s"/>
      <c r="P62" s="58" t="s"/>
      <c r="Q62" s="58" t="s"/>
      <c r="R62" s="58" t="s"/>
      <c r="S62" s="58" t="s"/>
      <c r="T62" s="58" t="s"/>
      <c r="U62" s="58" t="s"/>
      <c r="V62" s="58" t="s"/>
      <c r="W62" s="58" t="s"/>
      <c r="X62" s="58" t="s"/>
      <c r="Y62" s="58" t="s"/>
    </row>
    <row r="63" spans="1:25">
      <c r="A63" s="58" t="s"/>
      <c r="B63" s="58" t="s"/>
      <c r="C63" s="58" t="s"/>
      <c r="D63" s="116" t="s"/>
      <c r="E63" s="58" t="s"/>
      <c r="F63" s="58" t="s"/>
      <c r="G63" s="58" t="s"/>
      <c r="H63" s="58" t="s"/>
      <c r="I63" s="58" t="s"/>
      <c r="J63" s="58" t="s"/>
      <c r="K63" s="58" t="s"/>
      <c r="L63" s="58" t="s"/>
      <c r="M63" s="58" t="s"/>
      <c r="N63" s="58" t="s"/>
      <c r="O63" s="58" t="s"/>
      <c r="P63" s="58" t="s"/>
      <c r="Q63" s="58" t="s"/>
      <c r="R63" s="58" t="s"/>
      <c r="S63" s="58" t="s"/>
      <c r="T63" s="58" t="s"/>
      <c r="U63" s="58" t="s"/>
      <c r="V63" s="58" t="s"/>
      <c r="W63" s="58" t="s"/>
      <c r="X63" s="58" t="s"/>
      <c r="Y63" s="58" t="s"/>
    </row>
    <row r="64" spans="1:25">
      <c r="A64" s="58" t="s"/>
      <c r="B64" s="58" t="s"/>
      <c r="C64" s="58" t="s"/>
      <c r="D64" s="116" t="s"/>
      <c r="E64" s="58" t="s"/>
      <c r="F64" s="58" t="s"/>
      <c r="G64" s="58" t="s"/>
      <c r="H64" s="58" t="s"/>
      <c r="I64" s="58" t="s"/>
      <c r="J64" s="58" t="s"/>
      <c r="K64" s="58" t="s"/>
      <c r="L64" s="58" t="s"/>
      <c r="M64" s="58" t="s"/>
      <c r="N64" s="58" t="s"/>
      <c r="O64" s="58" t="s"/>
      <c r="P64" s="58" t="s"/>
      <c r="Q64" s="58" t="s"/>
      <c r="R64" s="58" t="s"/>
      <c r="S64" s="58" t="s"/>
      <c r="T64" s="58" t="s"/>
      <c r="U64" s="58" t="s"/>
      <c r="V64" s="58" t="s"/>
      <c r="W64" s="58" t="s"/>
      <c r="X64" s="58" t="s"/>
      <c r="Y64" s="58" t="s"/>
    </row>
    <row r="65" spans="1:25">
      <c r="A65" s="58" t="s"/>
      <c r="B65" s="58" t="s"/>
      <c r="C65" s="58" t="s"/>
      <c r="D65" s="116" t="s"/>
      <c r="E65" s="58" t="s"/>
      <c r="F65" s="58" t="s"/>
      <c r="G65" s="58" t="s"/>
      <c r="H65" s="58" t="s"/>
      <c r="I65" s="58" t="s"/>
      <c r="J65" s="58" t="s"/>
      <c r="K65" s="58" t="s"/>
      <c r="L65" s="58" t="s"/>
      <c r="M65" s="58" t="s"/>
      <c r="N65" s="58" t="s"/>
      <c r="O65" s="58" t="s"/>
      <c r="P65" s="58" t="s"/>
      <c r="Q65" s="58" t="s"/>
      <c r="R65" s="58" t="s"/>
      <c r="S65" s="58" t="s"/>
      <c r="T65" s="58" t="s"/>
      <c r="U65" s="58" t="s"/>
      <c r="V65" s="58" t="s"/>
      <c r="W65" s="58" t="s"/>
      <c r="X65" s="58" t="s"/>
      <c r="Y65" s="58" t="s"/>
    </row>
    <row r="66" spans="1:25">
      <c r="A66" s="58" t="s"/>
      <c r="B66" s="58" t="s"/>
      <c r="C66" s="58" t="s"/>
      <c r="D66" s="116" t="s"/>
      <c r="E66" s="58" t="s"/>
      <c r="F66" s="58" t="s"/>
      <c r="G66" s="58" t="s"/>
      <c r="H66" s="58" t="s"/>
      <c r="I66" s="58" t="s"/>
      <c r="J66" s="58" t="s"/>
      <c r="K66" s="58" t="s"/>
      <c r="L66" s="58" t="s"/>
      <c r="M66" s="58" t="s"/>
      <c r="N66" s="58" t="s"/>
      <c r="O66" s="58" t="s"/>
      <c r="P66" s="58" t="s"/>
      <c r="Q66" s="58" t="s"/>
      <c r="R66" s="58" t="s"/>
      <c r="S66" s="58" t="s"/>
      <c r="T66" s="58" t="s"/>
      <c r="U66" s="58" t="s"/>
      <c r="V66" s="58" t="s"/>
      <c r="W66" s="58" t="s"/>
      <c r="X66" s="58" t="s"/>
      <c r="Y66" s="58" t="s"/>
    </row>
    <row r="67" spans="1:25">
      <c r="A67" s="58" t="s"/>
      <c r="B67" s="58" t="s"/>
      <c r="C67" s="58" t="s"/>
      <c r="D67" s="116" t="s"/>
      <c r="E67" s="58" t="s"/>
      <c r="F67" s="58" t="s"/>
      <c r="G67" s="58" t="s"/>
      <c r="H67" s="58" t="s"/>
      <c r="I67" s="58" t="s"/>
      <c r="J67" s="58" t="s"/>
      <c r="K67" s="58" t="s"/>
      <c r="L67" s="58" t="s"/>
      <c r="M67" s="58" t="s"/>
      <c r="N67" s="58" t="s"/>
      <c r="O67" s="58" t="s"/>
      <c r="P67" s="58" t="s"/>
      <c r="Q67" s="58" t="s"/>
      <c r="R67" s="58" t="s"/>
      <c r="S67" s="58" t="s"/>
      <c r="T67" s="58" t="s"/>
      <c r="U67" s="58" t="s"/>
      <c r="V67" s="58" t="s"/>
      <c r="W67" s="58" t="s"/>
      <c r="X67" s="58" t="s"/>
      <c r="Y67" s="58" t="s"/>
    </row>
    <row r="68" spans="1:25">
      <c r="A68" s="58" t="s"/>
      <c r="B68" s="58" t="s"/>
      <c r="C68" s="58" t="s"/>
      <c r="D68" s="116" t="s"/>
      <c r="E68" s="58" t="s"/>
      <c r="F68" s="58" t="s"/>
      <c r="G68" s="58" t="s"/>
      <c r="H68" s="58" t="s"/>
      <c r="I68" s="58" t="s"/>
      <c r="J68" s="58" t="s"/>
      <c r="K68" s="58" t="s"/>
      <c r="L68" s="58" t="s"/>
      <c r="M68" s="58" t="s"/>
      <c r="N68" s="58" t="s"/>
      <c r="O68" s="58" t="s"/>
      <c r="P68" s="58" t="s"/>
      <c r="Q68" s="58" t="s"/>
      <c r="R68" s="58" t="s"/>
      <c r="S68" s="58" t="s"/>
      <c r="T68" s="58" t="s"/>
      <c r="U68" s="58" t="s"/>
      <c r="V68" s="58" t="s"/>
      <c r="W68" s="58" t="s"/>
      <c r="X68" s="58" t="s"/>
      <c r="Y68" s="58" t="s"/>
    </row>
    <row r="69" spans="1:25">
      <c r="A69" s="58" t="s"/>
      <c r="B69" s="58" t="s"/>
      <c r="C69" s="58" t="s"/>
      <c r="D69" s="116" t="s"/>
      <c r="E69" s="58" t="s"/>
      <c r="F69" s="58" t="s"/>
      <c r="G69" s="58" t="s"/>
      <c r="H69" s="58" t="s"/>
      <c r="I69" s="58" t="s"/>
      <c r="J69" s="58" t="s"/>
      <c r="K69" s="58" t="s"/>
      <c r="L69" s="58" t="s"/>
      <c r="M69" s="58" t="s"/>
      <c r="N69" s="58" t="s"/>
      <c r="O69" s="58" t="s"/>
      <c r="P69" s="58" t="s"/>
      <c r="Q69" s="58" t="s"/>
      <c r="R69" s="58" t="s"/>
      <c r="S69" s="58" t="s"/>
      <c r="T69" s="58" t="s"/>
      <c r="U69" s="58" t="s"/>
      <c r="V69" s="58" t="s"/>
      <c r="W69" s="58" t="s"/>
      <c r="X69" s="58" t="s"/>
      <c r="Y69" s="58" t="s"/>
    </row>
    <row r="70" spans="1:25">
      <c r="A70" s="58" t="s"/>
      <c r="B70" s="58" t="s"/>
      <c r="C70" s="58" t="s"/>
      <c r="D70" s="116" t="s"/>
      <c r="E70" s="58" t="s"/>
      <c r="F70" s="58" t="s"/>
      <c r="G70" s="58" t="s"/>
      <c r="H70" s="58" t="s"/>
      <c r="I70" s="58" t="s"/>
      <c r="J70" s="58" t="s"/>
      <c r="K70" s="58" t="s"/>
      <c r="L70" s="58" t="s"/>
      <c r="M70" s="58" t="s"/>
      <c r="N70" s="58" t="s"/>
      <c r="O70" s="58" t="s"/>
      <c r="P70" s="58" t="s"/>
      <c r="Q70" s="58" t="s"/>
      <c r="R70" s="58" t="s"/>
      <c r="S70" s="58" t="s"/>
      <c r="T70" s="58" t="s"/>
      <c r="U70" s="58" t="s"/>
      <c r="V70" s="58" t="s"/>
      <c r="W70" s="58" t="s"/>
      <c r="X70" s="58" t="s"/>
      <c r="Y70" s="58" t="s"/>
    </row>
    <row r="71" spans="1:25">
      <c r="A71" s="58" t="s"/>
      <c r="B71" s="58" t="s"/>
      <c r="C71" s="58" t="s"/>
      <c r="D71" s="116" t="s"/>
      <c r="E71" s="58" t="s"/>
      <c r="F71" s="58" t="s"/>
      <c r="G71" s="58" t="s"/>
      <c r="H71" s="58" t="s"/>
      <c r="I71" s="58" t="s"/>
      <c r="J71" s="58" t="s"/>
      <c r="K71" s="58" t="s"/>
      <c r="L71" s="58" t="s"/>
      <c r="M71" s="58" t="s"/>
      <c r="N71" s="58" t="s"/>
      <c r="O71" s="58" t="s"/>
      <c r="P71" s="58" t="s"/>
      <c r="Q71" s="58" t="s"/>
      <c r="R71" s="58" t="s"/>
      <c r="S71" s="58" t="s"/>
      <c r="T71" s="58" t="s"/>
      <c r="U71" s="58" t="s"/>
      <c r="V71" s="58" t="s"/>
      <c r="W71" s="58" t="s"/>
      <c r="X71" s="58" t="s"/>
      <c r="Y71" s="58" t="s"/>
    </row>
    <row r="72" spans="1:25">
      <c r="A72" s="58" t="s"/>
      <c r="B72" s="58" t="s"/>
      <c r="C72" s="58" t="s"/>
      <c r="D72" s="116" t="s"/>
      <c r="E72" s="58" t="s"/>
      <c r="F72" s="58" t="s"/>
      <c r="G72" s="58" t="s"/>
      <c r="H72" s="58" t="s"/>
      <c r="I72" s="58" t="s"/>
      <c r="J72" s="58" t="s"/>
      <c r="K72" s="58" t="s"/>
      <c r="L72" s="58" t="s"/>
      <c r="M72" s="58" t="s"/>
      <c r="N72" s="58" t="s"/>
      <c r="O72" s="58" t="s"/>
      <c r="P72" s="58" t="s"/>
      <c r="Q72" s="58" t="s"/>
      <c r="R72" s="58" t="s"/>
      <c r="S72" s="58" t="s"/>
      <c r="T72" s="58" t="s"/>
      <c r="U72" s="58" t="s"/>
      <c r="V72" s="58" t="s"/>
      <c r="W72" s="58" t="s"/>
      <c r="X72" s="58" t="s"/>
      <c r="Y72" s="58" t="s"/>
    </row>
    <row r="73" spans="1:25">
      <c r="A73" s="58" t="s"/>
      <c r="B73" s="58" t="s"/>
      <c r="C73" s="58" t="s"/>
      <c r="D73" s="116" t="s"/>
      <c r="E73" s="58" t="s"/>
      <c r="F73" s="58" t="s"/>
      <c r="G73" s="58" t="s"/>
      <c r="H73" s="58" t="s"/>
      <c r="I73" s="58" t="s"/>
      <c r="J73" s="58" t="s"/>
      <c r="K73" s="58" t="s"/>
      <c r="L73" s="58" t="s"/>
      <c r="M73" s="58" t="s"/>
      <c r="N73" s="58" t="s"/>
      <c r="O73" s="58" t="s"/>
      <c r="P73" s="58" t="s"/>
      <c r="Q73" s="58" t="s"/>
      <c r="R73" s="58" t="s"/>
      <c r="S73" s="58" t="s"/>
      <c r="T73" s="58" t="s"/>
      <c r="U73" s="58" t="s"/>
      <c r="V73" s="58" t="s"/>
      <c r="W73" s="58" t="s"/>
      <c r="X73" s="58" t="s"/>
      <c r="Y73" s="58" t="s"/>
    </row>
    <row r="74" spans="1:25">
      <c r="A74" s="58" t="s"/>
      <c r="B74" s="58" t="s"/>
      <c r="C74" s="58" t="s"/>
      <c r="D74" s="116" t="s"/>
      <c r="E74" s="58" t="s"/>
      <c r="F74" s="58" t="s"/>
      <c r="G74" s="58" t="s"/>
      <c r="H74" s="58" t="s"/>
      <c r="I74" s="58" t="s"/>
      <c r="J74" s="58" t="s"/>
      <c r="K74" s="58" t="s"/>
      <c r="L74" s="58" t="s"/>
      <c r="M74" s="58" t="s"/>
      <c r="N74" s="58" t="s"/>
      <c r="O74" s="58" t="s"/>
      <c r="P74" s="58" t="s"/>
      <c r="Q74" s="58" t="s"/>
      <c r="R74" s="58" t="s"/>
      <c r="S74" s="58" t="s"/>
      <c r="T74" s="58" t="s"/>
      <c r="U74" s="58" t="s"/>
      <c r="V74" s="58" t="s"/>
      <c r="W74" s="58" t="s"/>
      <c r="X74" s="58" t="s"/>
      <c r="Y74" s="58" t="s"/>
    </row>
    <row r="75" spans="1:25">
      <c r="A75" s="58" t="s"/>
      <c r="B75" s="58" t="s"/>
      <c r="C75" s="58" t="s"/>
      <c r="D75" s="116" t="s"/>
      <c r="E75" s="58" t="s"/>
      <c r="F75" s="58" t="s"/>
      <c r="G75" s="58" t="s"/>
      <c r="H75" s="58" t="s"/>
      <c r="I75" s="58" t="s"/>
      <c r="J75" s="58" t="s"/>
      <c r="K75" s="58" t="s"/>
      <c r="L75" s="58" t="s"/>
      <c r="M75" s="58" t="s"/>
      <c r="N75" s="58" t="s"/>
      <c r="O75" s="58" t="s"/>
      <c r="P75" s="58" t="s"/>
      <c r="Q75" s="58" t="s"/>
      <c r="R75" s="58" t="s"/>
      <c r="S75" s="58" t="s"/>
      <c r="T75" s="58" t="s"/>
      <c r="U75" s="58" t="s"/>
      <c r="V75" s="58" t="s"/>
      <c r="W75" s="58" t="s"/>
      <c r="X75" s="58" t="s"/>
      <c r="Y75" s="58" t="s"/>
    </row>
    <row r="76" spans="1:25">
      <c r="A76" s="58" t="s"/>
      <c r="B76" s="58" t="s"/>
      <c r="C76" s="58" t="s"/>
      <c r="D76" s="116" t="s"/>
      <c r="E76" s="58" t="s"/>
      <c r="F76" s="58" t="s"/>
      <c r="G76" s="58" t="s"/>
      <c r="H76" s="58" t="s"/>
      <c r="I76" s="58" t="s"/>
      <c r="J76" s="58" t="s"/>
      <c r="K76" s="58" t="s"/>
      <c r="L76" s="58" t="s"/>
      <c r="M76" s="58" t="s"/>
      <c r="N76" s="58" t="s"/>
      <c r="O76" s="58" t="s"/>
      <c r="P76" s="58" t="s"/>
      <c r="Q76" s="58" t="s"/>
      <c r="R76" s="58" t="s"/>
      <c r="S76" s="58" t="s"/>
      <c r="T76" s="58" t="s"/>
      <c r="U76" s="58" t="s"/>
      <c r="V76" s="58" t="s"/>
      <c r="W76" s="58" t="s"/>
      <c r="X76" s="58" t="s"/>
      <c r="Y76" s="58" t="s"/>
    </row>
    <row r="77" spans="1:25">
      <c r="A77" s="58" t="s"/>
      <c r="B77" s="58" t="s"/>
      <c r="C77" s="58" t="s"/>
      <c r="D77" s="116" t="s"/>
      <c r="E77" s="58" t="s"/>
      <c r="F77" s="58" t="s"/>
      <c r="G77" s="58" t="s"/>
      <c r="H77" s="58" t="s"/>
      <c r="I77" s="58" t="s"/>
      <c r="J77" s="58" t="s"/>
      <c r="K77" s="58" t="s"/>
      <c r="L77" s="58" t="s"/>
      <c r="M77" s="58" t="s"/>
      <c r="N77" s="58" t="s"/>
      <c r="O77" s="58" t="s"/>
      <c r="P77" s="58" t="s"/>
      <c r="Q77" s="58" t="s"/>
      <c r="R77" s="58" t="s"/>
      <c r="S77" s="58" t="s"/>
      <c r="T77" s="58" t="s"/>
      <c r="U77" s="58" t="s"/>
      <c r="V77" s="58" t="s"/>
      <c r="W77" s="58" t="s"/>
      <c r="X77" s="58" t="s"/>
      <c r="Y77" s="58" t="s"/>
    </row>
    <row r="78" spans="1:25">
      <c r="A78" s="58" t="s"/>
      <c r="B78" s="58" t="s"/>
      <c r="C78" s="58" t="s"/>
      <c r="D78" s="116" t="s"/>
      <c r="E78" s="58" t="s"/>
      <c r="F78" s="58" t="s"/>
      <c r="G78" s="58" t="s"/>
      <c r="H78" s="58" t="s"/>
      <c r="I78" s="58" t="s"/>
      <c r="J78" s="58" t="s"/>
      <c r="K78" s="58" t="s"/>
      <c r="L78" s="58" t="s"/>
      <c r="M78" s="58" t="s"/>
      <c r="N78" s="58" t="s"/>
      <c r="O78" s="58" t="s"/>
      <c r="P78" s="58" t="s"/>
      <c r="Q78" s="58" t="s"/>
      <c r="R78" s="58" t="s"/>
      <c r="S78" s="58" t="s"/>
      <c r="T78" s="58" t="s"/>
      <c r="U78" s="58" t="s"/>
      <c r="V78" s="58" t="s"/>
      <c r="W78" s="58" t="s"/>
      <c r="X78" s="58" t="s"/>
      <c r="Y78" s="58" t="s"/>
    </row>
    <row r="79" spans="1:25">
      <c r="A79" s="58" t="s"/>
      <c r="B79" s="58" t="s"/>
      <c r="C79" s="58" t="s"/>
      <c r="D79" s="116" t="s"/>
      <c r="E79" s="58" t="s"/>
      <c r="F79" s="58" t="s"/>
      <c r="G79" s="58" t="s"/>
      <c r="H79" s="58" t="s"/>
      <c r="I79" s="58" t="s"/>
      <c r="J79" s="58" t="s"/>
      <c r="K79" s="58" t="s"/>
      <c r="L79" s="58" t="s"/>
      <c r="M79" s="58" t="s"/>
      <c r="N79" s="58" t="s"/>
      <c r="O79" s="58" t="s"/>
      <c r="P79" s="58" t="s"/>
      <c r="Q79" s="58" t="s"/>
      <c r="R79" s="58" t="s"/>
      <c r="S79" s="58" t="s"/>
      <c r="T79" s="58" t="s"/>
      <c r="U79" s="58" t="s"/>
      <c r="V79" s="58" t="s"/>
      <c r="W79" s="58" t="s"/>
      <c r="X79" s="58" t="s"/>
      <c r="Y79" s="58" t="s"/>
    </row>
    <row r="80" spans="1:25">
      <c r="A80" s="58" t="s"/>
      <c r="B80" s="58" t="s"/>
      <c r="C80" s="58" t="s"/>
      <c r="D80" s="116" t="s"/>
      <c r="E80" s="58" t="s"/>
      <c r="F80" s="58" t="s"/>
      <c r="G80" s="58" t="s"/>
      <c r="H80" s="58" t="s"/>
      <c r="I80" s="58" t="s"/>
      <c r="J80" s="58" t="s"/>
      <c r="K80" s="58" t="s"/>
      <c r="L80" s="58" t="s"/>
      <c r="M80" s="58" t="s"/>
      <c r="N80" s="58" t="s"/>
      <c r="O80" s="58" t="s"/>
      <c r="P80" s="58" t="s"/>
      <c r="Q80" s="58" t="s"/>
      <c r="R80" s="58" t="s"/>
      <c r="S80" s="58" t="s"/>
      <c r="T80" s="58" t="s"/>
      <c r="U80" s="58" t="s"/>
      <c r="V80" s="58" t="s"/>
      <c r="W80" s="58" t="s"/>
      <c r="X80" s="58" t="s"/>
      <c r="Y80" s="58" t="s"/>
    </row>
    <row r="81" spans="1:25">
      <c r="A81" s="58" t="s"/>
      <c r="B81" s="58" t="s"/>
      <c r="C81" s="58" t="s"/>
      <c r="D81" s="116" t="s"/>
      <c r="E81" s="58" t="s"/>
      <c r="F81" s="58" t="s"/>
      <c r="G81" s="58" t="s"/>
      <c r="H81" s="58" t="s"/>
      <c r="I81" s="58" t="s"/>
      <c r="J81" s="58" t="s"/>
      <c r="K81" s="58" t="s"/>
      <c r="L81" s="58" t="s"/>
      <c r="M81" s="58" t="s"/>
      <c r="N81" s="58" t="s"/>
      <c r="O81" s="58" t="s"/>
      <c r="P81" s="58" t="s"/>
      <c r="Q81" s="58" t="s"/>
      <c r="R81" s="58" t="s"/>
      <c r="S81" s="58" t="s"/>
      <c r="T81" s="58" t="s"/>
      <c r="U81" s="58" t="s"/>
      <c r="V81" s="58" t="s"/>
      <c r="W81" s="58" t="s"/>
      <c r="X81" s="58" t="s"/>
      <c r="Y81" s="58" t="s"/>
    </row>
    <row r="82" spans="1:25">
      <c r="A82" s="58" t="s"/>
      <c r="B82" s="58" t="s"/>
      <c r="C82" s="58" t="s"/>
      <c r="D82" s="116" t="s"/>
      <c r="E82" s="58" t="s"/>
      <c r="F82" s="58" t="s"/>
      <c r="G82" s="58" t="s"/>
      <c r="H82" s="58" t="s"/>
      <c r="I82" s="58" t="s"/>
      <c r="J82" s="58" t="s"/>
      <c r="K82" s="58" t="s"/>
      <c r="L82" s="58" t="s"/>
      <c r="M82" s="58" t="s"/>
      <c r="N82" s="58" t="s"/>
      <c r="O82" s="58" t="s"/>
      <c r="P82" s="58" t="s"/>
      <c r="Q82" s="58" t="s"/>
      <c r="R82" s="58" t="s"/>
      <c r="S82" s="58" t="s"/>
      <c r="T82" s="58" t="s"/>
      <c r="U82" s="58" t="s"/>
      <c r="V82" s="58" t="s"/>
      <c r="W82" s="58" t="s"/>
      <c r="X82" s="58" t="s"/>
      <c r="Y82" s="58" t="s"/>
    </row>
    <row r="83" spans="1:25">
      <c r="A83" s="58" t="s"/>
      <c r="B83" s="58" t="s"/>
      <c r="C83" s="58" t="s"/>
      <c r="D83" s="116" t="s"/>
      <c r="E83" s="58" t="s"/>
      <c r="F83" s="58" t="s"/>
      <c r="G83" s="58" t="s"/>
      <c r="H83" s="58" t="s"/>
      <c r="I83" s="58" t="s"/>
      <c r="J83" s="58" t="s"/>
      <c r="K83" s="58" t="s"/>
      <c r="L83" s="58" t="s"/>
      <c r="M83" s="58" t="s"/>
      <c r="N83" s="58" t="s"/>
      <c r="O83" s="58" t="s"/>
      <c r="P83" s="58" t="s"/>
      <c r="Q83" s="58" t="s"/>
      <c r="R83" s="58" t="s"/>
      <c r="S83" s="58" t="s"/>
      <c r="T83" s="58" t="s"/>
      <c r="U83" s="58" t="s"/>
      <c r="V83" s="58" t="s"/>
      <c r="W83" s="58" t="s"/>
      <c r="X83" s="58" t="s"/>
      <c r="Y83" s="58" t="s"/>
    </row>
    <row r="84" spans="1:25">
      <c r="A84" s="58" t="s"/>
      <c r="B84" s="58" t="s"/>
      <c r="C84" s="58" t="s"/>
      <c r="D84" s="116" t="s"/>
      <c r="E84" s="58" t="s"/>
      <c r="F84" s="58" t="s"/>
      <c r="G84" s="58" t="s"/>
      <c r="H84" s="58" t="s"/>
      <c r="I84" s="58" t="s"/>
      <c r="J84" s="58" t="s"/>
      <c r="K84" s="58" t="s"/>
      <c r="L84" s="58" t="s"/>
      <c r="M84" s="58" t="s"/>
      <c r="N84" s="58" t="s"/>
      <c r="O84" s="58" t="s"/>
      <c r="P84" s="58" t="s"/>
      <c r="Q84" s="58" t="s"/>
      <c r="R84" s="58" t="s"/>
      <c r="S84" s="58" t="s"/>
      <c r="T84" s="58" t="s"/>
      <c r="U84" s="58" t="s"/>
      <c r="V84" s="58" t="s"/>
      <c r="W84" s="58" t="s"/>
      <c r="X84" s="58" t="s"/>
      <c r="Y84" s="58" t="s"/>
    </row>
    <row r="85" spans="1:25">
      <c r="A85" s="58" t="s"/>
      <c r="B85" s="58" t="s"/>
      <c r="C85" s="58" t="s"/>
      <c r="D85" s="116" t="s"/>
      <c r="E85" s="58" t="s"/>
      <c r="F85" s="58" t="s"/>
      <c r="G85" s="58" t="s"/>
      <c r="H85" s="58" t="s"/>
      <c r="I85" s="58" t="s"/>
      <c r="J85" s="58" t="s"/>
      <c r="K85" s="58" t="s"/>
      <c r="L85" s="58" t="s"/>
      <c r="M85" s="58" t="s"/>
      <c r="N85" s="58" t="s"/>
      <c r="O85" s="58" t="s"/>
      <c r="P85" s="58" t="s"/>
      <c r="Q85" s="58" t="s"/>
      <c r="R85" s="58" t="s"/>
      <c r="S85" s="58" t="s"/>
      <c r="T85" s="58" t="s"/>
      <c r="U85" s="58" t="s"/>
      <c r="V85" s="58" t="s"/>
      <c r="W85" s="58" t="s"/>
      <c r="X85" s="58" t="s"/>
      <c r="Y85" s="58" t="s"/>
    </row>
  </sheetData>
  <mergeCells count="9">
    <mergeCell ref="H19:H20"/>
    <mergeCell ref="I19:I20"/>
    <mergeCell ref="I2:I5"/>
    <mergeCell ref="I11:I18"/>
    <mergeCell ref="F12:F14"/>
    <mergeCell ref="H12:H14"/>
    <mergeCell ref="G15:G18"/>
    <mergeCell ref="G12:G14"/>
    <mergeCell ref="F15:F17"/>
  </mergeCells>
  <hyperlinks>
    <hyperlink ref="E2" location="'dm_distributor_report'!A1"/>
    <hyperlink ref="F2" location="'dm_distributor_report'!A1"/>
    <hyperlink ref="E3" location="'dm_distributor_target_report'!A1" display="distributor sales target"/>
    <hyperlink ref="F3" location="'dm_distributor_target_report'!A1"/>
    <hyperlink ref="E4" location="'distributor_actual_prior_report'!A1" display="distributor_actual_prior_target"/>
    <hyperlink ref="F4" location="'distributor_actual_prior_report'!A1"/>
    <hyperlink ref="E5" location="'distributor_actual_target'!A1"/>
    <hyperlink ref="F5" location="'dm_distributor_target_report'!A1"/>
    <hyperlink ref="E6" location="'dm_mm_report'!A1"/>
    <hyperlink ref="F6" location="'dm_mm_report'!A1"/>
    <hyperlink ref="E7" location="'dm_mso_report'!A1"/>
    <hyperlink ref="F7" location="'dm_mso_report'!A1"/>
    <hyperlink ref="E8" location="'dm_school_report'!A1"/>
    <hyperlink ref="F8" location="'dm_mso_report'!A1"/>
    <hyperlink ref="E9" location="'dm_mm_service_report'!A1"/>
    <hyperlink ref="F9" location="'dm_mm_service_report'!A1"/>
    <hyperlink ref="E10" location="'dm_mso_service_report'!A1"/>
    <hyperlink ref="F10" location="'dm_mso_service_report'!A1"/>
    <hyperlink ref="F11" location="'price increase report'!A1"/>
    <hyperlink ref="E12" location="'dm_price_increase_mm_report'!A1"/>
    <hyperlink ref="F12" location="'dm_price_increase_mm_report'!A1"/>
    <hyperlink ref="E15" location="'dm_price_increase_report_proj'!A1"/>
    <hyperlink ref="F15" location="'dm_price_increase_report_proj'!A1"/>
    <hyperlink ref="E16" location="'dm_price_increase_report_proj'!A1"/>
    <hyperlink ref="E17" location="'dm_price_increase_report_proj'!A1"/>
    <hyperlink ref="E18" location="'dm_price_increase_report_proj'!A1"/>
    <hyperlink ref="E19" location="'dm_mm_actual pc report'!A1" display="mm_actual_pc_report"/>
    <hyperlink ref="F19" location="'dm_mm_actual pc report'!A1"/>
    <hyperlink ref="E20" location="'dm_mso_actual pc report'!A1" display="mso_actual_pc_report"/>
    <hyperlink ref="F20" location="'dm_mso_actual pc report'!A1"/>
    <hyperlink ref="E21" location="'dm_model_proj'!A1" display="model-集采项目备货满足率"/>
    <hyperlink ref="F21" location="'dm_model_proj'!A1"/>
    <hyperlink ref="E22" location="'Model-VPM Analysis'!A1" display="model-VPM Analysis"/>
    <hyperlink ref="F22" location="'dm_model_vpm'!A1"/>
    <hyperlink ref="E23" location="'Model-VPM Analysis'!A1" display="model-VPM Analysis"/>
    <hyperlink ref="F23" location="'dm_model_distributor_vpm'!A1"/>
    <hyperlink ref="E24" location="'Model-VPM Analysis'!A1" display="model-VPM Analysis"/>
    <hyperlink ref="F24" location="'dm_model_mso_vpm'!A1"/>
    <hyperlink ref="E25" location="'Model-VPM Analysis'!A1" display="model-VPM Analysis"/>
    <hyperlink ref="F25" location="'dm_model_mm_vpm'!A1"/>
    <hyperlink ref="E26" location="'dm_mm_report_bodyshop'!A1"/>
    <hyperlink ref="F26" location="'dm_mm_report_bodyshop'!A1"/>
    <hyperlink ref="E27" location="'dm_body_shop_win_sales'!A1"/>
    <hyperlink ref="F27" location="'dm_body_shop_win_sales'!A1"/>
    <hyperlink ref="E28" location="'mm_bodyshop_sales_tracking'!A1"/>
    <hyperlink ref="F28" location="'mm_bodyshop_sales_tracking'!A1"/>
    <hyperlink ref="E29" location="'dm_first_won_mm'!A1"/>
    <hyperlink ref="F29" location="'dm_first_won_mm'!A1"/>
  </hyperlinks>
</worksheet>
</file>

<file path=xl/worksheets/sheet10.xml><?xml version="1.0" encoding="utf-8"?>
<worksheet xmlns="http://schemas.openxmlformats.org/spreadsheetml/2006/main">
  <sheetPr codeName="dm_mso_report">
    <tabColor/>
  </sheetPr>
  <dimension ref="D16"/>
  <sheetViews>
    <sheetView showGridLines="true" workbookViewId="0"/>
  </sheetViews>
  <sheetFormatPr baseColWidth="13" defaultRowHeight="18" customHeight="true"/>
  <cols>
    <col min="3" max="3" width="24.043" customWidth="true"/>
    <col min="4" max="4" width="37.4102" customWidth="true"/>
  </cols>
  <sheetData>
    <row r="1" spans="1:3">
      <c r="A1" s="147" t="s">
        <v>1</v>
      </c>
      <c r="B1" s="148" t="s">
        <v>2</v>
      </c>
      <c r="C1" s="149" t="s">
        <v>815</v>
      </c>
    </row>
    <row r="2" spans="1:4">
      <c r="A2" s="150" t="s">
        <v>4</v>
      </c>
      <c r="B2" s="150" t="s">
        <v>7</v>
      </c>
      <c r="C2" s="150" t="s">
        <v>6</v>
      </c>
      <c r="D2" s="150" t="s">
        <v>98</v>
      </c>
    </row>
    <row r="3" spans="1:4">
      <c r="A3" s="89" t="s">
        <v>13</v>
      </c>
      <c r="B3" s="89" t="s">
        <v>15</v>
      </c>
      <c r="C3" s="149" t="s">
        <v>14</v>
      </c>
      <c r="D3" s="89" t="s"/>
    </row>
    <row r="4" spans="1:4">
      <c r="A4" s="89" t="s">
        <v>233</v>
      </c>
      <c r="B4" s="89" t="s">
        <v>33</v>
      </c>
      <c r="C4" s="149" t="s">
        <v>238</v>
      </c>
      <c r="D4" s="89" t="s"/>
    </row>
    <row r="5" spans="1:4">
      <c r="A5" s="89" t="s">
        <v>87</v>
      </c>
      <c r="B5" s="89" t="s">
        <v>15</v>
      </c>
      <c r="C5" s="149" t="s">
        <v>239</v>
      </c>
      <c r="D5" s="89" t="s"/>
    </row>
    <row r="6" spans="1:4">
      <c r="A6" s="89" t="s">
        <v>240</v>
      </c>
      <c r="B6" s="89" t="s">
        <v>15</v>
      </c>
      <c r="C6" s="149" t="s">
        <v>241</v>
      </c>
      <c r="D6" s="89" t="s"/>
    </row>
    <row r="7" spans="1:4">
      <c r="A7" s="89" t="s">
        <v>188</v>
      </c>
      <c r="B7" s="89" t="s">
        <v>15</v>
      </c>
      <c r="C7" s="149" t="s">
        <v>242</v>
      </c>
      <c r="D7" s="89" t="s"/>
    </row>
    <row r="8" spans="1:4">
      <c r="A8" s="89" t="s">
        <v>243</v>
      </c>
      <c r="B8" s="89" t="s">
        <v>15</v>
      </c>
      <c r="C8" s="149" t="s">
        <v>244</v>
      </c>
      <c r="D8" s="89" t="s"/>
    </row>
    <row r="9" spans="1:4">
      <c r="A9" s="89" t="s">
        <v>500</v>
      </c>
      <c r="B9" s="89" t="s">
        <v>246</v>
      </c>
      <c r="C9" s="149" t="s">
        <v>247</v>
      </c>
      <c r="D9" s="89" t="s"/>
    </row>
    <row r="10" spans="1:4">
      <c r="A10" s="89" t="s">
        <v>250</v>
      </c>
      <c r="B10" s="89" t="s">
        <v>15</v>
      </c>
      <c r="C10" s="149" t="s">
        <v>251</v>
      </c>
      <c r="D10" s="89" t="s"/>
    </row>
    <row r="11" spans="1:4">
      <c r="A11" s="89" t="s">
        <v>75</v>
      </c>
      <c r="B11" s="89" t="s">
        <v>15</v>
      </c>
      <c r="C11" s="149" t="s">
        <v>197</v>
      </c>
      <c r="D11" s="89" t="s"/>
    </row>
    <row r="12" spans="1:4">
      <c r="A12" s="89" t="s">
        <v>248</v>
      </c>
      <c r="B12" s="89" t="s">
        <v>15</v>
      </c>
      <c r="C12" s="149" t="s">
        <v>249</v>
      </c>
      <c r="D12" s="89" t="s"/>
    </row>
    <row r="13" spans="1:4">
      <c r="A13" s="89" t="s">
        <v>70</v>
      </c>
      <c r="B13" s="89" t="s">
        <v>15</v>
      </c>
      <c r="C13" s="149" t="s">
        <v>816</v>
      </c>
      <c r="D13" s="89" t="s"/>
    </row>
    <row r="14" spans="1:4">
      <c r="A14" s="89" t="s">
        <v>21</v>
      </c>
      <c r="B14" s="89" t="s">
        <v>15</v>
      </c>
      <c r="C14" s="149" t="s">
        <v>255</v>
      </c>
      <c r="D14" s="89" t="s"/>
    </row>
    <row r="15" spans="1:4">
      <c r="A15" s="89" t="s">
        <v>97</v>
      </c>
      <c r="B15" s="89" t="s">
        <v>15</v>
      </c>
      <c r="C15" s="149" t="s">
        <v>98</v>
      </c>
      <c r="D15" s="89" t="s"/>
    </row>
    <row r="16" spans="1:4">
      <c r="A16" s="149" t="s">
        <v>100</v>
      </c>
      <c r="B16" s="149" t="s">
        <v>102</v>
      </c>
      <c r="C16" s="149" t="s">
        <v>101</v>
      </c>
      <c r="D16" s="89" t="s"/>
    </row>
  </sheetData>
  <hyperlinks>
    <hyperlink ref="A1" location="'目录'!A1" display="返回目录"/>
  </hyperlinks>
</worksheet>
</file>

<file path=xl/worksheets/sheet11.xml><?xml version="1.0" encoding="utf-8"?>
<worksheet xmlns="http://schemas.openxmlformats.org/spreadsheetml/2006/main">
  <sheetPr codeName="dm_mm_report">
    <tabColor/>
  </sheetPr>
  <dimension ref="D16"/>
  <sheetViews>
    <sheetView showGridLines="true" workbookViewId="0"/>
  </sheetViews>
  <sheetFormatPr baseColWidth="13" defaultRowHeight="18" customHeight="true"/>
  <cols>
    <col min="3" max="3" width="36.0625" customWidth="true"/>
    <col min="4" max="4" width="42.0703" customWidth="true"/>
  </cols>
  <sheetData>
    <row r="1" spans="1:3">
      <c r="A1" s="303" t="s">
        <v>1</v>
      </c>
      <c r="B1" s="304" t="s">
        <v>2</v>
      </c>
      <c r="C1" s="305" t="s">
        <v>499</v>
      </c>
    </row>
    <row r="2" spans="1:4">
      <c r="A2" s="150" t="s">
        <v>4</v>
      </c>
      <c r="B2" s="150" t="s">
        <v>7</v>
      </c>
      <c r="C2" s="150" t="s">
        <v>6</v>
      </c>
      <c r="D2" s="150" t="s">
        <v>98</v>
      </c>
    </row>
    <row r="3" spans="1:4">
      <c r="A3" s="89" t="s">
        <v>13</v>
      </c>
      <c r="B3" s="89" t="s">
        <v>15</v>
      </c>
      <c r="C3" s="149" t="s">
        <v>14</v>
      </c>
      <c r="D3" s="89" t="s"/>
    </row>
    <row r="4" spans="1:4">
      <c r="A4" s="89" t="s">
        <v>233</v>
      </c>
      <c r="B4" s="89" t="s">
        <v>33</v>
      </c>
      <c r="C4" s="149" t="s">
        <v>238</v>
      </c>
      <c r="D4" s="89" t="s"/>
    </row>
    <row r="5" spans="1:4">
      <c r="A5" s="89" t="s">
        <v>87</v>
      </c>
      <c r="B5" s="89" t="s">
        <v>15</v>
      </c>
      <c r="C5" s="149" t="s">
        <v>239</v>
      </c>
      <c r="D5" s="89" t="s"/>
    </row>
    <row r="6" spans="1:4">
      <c r="A6" s="89" t="s">
        <v>240</v>
      </c>
      <c r="B6" s="89" t="s">
        <v>15</v>
      </c>
      <c r="C6" s="149" t="s">
        <v>241</v>
      </c>
      <c r="D6" s="89" t="s"/>
    </row>
    <row r="7" spans="1:4">
      <c r="A7" s="89" t="s">
        <v>188</v>
      </c>
      <c r="B7" s="89" t="s">
        <v>15</v>
      </c>
      <c r="C7" s="149" t="s">
        <v>242</v>
      </c>
      <c r="D7" s="89" t="s"/>
    </row>
    <row r="8" spans="1:4">
      <c r="A8" s="89" t="s">
        <v>243</v>
      </c>
      <c r="B8" s="89" t="s">
        <v>15</v>
      </c>
      <c r="C8" s="149" t="s">
        <v>244</v>
      </c>
      <c r="D8" s="89" t="s"/>
    </row>
    <row r="9" spans="1:4">
      <c r="A9" s="89" t="s">
        <v>500</v>
      </c>
      <c r="B9" s="89" t="s">
        <v>246</v>
      </c>
      <c r="C9" s="149" t="s">
        <v>247</v>
      </c>
      <c r="D9" s="89" t="s"/>
    </row>
    <row r="10" spans="1:4">
      <c r="A10" s="89" t="s">
        <v>250</v>
      </c>
      <c r="B10" s="89" t="s">
        <v>15</v>
      </c>
      <c r="C10" s="149" t="s">
        <v>251</v>
      </c>
      <c r="D10" s="89" t="s"/>
    </row>
    <row r="11" spans="1:4">
      <c r="A11" s="89" t="s">
        <v>75</v>
      </c>
      <c r="B11" s="89" t="s">
        <v>15</v>
      </c>
      <c r="C11" s="149" t="s">
        <v>197</v>
      </c>
      <c r="D11" s="89" t="s"/>
    </row>
    <row r="12" spans="1:4">
      <c r="A12" s="89" t="s">
        <v>248</v>
      </c>
      <c r="B12" s="89" t="s">
        <v>15</v>
      </c>
      <c r="C12" s="149" t="s">
        <v>249</v>
      </c>
      <c r="D12" s="89" t="s"/>
    </row>
    <row r="13" spans="1:4">
      <c r="A13" s="89" t="s">
        <v>70</v>
      </c>
      <c r="B13" s="89" t="s">
        <v>15</v>
      </c>
      <c r="C13" s="149" t="s">
        <v>501</v>
      </c>
      <c r="D13" s="89" t="s"/>
    </row>
    <row r="14" spans="1:4">
      <c r="A14" s="89" t="s">
        <v>21</v>
      </c>
      <c r="B14" s="89" t="s">
        <v>15</v>
      </c>
      <c r="C14" s="149" t="s">
        <v>255</v>
      </c>
      <c r="D14" s="89" t="s"/>
    </row>
    <row r="15" spans="1:4">
      <c r="A15" s="89" t="s">
        <v>97</v>
      </c>
      <c r="B15" s="89" t="s">
        <v>15</v>
      </c>
      <c r="C15" s="149" t="s">
        <v>98</v>
      </c>
      <c r="D15" s="89" t="s"/>
    </row>
    <row r="16" spans="1:4">
      <c r="A16" s="149" t="s">
        <v>100</v>
      </c>
      <c r="B16" s="149" t="s">
        <v>102</v>
      </c>
      <c r="C16" s="149" t="s">
        <v>101</v>
      </c>
      <c r="D16" s="89" t="s"/>
    </row>
  </sheetData>
  <hyperlinks>
    <hyperlink ref="A1" location="'目录'!A1" display="返回目录"/>
  </hyperlinks>
</worksheet>
</file>

<file path=xl/worksheets/sheet12.xml><?xml version="1.0" encoding="utf-8"?>
<worksheet xmlns="http://schemas.openxmlformats.org/spreadsheetml/2006/main">
  <sheetPr codeName="dm_mso_service_report">
    <tabColor/>
  </sheetPr>
  <dimension ref="D18"/>
  <sheetViews>
    <sheetView showGridLines="true" workbookViewId="0"/>
  </sheetViews>
  <sheetFormatPr baseColWidth="13" defaultRowHeight="18" customHeight="true"/>
  <cols>
    <col min="3" max="3" width="28.4531" customWidth="true"/>
    <col min="4" max="4" width="32.6211" customWidth="true"/>
  </cols>
  <sheetData>
    <row r="1" spans="1:3">
      <c r="A1" s="147" t="s">
        <v>1</v>
      </c>
      <c r="B1" s="148" t="s">
        <v>2</v>
      </c>
      <c r="C1" s="149" t="s">
        <v>235</v>
      </c>
    </row>
    <row r="2" spans="1:4">
      <c r="A2" s="150" t="s">
        <v>4</v>
      </c>
      <c r="B2" s="150" t="s">
        <v>7</v>
      </c>
      <c r="C2" s="150" t="s">
        <v>6</v>
      </c>
      <c r="D2" s="150" t="s">
        <v>98</v>
      </c>
    </row>
    <row r="3" spans="1:4">
      <c r="A3" s="89" t="s">
        <v>236</v>
      </c>
      <c r="B3" s="89" t="s">
        <v>15</v>
      </c>
      <c r="C3" s="149" t="s">
        <v>237</v>
      </c>
      <c r="D3" s="89" t="s"/>
    </row>
    <row r="4" spans="1:4">
      <c r="A4" s="89" t="s">
        <v>233</v>
      </c>
      <c r="B4" s="89" t="s">
        <v>33</v>
      </c>
      <c r="C4" s="149" t="s">
        <v>238</v>
      </c>
      <c r="D4" s="89" t="s"/>
    </row>
    <row r="5" spans="1:4">
      <c r="A5" s="89" t="s">
        <v>87</v>
      </c>
      <c r="B5" s="89" t="s">
        <v>15</v>
      </c>
      <c r="C5" s="149" t="s">
        <v>239</v>
      </c>
      <c r="D5" s="89" t="s"/>
    </row>
    <row r="6" spans="1:4">
      <c r="A6" s="89" t="s">
        <v>240</v>
      </c>
      <c r="B6" s="89" t="s">
        <v>15</v>
      </c>
      <c r="C6" s="149" t="s">
        <v>241</v>
      </c>
      <c r="D6" s="89" t="s"/>
    </row>
    <row r="7" spans="1:4">
      <c r="A7" s="89" t="s">
        <v>188</v>
      </c>
      <c r="B7" s="89" t="s">
        <v>15</v>
      </c>
      <c r="C7" s="149" t="s">
        <v>242</v>
      </c>
      <c r="D7" s="89" t="s"/>
    </row>
    <row r="8" spans="1:4">
      <c r="A8" s="89" t="s">
        <v>243</v>
      </c>
      <c r="B8" s="89" t="s">
        <v>15</v>
      </c>
      <c r="C8" s="149" t="s">
        <v>244</v>
      </c>
      <c r="D8" s="89" t="s"/>
    </row>
    <row r="9" spans="1:4">
      <c r="A9" s="89" t="s">
        <v>245</v>
      </c>
      <c r="B9" s="89" t="s">
        <v>246</v>
      </c>
      <c r="C9" s="149" t="s">
        <v>247</v>
      </c>
      <c r="D9" s="89" t="s"/>
    </row>
    <row r="10" spans="1:4">
      <c r="A10" s="89" t="s">
        <v>248</v>
      </c>
      <c r="B10" s="89" t="s">
        <v>15</v>
      </c>
      <c r="C10" s="149" t="s">
        <v>249</v>
      </c>
      <c r="D10" s="89" t="s"/>
    </row>
    <row r="11" spans="1:4">
      <c r="A11" s="89" t="s">
        <v>250</v>
      </c>
      <c r="B11" s="89" t="s">
        <v>15</v>
      </c>
      <c r="C11" s="149" t="s">
        <v>251</v>
      </c>
      <c r="D11" s="89" t="s"/>
    </row>
    <row r="12" spans="1:4">
      <c r="A12" s="89" t="s">
        <v>252</v>
      </c>
      <c r="B12" s="89" t="s">
        <v>15</v>
      </c>
      <c r="C12" s="149" t="s">
        <v>253</v>
      </c>
      <c r="D12" s="89" t="s"/>
    </row>
    <row r="13" spans="1:4">
      <c r="A13" s="89" t="s">
        <v>13</v>
      </c>
      <c r="B13" s="89" t="s">
        <v>15</v>
      </c>
      <c r="C13" s="149" t="s">
        <v>14</v>
      </c>
      <c r="D13" s="89" t="s"/>
    </row>
    <row r="14" spans="1:4">
      <c r="A14" s="89" t="s">
        <v>90</v>
      </c>
      <c r="B14" s="89" t="s">
        <v>15</v>
      </c>
      <c r="C14" s="149" t="s">
        <v>251</v>
      </c>
      <c r="D14" s="89" t="s"/>
    </row>
    <row r="15" spans="1:4">
      <c r="A15" s="89" t="s">
        <v>25</v>
      </c>
      <c r="B15" s="89" t="s">
        <v>15</v>
      </c>
      <c r="C15" s="149" t="s">
        <v>254</v>
      </c>
      <c r="D15" s="89" t="s"/>
    </row>
    <row r="16" spans="1:4">
      <c r="A16" s="89" t="s">
        <v>21</v>
      </c>
      <c r="B16" s="89" t="s">
        <v>15</v>
      </c>
      <c r="C16" s="149" t="s">
        <v>255</v>
      </c>
      <c r="D16" s="89" t="s"/>
    </row>
    <row r="17" spans="1:4">
      <c r="A17" s="89" t="s">
        <v>97</v>
      </c>
      <c r="B17" s="89" t="s">
        <v>15</v>
      </c>
      <c r="C17" s="149" t="s">
        <v>98</v>
      </c>
      <c r="D17" s="89" t="s"/>
    </row>
    <row r="18" spans="1:4">
      <c r="A18" s="89" t="s">
        <v>100</v>
      </c>
      <c r="B18" s="89" t="s">
        <v>102</v>
      </c>
      <c r="C18" s="149" t="s">
        <v>101</v>
      </c>
      <c r="D18" s="89" t="s"/>
    </row>
  </sheetData>
  <hyperlinks>
    <hyperlink ref="A1" location="'目录'!A1" display="返回目录"/>
  </hyperlinks>
</worksheet>
</file>

<file path=xl/worksheets/sheet13.xml><?xml version="1.0" encoding="utf-8"?>
<worksheet xmlns="http://schemas.openxmlformats.org/spreadsheetml/2006/main">
  <sheetPr codeName="dm_mm_service_report">
    <tabColor/>
  </sheetPr>
  <dimension ref="D18"/>
  <sheetViews>
    <sheetView showGridLines="true" workbookViewId="0"/>
  </sheetViews>
  <sheetFormatPr baseColWidth="13" defaultRowHeight="18" customHeight="true"/>
  <cols>
    <col min="3" max="3" width="27.3516" customWidth="true"/>
    <col min="4" max="4" width="29.6797" customWidth="true"/>
  </cols>
  <sheetData>
    <row r="1" spans="1:3">
      <c r="A1" s="303" t="s">
        <v>1</v>
      </c>
      <c r="B1" s="304" t="s">
        <v>2</v>
      </c>
      <c r="C1" s="305" t="s">
        <v>502</v>
      </c>
    </row>
    <row r="2" spans="1:4">
      <c r="A2" s="150" t="s">
        <v>4</v>
      </c>
      <c r="B2" s="150" t="s">
        <v>7</v>
      </c>
      <c r="C2" s="150" t="s">
        <v>6</v>
      </c>
      <c r="D2" s="150" t="s">
        <v>98</v>
      </c>
    </row>
    <row r="3" spans="1:4">
      <c r="A3" s="89" t="s">
        <v>236</v>
      </c>
      <c r="B3" s="89" t="s">
        <v>15</v>
      </c>
      <c r="C3" s="149" t="s">
        <v>237</v>
      </c>
      <c r="D3" s="89" t="s"/>
    </row>
    <row r="4" spans="1:4">
      <c r="A4" s="89" t="s">
        <v>233</v>
      </c>
      <c r="B4" s="89" t="s">
        <v>33</v>
      </c>
      <c r="C4" s="149" t="s">
        <v>238</v>
      </c>
      <c r="D4" s="89" t="s"/>
    </row>
    <row r="5" spans="1:4">
      <c r="A5" s="89" t="s">
        <v>87</v>
      </c>
      <c r="B5" s="89" t="s">
        <v>15</v>
      </c>
      <c r="C5" s="149" t="s">
        <v>239</v>
      </c>
      <c r="D5" s="89" t="s"/>
    </row>
    <row r="6" spans="1:4">
      <c r="A6" s="89" t="s">
        <v>240</v>
      </c>
      <c r="B6" s="89" t="s">
        <v>15</v>
      </c>
      <c r="C6" s="149" t="s">
        <v>241</v>
      </c>
      <c r="D6" s="89" t="s"/>
    </row>
    <row r="7" spans="1:4">
      <c r="A7" s="89" t="s">
        <v>188</v>
      </c>
      <c r="B7" s="89" t="s">
        <v>15</v>
      </c>
      <c r="C7" s="149" t="s">
        <v>242</v>
      </c>
      <c r="D7" s="89" t="s"/>
    </row>
    <row r="8" spans="1:4">
      <c r="A8" s="89" t="s">
        <v>243</v>
      </c>
      <c r="B8" s="89" t="s">
        <v>15</v>
      </c>
      <c r="C8" s="149" t="s">
        <v>244</v>
      </c>
      <c r="D8" s="89" t="s"/>
    </row>
    <row r="9" spans="1:4">
      <c r="A9" s="89" t="s">
        <v>245</v>
      </c>
      <c r="B9" s="89" t="s">
        <v>246</v>
      </c>
      <c r="C9" s="149" t="s">
        <v>247</v>
      </c>
      <c r="D9" s="89" t="s"/>
    </row>
    <row r="10" spans="1:4">
      <c r="A10" s="89" t="s">
        <v>248</v>
      </c>
      <c r="B10" s="89" t="s">
        <v>15</v>
      </c>
      <c r="C10" s="149" t="s">
        <v>249</v>
      </c>
      <c r="D10" s="89" t="s"/>
    </row>
    <row r="11" spans="1:4">
      <c r="A11" s="89" t="s">
        <v>250</v>
      </c>
      <c r="B11" s="89" t="s">
        <v>15</v>
      </c>
      <c r="C11" s="149" t="s">
        <v>251</v>
      </c>
      <c r="D11" s="89" t="s"/>
    </row>
    <row r="12" spans="1:4">
      <c r="A12" s="89" t="s">
        <v>252</v>
      </c>
      <c r="B12" s="89" t="s">
        <v>15</v>
      </c>
      <c r="C12" s="149" t="s">
        <v>503</v>
      </c>
      <c r="D12" s="89" t="s"/>
    </row>
    <row r="13" spans="1:4">
      <c r="A13" s="89" t="s">
        <v>13</v>
      </c>
      <c r="B13" s="89" t="s">
        <v>15</v>
      </c>
      <c r="C13" s="149" t="s">
        <v>14</v>
      </c>
      <c r="D13" s="89" t="s"/>
    </row>
    <row r="14" spans="1:4">
      <c r="A14" s="89" t="s">
        <v>90</v>
      </c>
      <c r="B14" s="89" t="s">
        <v>15</v>
      </c>
      <c r="C14" s="149" t="s">
        <v>479</v>
      </c>
      <c r="D14" s="89" t="s"/>
    </row>
    <row r="15" spans="1:4">
      <c r="A15" s="89" t="s">
        <v>25</v>
      </c>
      <c r="B15" s="89" t="s">
        <v>15</v>
      </c>
      <c r="C15" s="149" t="s">
        <v>254</v>
      </c>
      <c r="D15" s="89" t="s"/>
    </row>
    <row r="16" spans="1:4">
      <c r="A16" s="89" t="s">
        <v>21</v>
      </c>
      <c r="B16" s="89" t="s">
        <v>15</v>
      </c>
      <c r="C16" s="149" t="s">
        <v>255</v>
      </c>
      <c r="D16" s="89" t="s"/>
    </row>
    <row r="17" spans="1:4">
      <c r="A17" s="89" t="s">
        <v>97</v>
      </c>
      <c r="B17" s="89" t="s">
        <v>15</v>
      </c>
      <c r="C17" s="149" t="s">
        <v>98</v>
      </c>
      <c r="D17" s="89" t="s"/>
    </row>
    <row r="18" spans="1:4">
      <c r="A18" s="89" t="s">
        <v>100</v>
      </c>
      <c r="B18" s="89" t="s">
        <v>102</v>
      </c>
      <c r="C18" s="149" t="s">
        <v>101</v>
      </c>
      <c r="D18" s="89" t="s"/>
    </row>
  </sheetData>
  <hyperlinks>
    <hyperlink ref="A1" location="'目录'!A1" display="返回目录"/>
  </hyperlinks>
</worksheet>
</file>

<file path=xl/worksheets/sheet14.xml><?xml version="1.0" encoding="utf-8"?>
<worksheet xmlns="http://schemas.openxmlformats.org/spreadsheetml/2006/main">
  <sheetPr codeName="dm_school_report">
    <tabColor/>
  </sheetPr>
  <dimension ref="G28"/>
  <sheetViews>
    <sheetView showGridLines="true" workbookViewId="0"/>
  </sheetViews>
  <sheetFormatPr baseColWidth="13" defaultRowHeight="18" customHeight="true"/>
  <cols>
    <col min="1" max="1" width="18.7109" customWidth="true"/>
    <col min="2" max="2" width="18.7109" customWidth="true"/>
    <col min="3" max="3" width="26.7305" customWidth="true"/>
    <col min="4" max="4" width="37.2812" customWidth="true"/>
  </cols>
  <sheetData>
    <row r="1" spans="1:3">
      <c r="A1" s="147" t="s">
        <v>1</v>
      </c>
      <c r="B1" s="148" t="s">
        <v>2</v>
      </c>
      <c r="C1" s="149" t="s">
        <v>838</v>
      </c>
    </row>
    <row r="2" spans="1:4">
      <c r="A2" s="150" t="s">
        <v>4</v>
      </c>
      <c r="B2" s="150" t="s">
        <v>7</v>
      </c>
      <c r="C2" s="150" t="s">
        <v>6</v>
      </c>
      <c r="D2" s="150" t="s">
        <v>98</v>
      </c>
    </row>
    <row r="3" spans="1:4">
      <c r="A3" s="556" t="s">
        <v>18</v>
      </c>
      <c r="B3" s="556" t="s">
        <v>15</v>
      </c>
      <c r="C3" s="149" t="s">
        <v>478</v>
      </c>
      <c r="D3" s="89" t="s"/>
    </row>
    <row r="4" spans="1:4">
      <c r="A4" s="556" t="s">
        <v>233</v>
      </c>
      <c r="B4" s="556" t="s">
        <v>33</v>
      </c>
      <c r="C4" s="149" t="s">
        <v>238</v>
      </c>
      <c r="D4" s="89" t="s"/>
    </row>
    <row r="5" spans="1:4">
      <c r="A5" s="556" t="s">
        <v>87</v>
      </c>
      <c r="B5" s="556" t="s">
        <v>15</v>
      </c>
      <c r="C5" s="149" t="s">
        <v>239</v>
      </c>
      <c r="D5" s="89" t="s"/>
    </row>
    <row r="6" spans="1:4">
      <c r="A6" s="556" t="s">
        <v>240</v>
      </c>
      <c r="B6" s="556" t="s">
        <v>15</v>
      </c>
      <c r="C6" s="149" t="s">
        <v>241</v>
      </c>
      <c r="D6" s="89" t="s"/>
    </row>
    <row r="7" spans="1:4">
      <c r="A7" s="556" t="s">
        <v>188</v>
      </c>
      <c r="B7" s="556" t="s">
        <v>15</v>
      </c>
      <c r="C7" s="149" t="s">
        <v>242</v>
      </c>
      <c r="D7" s="89" t="s"/>
    </row>
    <row r="8" spans="1:4">
      <c r="A8" s="556" t="s">
        <v>243</v>
      </c>
      <c r="B8" s="556" t="s">
        <v>15</v>
      </c>
      <c r="C8" s="149" t="s">
        <v>244</v>
      </c>
      <c r="D8" s="89" t="s"/>
    </row>
    <row r="9" spans="1:4">
      <c r="A9" s="556" t="s">
        <v>245</v>
      </c>
      <c r="B9" s="556" t="s">
        <v>246</v>
      </c>
      <c r="C9" s="149" t="s">
        <v>247</v>
      </c>
      <c r="D9" s="89" t="s"/>
    </row>
    <row r="10" spans="1:4">
      <c r="A10" s="556" t="s">
        <v>250</v>
      </c>
      <c r="B10" s="556" t="s">
        <v>15</v>
      </c>
      <c r="C10" s="149" t="s">
        <v>251</v>
      </c>
      <c r="D10" s="89" t="s"/>
    </row>
    <row r="11" spans="1:4">
      <c r="A11" s="556" t="s">
        <v>27</v>
      </c>
      <c r="B11" s="556" t="s">
        <v>15</v>
      </c>
      <c r="C11" s="149" t="s">
        <v>477</v>
      </c>
      <c r="D11" s="89" t="s"/>
    </row>
    <row r="12" spans="1:4">
      <c r="A12" s="556" t="s">
        <v>248</v>
      </c>
      <c r="B12" s="556" t="s">
        <v>15</v>
      </c>
      <c r="C12" s="149" t="s">
        <v>249</v>
      </c>
      <c r="D12" s="89" t="s"/>
    </row>
    <row r="13" spans="1:4">
      <c r="A13" s="89" t="s">
        <v>90</v>
      </c>
      <c r="B13" s="556" t="s">
        <v>15</v>
      </c>
      <c r="C13" s="149" t="s">
        <v>251</v>
      </c>
      <c r="D13" s="89" t="s"/>
    </row>
    <row r="14" spans="1:4">
      <c r="A14" s="89" t="s">
        <v>97</v>
      </c>
      <c r="B14" s="556" t="s">
        <v>15</v>
      </c>
      <c r="C14" s="149" t="s">
        <v>98</v>
      </c>
      <c r="D14" s="89" t="s"/>
    </row>
    <row r="15" spans="1:4">
      <c r="A15" s="89" t="s">
        <v>100</v>
      </c>
      <c r="B15" s="89" t="s">
        <v>102</v>
      </c>
      <c r="C15" s="149" t="s">
        <v>101</v>
      </c>
      <c r="D15" s="89" t="s"/>
    </row>
    <row r="17" spans="1:1">
      <c r="A17" t="s">
        <v>648</v>
      </c>
    </row>
    <row r="18" spans="1:7">
      <c r="A18" s="479" t="s">
        <v>839</v>
      </c>
      <c r="B18" s="480" t="s"/>
      <c r="C18" s="480" t="s"/>
      <c r="D18" s="480" t="s"/>
      <c r="E18" s="480" t="s"/>
      <c r="F18" s="480" t="s"/>
      <c r="G18" s="481" t="s"/>
    </row>
    <row r="19" spans="1:7">
      <c r="A19" s="482" t="s"/>
      <c r="B19" s="483" t="s"/>
      <c r="C19" s="483" t="s"/>
      <c r="D19" s="483" t="s"/>
      <c r="E19" s="483" t="s"/>
      <c r="F19" s="483" t="s"/>
      <c r="G19" s="484" t="s"/>
    </row>
    <row r="20" spans="1:7">
      <c r="A20" s="482" t="s"/>
      <c r="B20" s="483" t="s"/>
      <c r="C20" s="483" t="s"/>
      <c r="D20" s="483" t="s"/>
      <c r="E20" s="483" t="s"/>
      <c r="F20" s="483" t="s"/>
      <c r="G20" s="484" t="s"/>
    </row>
    <row r="21" spans="1:7">
      <c r="A21" s="482" t="s"/>
      <c r="B21" s="483" t="s"/>
      <c r="C21" s="483" t="s"/>
      <c r="D21" s="483" t="s"/>
      <c r="E21" s="483" t="s"/>
      <c r="F21" s="483" t="s"/>
      <c r="G21" s="484" t="s"/>
    </row>
    <row r="22" spans="1:7">
      <c r="A22" s="482" t="s"/>
      <c r="B22" s="483" t="s"/>
      <c r="C22" s="483" t="s"/>
      <c r="D22" s="483" t="s"/>
      <c r="E22" s="483" t="s"/>
      <c r="F22" s="483" t="s"/>
      <c r="G22" s="484" t="s"/>
    </row>
    <row r="23" spans="1:7">
      <c r="A23" s="482" t="s"/>
      <c r="B23" s="483" t="s"/>
      <c r="C23" s="483" t="s"/>
      <c r="D23" s="483" t="s"/>
      <c r="E23" s="483" t="s"/>
      <c r="F23" s="483" t="s"/>
      <c r="G23" s="484" t="s"/>
    </row>
    <row r="24" spans="1:7">
      <c r="A24" s="482" t="s"/>
      <c r="B24" s="483" t="s"/>
      <c r="C24" s="483" t="s"/>
      <c r="D24" s="483" t="s"/>
      <c r="E24" s="483" t="s"/>
      <c r="F24" s="483" t="s"/>
      <c r="G24" s="484" t="s"/>
    </row>
    <row r="25" spans="1:7">
      <c r="A25" s="482" t="s"/>
      <c r="B25" s="483" t="s"/>
      <c r="C25" s="483" t="s"/>
      <c r="D25" s="483" t="s"/>
      <c r="E25" s="483" t="s"/>
      <c r="F25" s="483" t="s"/>
      <c r="G25" s="484" t="s"/>
    </row>
    <row r="26" spans="1:7">
      <c r="A26" s="482" t="s"/>
      <c r="B26" s="483" t="s"/>
      <c r="C26" s="483" t="s"/>
      <c r="D26" s="483" t="s"/>
      <c r="E26" s="483" t="s"/>
      <c r="F26" s="483" t="s"/>
      <c r="G26" s="484" t="s"/>
    </row>
    <row r="27" spans="1:7">
      <c r="A27" s="482" t="s"/>
      <c r="B27" s="483" t="s"/>
      <c r="C27" s="483" t="s"/>
      <c r="D27" s="483" t="s"/>
      <c r="E27" s="483" t="s"/>
      <c r="F27" s="483" t="s"/>
      <c r="G27" s="484" t="s"/>
    </row>
    <row r="28" spans="1:7">
      <c r="A28" s="485" t="s"/>
      <c r="B28" s="486" t="s"/>
      <c r="C28" s="486" t="s"/>
      <c r="D28" s="486" t="s"/>
      <c r="E28" s="486" t="s"/>
      <c r="F28" s="486" t="s"/>
      <c r="G28" s="487" t="s"/>
    </row>
  </sheetData>
  <mergeCells count="1">
    <mergeCell ref="A18:G28"/>
  </mergeCells>
  <hyperlinks>
    <hyperlink ref="A1" location="'目录'!A1" display="返回目录"/>
  </hyperlinks>
</worksheet>
</file>

<file path=xl/worksheets/sheet15.xml><?xml version="1.0" encoding="utf-8"?>
<worksheet xmlns="http://schemas.openxmlformats.org/spreadsheetml/2006/main">
  <sheetPr codeName="dm_model_proj"/>
  <dimension ref="AA33"/>
  <sheetViews>
    <sheetView showGridLines="true" workbookViewId="0"/>
  </sheetViews>
  <sheetFormatPr baseColWidth="10" defaultRowHeight="20" customHeight="true"/>
  <cols>
    <col min="1" max="1" width="25.332" style="578" customWidth="true"/>
    <col min="2" max="2" width="38.0312" style="578" customWidth="true"/>
    <col min="3" max="3" width="11.5312" style="579" customWidth="true"/>
    <col min="4" max="4" width="29.832" style="578" customWidth="true"/>
    <col min="5" max="5" width="15.0898" style="578" customWidth="true"/>
    <col min="6" max="6" width="6.5" style="578" customWidth="true"/>
    <col min="7" max="7" width="36.6641" style="578" customWidth="true"/>
    <col min="8" max="8" width="89" style="578" customWidth="true"/>
    <col min="9" max="26" width="10.832" style="578"/>
  </cols>
  <sheetData>
    <row r="1" spans="1:9" ht="17">
      <c r="A1" s="151" t="s">
        <v>896</v>
      </c>
      <c r="B1" s="152" t="s">
        <v>256</v>
      </c>
      <c r="C1" s="153" t="s"/>
      <c r="D1" s="154" t="s">
        <v>2</v>
      </c>
      <c r="E1" s="155" t="s">
        <v>257</v>
      </c>
      <c r="F1" s="156" t="s"/>
      <c r="G1" s="156" t="s"/>
      <c r="H1" s="157" t="s">
        <v>256</v>
      </c>
      <c r="I1" s="158" t="s">
        <v>256</v>
      </c>
    </row>
    <row r="2" spans="1:9" ht="17">
      <c r="A2" s="159" t="s">
        <v>4</v>
      </c>
      <c r="B2" s="160" t="s">
        <v>192</v>
      </c>
      <c r="C2" s="161" t="s"/>
      <c r="D2" s="162" t="s">
        <v>6</v>
      </c>
      <c r="E2" s="162" t="s">
        <v>7</v>
      </c>
      <c r="F2" s="162" t="s">
        <v>258</v>
      </c>
      <c r="G2" s="162" t="s">
        <v>10</v>
      </c>
      <c r="H2" s="162" t="s">
        <v>11</v>
      </c>
      <c r="I2" s="158" t="s">
        <v>256</v>
      </c>
    </row>
    <row r="3" spans="1:9" ht="20" customHeight="true">
      <c r="A3" s="163" t="s">
        <v>13</v>
      </c>
      <c r="B3" s="164" t="s">
        <v>14</v>
      </c>
      <c r="C3" s="165" t="s"/>
      <c r="D3" s="166" t="s">
        <v>256</v>
      </c>
      <c r="E3" s="167" t="s">
        <v>15</v>
      </c>
      <c r="F3" s="166" t="s">
        <v>256</v>
      </c>
      <c r="G3" s="168" t="s">
        <v>259</v>
      </c>
      <c r="H3" s="169" t="s">
        <v>17</v>
      </c>
      <c r="I3" s="158" t="s">
        <v>256</v>
      </c>
    </row>
    <row r="4" spans="1:9" ht="20" customHeight="true">
      <c r="A4" s="163" t="s">
        <v>18</v>
      </c>
      <c r="B4" s="164" t="s">
        <v>19</v>
      </c>
      <c r="C4" s="165" t="s"/>
      <c r="D4" s="166" t="s">
        <v>256</v>
      </c>
      <c r="E4" s="167" t="s">
        <v>15</v>
      </c>
      <c r="F4" s="166" t="s">
        <v>256</v>
      </c>
      <c r="G4" s="168" t="s">
        <v>259</v>
      </c>
      <c r="H4" s="169" t="s">
        <v>17</v>
      </c>
      <c r="I4" s="158" t="s">
        <v>256</v>
      </c>
    </row>
    <row r="5" spans="1:9" ht="20" customHeight="true">
      <c r="A5" s="163" t="s">
        <v>21</v>
      </c>
      <c r="B5" s="164" t="s">
        <v>22</v>
      </c>
      <c r="C5" s="165" t="s"/>
      <c r="D5" s="166" t="s">
        <v>256</v>
      </c>
      <c r="E5" s="167" t="s">
        <v>15</v>
      </c>
      <c r="F5" s="166" t="s">
        <v>256</v>
      </c>
      <c r="G5" s="168" t="s">
        <v>23</v>
      </c>
      <c r="H5" s="170" t="s">
        <v>260</v>
      </c>
      <c r="I5" s="158" t="s">
        <v>256</v>
      </c>
    </row>
    <row r="6" spans="1:9" ht="20" customHeight="true">
      <c r="A6" s="163" t="s">
        <v>25</v>
      </c>
      <c r="B6" s="164" t="s">
        <v>26</v>
      </c>
      <c r="C6" s="165" t="s"/>
      <c r="D6" s="166" t="s">
        <v>256</v>
      </c>
      <c r="E6" s="167" t="s">
        <v>15</v>
      </c>
      <c r="F6" s="166" t="s">
        <v>256</v>
      </c>
      <c r="G6" s="168" t="s">
        <v>23</v>
      </c>
      <c r="H6" s="70" t="s"/>
      <c r="I6" s="158" t="s">
        <v>256</v>
      </c>
    </row>
    <row r="7" spans="1:9" ht="20" customHeight="true">
      <c r="A7" s="171" t="s">
        <v>27</v>
      </c>
      <c r="B7" s="172" t="s">
        <v>28</v>
      </c>
      <c r="C7" s="173" t="s"/>
      <c r="D7" s="174" t="s">
        <v>256</v>
      </c>
      <c r="E7" s="175" t="s">
        <v>15</v>
      </c>
      <c r="F7" s="174" t="s">
        <v>256</v>
      </c>
      <c r="G7" s="176" t="s">
        <v>259</v>
      </c>
      <c r="H7" s="169" t="s">
        <v>17</v>
      </c>
      <c r="I7" s="158" t="s">
        <v>256</v>
      </c>
    </row>
    <row r="8" spans="1:9" ht="20" customHeight="true">
      <c r="A8" s="171" t="s">
        <v>261</v>
      </c>
      <c r="B8" s="177" t="s">
        <v>262</v>
      </c>
      <c r="C8" s="178">
        <v>1621312</v>
      </c>
      <c r="D8" s="174" t="s">
        <v>263</v>
      </c>
      <c r="E8" s="176" t="s">
        <v>33</v>
      </c>
      <c r="F8" s="174">
        <v>1</v>
      </c>
      <c r="G8" s="176" t="s">
        <v>259</v>
      </c>
      <c r="H8" s="179" t="s">
        <v>264</v>
      </c>
      <c r="I8" s="158" t="s">
        <v>256</v>
      </c>
    </row>
    <row r="9" spans="1:9" ht="20" customHeight="true">
      <c r="A9" s="180" t="s">
        <v>265</v>
      </c>
      <c r="B9" s="177" t="s">
        <v>266</v>
      </c>
      <c r="C9" s="181">
        <v>2046541</v>
      </c>
      <c r="D9" s="174" t="s">
        <v>267</v>
      </c>
      <c r="E9" s="176" t="s">
        <v>33</v>
      </c>
      <c r="F9" s="174">
        <v>2</v>
      </c>
      <c r="G9" s="176" t="s">
        <v>196</v>
      </c>
      <c r="H9" s="169" t="s">
        <v>268</v>
      </c>
      <c r="I9" s="158" t="s">
        <v>256</v>
      </c>
    </row>
    <row r="10" spans="1:9" ht="20" customHeight="true">
      <c r="A10" s="180" t="s">
        <v>269</v>
      </c>
      <c r="B10" s="177" t="s">
        <v>270</v>
      </c>
      <c r="C10" s="182">
        <v>980204</v>
      </c>
      <c r="D10" s="174" t="s">
        <v>271</v>
      </c>
      <c r="E10" s="176" t="s">
        <v>33</v>
      </c>
      <c r="F10" s="174">
        <v>3</v>
      </c>
      <c r="G10" s="176" t="s">
        <v>196</v>
      </c>
      <c r="H10" s="169" t="s">
        <v>272</v>
      </c>
      <c r="I10" s="158" t="s">
        <v>256</v>
      </c>
    </row>
    <row r="11" spans="1:9" ht="20" customHeight="true">
      <c r="A11" s="180" t="s">
        <v>273</v>
      </c>
      <c r="B11" s="177" t="s">
        <v>274</v>
      </c>
      <c r="C11" s="178">
        <v>687378</v>
      </c>
      <c r="D11" s="174" t="s">
        <v>275</v>
      </c>
      <c r="E11" s="176" t="s">
        <v>33</v>
      </c>
      <c r="F11" s="174">
        <v>4</v>
      </c>
      <c r="G11" s="176" t="s">
        <v>196</v>
      </c>
      <c r="H11" s="169" t="s">
        <v>276</v>
      </c>
      <c r="I11" s="158" t="s">
        <v>256</v>
      </c>
    </row>
    <row r="12" spans="1:9" ht="20" customHeight="true">
      <c r="A12" s="180" t="s">
        <v>277</v>
      </c>
      <c r="B12" s="177" t="s">
        <v>278</v>
      </c>
      <c r="C12" s="183">
        <v>378959</v>
      </c>
      <c r="D12" s="174" t="s">
        <v>279</v>
      </c>
      <c r="E12" s="176" t="s">
        <v>33</v>
      </c>
      <c r="F12" s="174">
        <v>5</v>
      </c>
      <c r="G12" s="176" t="s">
        <v>196</v>
      </c>
      <c r="H12" s="184" t="s">
        <v>280</v>
      </c>
      <c r="I12" s="158" t="s">
        <v>256</v>
      </c>
    </row>
    <row r="13" spans="1:9" ht="20" customHeight="true">
      <c r="A13" s="185" t="s">
        <v>281</v>
      </c>
      <c r="B13" s="177" t="s">
        <v>282</v>
      </c>
      <c r="C13" s="178">
        <v>3802609</v>
      </c>
      <c r="D13" s="186" t="s">
        <v>283</v>
      </c>
      <c r="E13" s="176" t="s">
        <v>33</v>
      </c>
      <c r="F13" s="174">
        <v>6</v>
      </c>
      <c r="G13" s="176" t="s">
        <v>196</v>
      </c>
      <c r="H13" s="187" t="s">
        <v>284</v>
      </c>
      <c r="I13" s="158" t="s">
        <v>256</v>
      </c>
    </row>
    <row r="14" spans="1:9" ht="20" customHeight="true">
      <c r="A14" s="185" t="s">
        <v>285</v>
      </c>
      <c r="B14" s="177" t="s">
        <v>286</v>
      </c>
      <c r="C14" s="182">
        <v>2074496</v>
      </c>
      <c r="D14" s="186" t="s">
        <v>287</v>
      </c>
      <c r="E14" s="176" t="s">
        <v>33</v>
      </c>
      <c r="F14" s="174">
        <v>7</v>
      </c>
      <c r="G14" s="176" t="s">
        <v>196</v>
      </c>
      <c r="H14" s="169" t="s">
        <v>288</v>
      </c>
      <c r="I14" s="158" t="s">
        <v>256</v>
      </c>
    </row>
    <row r="15" spans="1:9" ht="20" customHeight="true">
      <c r="A15" s="185" t="s">
        <v>289</v>
      </c>
      <c r="B15" s="177" t="s">
        <v>290</v>
      </c>
      <c r="C15" s="178">
        <v>1134925</v>
      </c>
      <c r="D15" s="186" t="s">
        <v>291</v>
      </c>
      <c r="E15" s="176" t="s">
        <v>33</v>
      </c>
      <c r="F15" s="174">
        <v>8</v>
      </c>
      <c r="G15" s="176" t="s">
        <v>196</v>
      </c>
      <c r="H15" s="188" t="s">
        <v>292</v>
      </c>
      <c r="I15" s="158" t="s">
        <v>256</v>
      </c>
    </row>
    <row r="16" spans="1:9" ht="20" customHeight="true">
      <c r="A16" s="185" t="s">
        <v>293</v>
      </c>
      <c r="B16" s="177" t="s">
        <v>294</v>
      </c>
      <c r="C16" s="183">
        <v>593188</v>
      </c>
      <c r="D16" s="186" t="s">
        <v>295</v>
      </c>
      <c r="E16" s="176" t="s">
        <v>33</v>
      </c>
      <c r="F16" s="174">
        <v>9</v>
      </c>
      <c r="G16" s="176" t="s">
        <v>196</v>
      </c>
      <c r="H16" s="189" t="s">
        <v>296</v>
      </c>
      <c r="I16" s="158" t="s">
        <v>256</v>
      </c>
    </row>
    <row r="17" spans="1:9" ht="20" customHeight="true">
      <c r="A17" s="180" t="s">
        <v>297</v>
      </c>
      <c r="B17" s="172" t="s">
        <v>298</v>
      </c>
      <c r="C17" s="190" t="s">
        <v>299</v>
      </c>
      <c r="D17" s="174" t="s">
        <v>300</v>
      </c>
      <c r="E17" s="175" t="s">
        <v>15</v>
      </c>
      <c r="F17" s="174">
        <v>10</v>
      </c>
      <c r="G17" s="176" t="s">
        <v>256</v>
      </c>
      <c r="H17" s="189" t="s">
        <v>301</v>
      </c>
      <c r="I17" s="158" t="s">
        <v>256</v>
      </c>
    </row>
    <row r="18" spans="1:9" ht="20" customHeight="true">
      <c r="A18" s="180" t="s">
        <v>302</v>
      </c>
      <c r="B18" s="172" t="s">
        <v>303</v>
      </c>
      <c r="C18" s="191" t="s"/>
      <c r="D18" s="174" t="s">
        <v>304</v>
      </c>
      <c r="E18" s="175" t="s">
        <v>15</v>
      </c>
      <c r="F18" s="174">
        <v>11</v>
      </c>
      <c r="G18" s="192" t="s">
        <v>256</v>
      </c>
      <c r="H18" s="193" t="s">
        <v>305</v>
      </c>
      <c r="I18" s="158" t="s">
        <v>256</v>
      </c>
    </row>
    <row r="19" spans="1:9" ht="20" customHeight="true">
      <c r="A19" s="180" t="s">
        <v>306</v>
      </c>
      <c r="B19" s="194" t="s">
        <v>307</v>
      </c>
      <c r="C19" s="195">
        <v>1.05</v>
      </c>
      <c r="D19" s="174" t="s">
        <v>308</v>
      </c>
      <c r="E19" s="176" t="s">
        <v>33</v>
      </c>
      <c r="F19" s="174">
        <v>12</v>
      </c>
      <c r="G19" s="176" t="s">
        <v>309</v>
      </c>
      <c r="H19" s="193" t="s"/>
      <c r="I19" s="196" t="s">
        <v>310</v>
      </c>
    </row>
    <row r="20" spans="1:9" ht="20" customHeight="true">
      <c r="A20" s="197" t="s">
        <v>311</v>
      </c>
      <c r="B20" s="198" t="s">
        <v>312</v>
      </c>
      <c r="C20" s="199" t="s">
        <v>313</v>
      </c>
      <c r="D20" s="166" t="s">
        <v>314</v>
      </c>
      <c r="E20" s="175" t="s">
        <v>15</v>
      </c>
      <c r="F20" s="166">
        <v>13</v>
      </c>
      <c r="G20" s="168" t="s">
        <v>256</v>
      </c>
      <c r="H20" s="179" t="s">
        <v>315</v>
      </c>
      <c r="I20" s="158" t="s">
        <v>256</v>
      </c>
    </row>
    <row r="21" spans="1:9" ht="20" customHeight="true">
      <c r="A21" s="197" t="s">
        <v>316</v>
      </c>
      <c r="B21" s="198" t="s">
        <v>317</v>
      </c>
      <c r="C21" s="200">
        <v>1.21</v>
      </c>
      <c r="D21" s="166" t="s">
        <v>318</v>
      </c>
      <c r="E21" s="201" t="s">
        <v>33</v>
      </c>
      <c r="F21" s="166">
        <v>14</v>
      </c>
      <c r="G21" s="168" t="s">
        <v>256</v>
      </c>
      <c r="H21" s="202" t="s">
        <v>319</v>
      </c>
      <c r="I21" s="196" t="s">
        <v>310</v>
      </c>
    </row>
    <row r="22" spans="1:9" ht="20" customHeight="true">
      <c r="A22" s="197" t="s">
        <v>320</v>
      </c>
      <c r="B22" s="198" t="s">
        <v>321</v>
      </c>
      <c r="C22" s="203" t="s">
        <v>313</v>
      </c>
      <c r="D22" s="166" t="s">
        <v>322</v>
      </c>
      <c r="E22" s="175" t="s">
        <v>15</v>
      </c>
      <c r="F22" s="166">
        <v>15</v>
      </c>
      <c r="G22" s="168" t="s">
        <v>256</v>
      </c>
      <c r="H22" s="204" t="s">
        <v>323</v>
      </c>
      <c r="I22" s="158" t="s">
        <v>256</v>
      </c>
    </row>
    <row r="23" spans="1:9" ht="20" customHeight="true">
      <c r="A23" s="205" t="s">
        <v>324</v>
      </c>
      <c r="B23" s="206" t="s">
        <v>325</v>
      </c>
      <c r="C23" s="207">
        <v>1.5</v>
      </c>
      <c r="D23" s="166" t="s">
        <v>326</v>
      </c>
      <c r="E23" s="201" t="s">
        <v>33</v>
      </c>
      <c r="F23" s="166">
        <v>16</v>
      </c>
      <c r="G23" s="168" t="s">
        <v>256</v>
      </c>
      <c r="H23" s="208">
        <v>1.5</v>
      </c>
      <c r="I23" s="158" t="s">
        <v>256</v>
      </c>
    </row>
    <row r="24" spans="1:9" ht="20" customHeight="true">
      <c r="A24" s="209" t="s">
        <v>327</v>
      </c>
      <c r="B24" s="210" t="s">
        <v>328</v>
      </c>
      <c r="C24" s="211">
        <v>732664</v>
      </c>
      <c r="D24" s="212" t="s">
        <v>329</v>
      </c>
      <c r="E24" s="213" t="s">
        <v>33</v>
      </c>
      <c r="F24" s="212">
        <v>17</v>
      </c>
      <c r="G24" s="214" t="s">
        <v>256</v>
      </c>
      <c r="H24" s="212" t="s">
        <v>330</v>
      </c>
      <c r="I24" s="158" t="s">
        <v>256</v>
      </c>
    </row>
    <row r="25" spans="1:9" ht="20" customHeight="true">
      <c r="A25" s="209" t="s">
        <v>87</v>
      </c>
      <c r="B25" s="210" t="s">
        <v>331</v>
      </c>
      <c r="C25" s="215">
        <v>0.1</v>
      </c>
      <c r="D25" s="212" t="s">
        <v>256</v>
      </c>
      <c r="E25" s="216" t="s">
        <v>15</v>
      </c>
      <c r="F25" s="212" t="s">
        <v>256</v>
      </c>
      <c r="G25" s="217" t="s">
        <v>259</v>
      </c>
      <c r="H25" s="218" t="s">
        <v>332</v>
      </c>
      <c r="I25" s="158" t="s">
        <v>256</v>
      </c>
    </row>
    <row r="26" spans="1:9" ht="20" customHeight="true">
      <c r="A26" s="219" t="s">
        <v>97</v>
      </c>
      <c r="B26" s="220" t="s">
        <v>98</v>
      </c>
      <c r="C26" s="221">
        <v>1.15</v>
      </c>
      <c r="D26" s="222" t="s">
        <v>256</v>
      </c>
      <c r="E26" s="223" t="s">
        <v>15</v>
      </c>
      <c r="F26" s="223" t="s">
        <v>256</v>
      </c>
      <c r="G26" s="224" t="s">
        <v>99</v>
      </c>
      <c r="H26" s="225" t="s">
        <v>256</v>
      </c>
      <c r="I26" s="158" t="s">
        <v>256</v>
      </c>
    </row>
    <row r="27" spans="1:9" ht="20" customHeight="true">
      <c r="A27" s="219" t="s">
        <v>100</v>
      </c>
      <c r="B27" s="226" t="s">
        <v>101</v>
      </c>
      <c r="C27" s="227">
        <v>164052</v>
      </c>
      <c r="D27" s="226" t="s">
        <v>256</v>
      </c>
      <c r="E27" s="223" t="s">
        <v>102</v>
      </c>
      <c r="F27" s="223" t="s">
        <v>256</v>
      </c>
      <c r="G27" s="224" t="s">
        <v>99</v>
      </c>
      <c r="H27" s="228" t="s">
        <v>256</v>
      </c>
      <c r="I27" s="158" t="s">
        <v>256</v>
      </c>
    </row>
    <row r="28" spans="1:2">
      <c r="A28" s="229" t="s"/>
      <c r="B28" s="229" t="s"/>
    </row>
    <row r="29" spans="1:7">
      <c r="A29" s="230" t="s"/>
      <c r="G29" s="229" t="s">
        <v>309</v>
      </c>
    </row>
    <row r="30" spans="1:1">
      <c r="A30" s="230" t="s"/>
    </row>
    <row r="31" spans="1:1">
      <c r="A31" s="230" t="s"/>
    </row>
    <row r="32" spans="1:1">
      <c r="A32" s="230" t="s"/>
    </row>
    <row r="33" spans="1:1">
      <c r="A33" s="230" t="s"/>
    </row>
  </sheetData>
  <mergeCells count="2">
    <mergeCell ref="E1:G1"/>
    <mergeCell ref="H5:H6"/>
  </mergeCells>
  <hyperlinks>
    <hyperlink ref="A1" location="'目录'!A1"/>
  </hyperlinks>
</worksheet>
</file>

<file path=xl/worksheets/sheet16.xml><?xml version="1.0" encoding="utf-8"?>
<worksheet xmlns="http://schemas.openxmlformats.org/spreadsheetml/2006/main">
  <sheetPr/>
  <dimension ref="AC52"/>
  <sheetViews>
    <sheetView showGridLines="true" zoomScale="125" workbookViewId="0"/>
  </sheetViews>
  <sheetFormatPr baseColWidth="10" defaultRowHeight="15"/>
  <cols>
    <col min="1" max="1" width="23" style="580" customWidth="true"/>
    <col min="2" max="2" width="20.5" customWidth="true"/>
    <col min="3" max="3" width="15.1641" style="581" customWidth="true"/>
    <col min="4" max="4" width="22" customWidth="true"/>
    <col min="5" max="5" width="14.7109" customWidth="true"/>
    <col min="6" max="6" width="37.832" customWidth="true"/>
    <col min="7" max="7" width="88.332" customWidth="true"/>
    <col min="8" max="8" width="20.7109" customWidth="true"/>
    <col min="9" max="29" width="16.7109" customWidth="true"/>
  </cols>
  <sheetData>
    <row r="1" spans="1:7" ht="17">
      <c r="A1" s="352" t="s">
        <v>1</v>
      </c>
      <c r="B1" s="353" t="s"/>
      <c r="C1" s="354" t="s">
        <v>2</v>
      </c>
      <c r="D1" s="355" t="s">
        <v>505</v>
      </c>
      <c r="E1" s="356" t="s"/>
      <c r="F1" s="356" t="s"/>
      <c r="G1" s="357" t="s"/>
    </row>
    <row r="2" spans="1:8" ht="17">
      <c r="A2" s="123" t="s">
        <v>4</v>
      </c>
      <c r="B2" s="124" t="s">
        <v>192</v>
      </c>
      <c r="C2" s="123" t="s">
        <v>6</v>
      </c>
      <c r="D2" s="123" t="s">
        <v>7</v>
      </c>
      <c r="E2" s="123" t="s">
        <v>258</v>
      </c>
      <c r="F2" s="123" t="s">
        <v>10</v>
      </c>
      <c r="G2" s="358" t="s">
        <v>11</v>
      </c>
      <c r="H2" s="359" t="s">
        <v>506</v>
      </c>
    </row>
    <row r="3" spans="1:8" ht="20" customHeight="true">
      <c r="A3" s="360" t="s">
        <v>90</v>
      </c>
      <c r="B3" s="360" t="s">
        <v>507</v>
      </c>
      <c r="C3" s="360" t="s">
        <v>507</v>
      </c>
      <c r="D3" s="361" t="s">
        <v>15</v>
      </c>
      <c r="E3" s="362" t="s"/>
      <c r="F3" s="23" t="s">
        <v>508</v>
      </c>
      <c r="G3" s="363" t="s">
        <v>509</v>
      </c>
      <c r="H3" s="89" t="s"/>
    </row>
    <row r="4" spans="1:8" ht="20" customHeight="true">
      <c r="A4" s="364" t="s">
        <v>75</v>
      </c>
      <c r="B4" s="364" t="s">
        <v>510</v>
      </c>
      <c r="C4" s="364" t="s"/>
      <c r="D4" s="361" t="s">
        <v>15</v>
      </c>
      <c r="E4" s="34" t="s"/>
      <c r="F4" s="23" t="s">
        <v>508</v>
      </c>
      <c r="G4" s="365" t="s">
        <v>17</v>
      </c>
      <c r="H4" s="366" t="s">
        <v>256</v>
      </c>
    </row>
    <row r="5" spans="1:8" ht="20" customHeight="true">
      <c r="A5" s="364" t="s">
        <v>337</v>
      </c>
      <c r="B5" s="364" t="s">
        <v>409</v>
      </c>
      <c r="C5" s="364" t="s"/>
      <c r="D5" s="361" t="s">
        <v>15</v>
      </c>
      <c r="E5" s="34" t="s"/>
      <c r="F5" s="23" t="s">
        <v>508</v>
      </c>
      <c r="G5" s="365" t="s">
        <v>17</v>
      </c>
      <c r="H5" s="89" t="s"/>
    </row>
    <row r="6" spans="1:8" ht="20" customHeight="true">
      <c r="A6" s="367" t="s">
        <v>345</v>
      </c>
      <c r="B6" s="368" t="s">
        <v>345</v>
      </c>
      <c r="C6" s="364" t="s"/>
      <c r="D6" s="361" t="s">
        <v>15</v>
      </c>
      <c r="E6" s="34" t="s"/>
      <c r="F6" s="369" t="s">
        <v>508</v>
      </c>
      <c r="G6" s="365" t="s">
        <v>17</v>
      </c>
      <c r="H6" s="89" t="s"/>
    </row>
    <row r="7" spans="1:8" ht="20" customHeight="true">
      <c r="A7" s="367" t="s">
        <v>347</v>
      </c>
      <c r="B7" s="368" t="s">
        <v>347</v>
      </c>
      <c r="C7" s="364" t="s"/>
      <c r="D7" s="361" t="s">
        <v>15</v>
      </c>
      <c r="E7" s="34" t="s"/>
      <c r="F7" s="369" t="s">
        <v>508</v>
      </c>
      <c r="G7" s="365" t="s">
        <v>17</v>
      </c>
      <c r="H7" s="89" t="s"/>
    </row>
    <row r="8" spans="1:8" ht="20" customHeight="true">
      <c r="A8" s="367" t="s">
        <v>349</v>
      </c>
      <c r="B8" s="368" t="s">
        <v>349</v>
      </c>
      <c r="C8" s="364" t="s"/>
      <c r="D8" s="361" t="s">
        <v>15</v>
      </c>
      <c r="E8" s="34" t="s"/>
      <c r="F8" s="369" t="s">
        <v>508</v>
      </c>
      <c r="G8" s="365" t="s">
        <v>17</v>
      </c>
      <c r="H8" s="89" t="s"/>
    </row>
    <row r="9" spans="1:8" ht="20" customHeight="true">
      <c r="A9" s="364" t="s">
        <v>87</v>
      </c>
      <c r="B9" s="364" t="s">
        <v>331</v>
      </c>
      <c r="C9" s="364" t="s"/>
      <c r="D9" s="361" t="s">
        <v>15</v>
      </c>
      <c r="E9" s="34" t="s"/>
      <c r="F9" s="369" t="s">
        <v>508</v>
      </c>
      <c r="G9" s="365" t="s">
        <v>17</v>
      </c>
      <c r="H9" s="89" t="s"/>
    </row>
    <row r="10" spans="1:8" ht="55.5" customHeight="true">
      <c r="A10" s="370" t="s">
        <v>465</v>
      </c>
      <c r="B10" s="360" t="s">
        <v>511</v>
      </c>
      <c r="C10" s="360" t="s"/>
      <c r="D10" s="361" t="s">
        <v>15</v>
      </c>
      <c r="E10" s="362" t="s"/>
      <c r="F10" s="371" t="s"/>
      <c r="G10" s="372" t="s">
        <v>512</v>
      </c>
      <c r="H10" s="89" t="s"/>
    </row>
    <row r="11" spans="1:8" ht="20" customHeight="true">
      <c r="A11" s="373" t="s">
        <v>353</v>
      </c>
      <c r="B11" s="364" t="s">
        <v>513</v>
      </c>
      <c r="C11" s="364" t="s"/>
      <c r="D11" s="23" t="s">
        <v>33</v>
      </c>
      <c r="E11" s="34">
        <v>1</v>
      </c>
      <c r="F11" s="23" t="s">
        <v>508</v>
      </c>
      <c r="G11" s="365" t="s">
        <v>17</v>
      </c>
      <c r="H11" s="89" t="s"/>
    </row>
    <row r="12" spans="1:8" ht="20" customHeight="true">
      <c r="A12" s="374" t="s">
        <v>233</v>
      </c>
      <c r="B12" s="364" t="s">
        <v>514</v>
      </c>
      <c r="C12" s="364" t="s"/>
      <c r="D12" s="23" t="s">
        <v>33</v>
      </c>
      <c r="E12" s="34">
        <v>2</v>
      </c>
      <c r="F12" s="23" t="s">
        <v>508</v>
      </c>
      <c r="G12" s="365" t="s">
        <v>17</v>
      </c>
      <c r="H12" s="89" t="s"/>
    </row>
    <row r="13" spans="1:8" ht="20" customHeight="true">
      <c r="A13" s="374" t="s">
        <v>198</v>
      </c>
      <c r="B13" s="364" t="s">
        <v>515</v>
      </c>
      <c r="C13" s="364" t="s"/>
      <c r="D13" s="23" t="s">
        <v>33</v>
      </c>
      <c r="E13" s="34">
        <v>3</v>
      </c>
      <c r="F13" s="23" t="s">
        <v>508</v>
      </c>
      <c r="G13" s="365" t="s">
        <v>17</v>
      </c>
      <c r="H13" s="89" t="s"/>
    </row>
    <row r="14" spans="1:8" ht="20" customHeight="true">
      <c r="A14" s="375" t="s">
        <v>516</v>
      </c>
      <c r="B14" s="364" t="s">
        <v>517</v>
      </c>
      <c r="C14" s="364" t="s"/>
      <c r="D14" s="23" t="s">
        <v>33</v>
      </c>
      <c r="E14" s="34">
        <v>4</v>
      </c>
      <c r="F14" s="23" t="s">
        <v>508</v>
      </c>
      <c r="G14" s="376" t="s">
        <v>518</v>
      </c>
      <c r="H14" s="89" t="s"/>
    </row>
    <row r="15" spans="1:8" ht="20" customHeight="true">
      <c r="A15" s="375" t="s">
        <v>519</v>
      </c>
      <c r="B15" s="364" t="s">
        <v>520</v>
      </c>
      <c r="C15" s="364" t="s"/>
      <c r="D15" s="23" t="s">
        <v>33</v>
      </c>
      <c r="E15" s="34">
        <v>5</v>
      </c>
      <c r="F15" s="23" t="s">
        <v>508</v>
      </c>
      <c r="G15" s="377" t="s">
        <v>521</v>
      </c>
      <c r="H15" s="89" t="s"/>
    </row>
    <row r="16" spans="1:8" ht="20" customHeight="true">
      <c r="A16" s="378" t="s">
        <v>522</v>
      </c>
      <c r="B16" s="360" t="s"/>
      <c r="C16" s="360" t="s"/>
      <c r="D16" s="23" t="s">
        <v>33</v>
      </c>
      <c r="E16" s="34" t="s">
        <v>523</v>
      </c>
      <c r="F16" s="23" t="s">
        <v>508</v>
      </c>
      <c r="G16" s="379" t="s">
        <v>524</v>
      </c>
      <c r="H16" s="89" t="s"/>
    </row>
    <row r="17" spans="1:8" ht="20" customHeight="true">
      <c r="A17" s="380" t="s">
        <v>525</v>
      </c>
      <c r="B17" s="360" t="s"/>
      <c r="C17" s="360" t="s"/>
      <c r="D17" s="23" t="s">
        <v>33</v>
      </c>
      <c r="E17" s="34" t="s">
        <v>526</v>
      </c>
      <c r="F17" s="23" t="s">
        <v>508</v>
      </c>
      <c r="G17" s="379" t="s">
        <v>527</v>
      </c>
      <c r="H17" s="89" t="s"/>
    </row>
    <row r="18" spans="1:8" ht="20" customHeight="true">
      <c r="A18" s="380" t="s">
        <v>528</v>
      </c>
      <c r="B18" s="360" t="s"/>
      <c r="C18" s="360" t="s"/>
      <c r="D18" s="23" t="s">
        <v>33</v>
      </c>
      <c r="E18" s="34" t="s">
        <v>529</v>
      </c>
      <c r="F18" s="23" t="s">
        <v>508</v>
      </c>
      <c r="G18" s="379" t="s">
        <v>530</v>
      </c>
      <c r="H18" s="89" t="s"/>
    </row>
    <row r="19" spans="1:8" ht="20" customHeight="true">
      <c r="A19" s="381" t="s">
        <v>531</v>
      </c>
      <c r="B19" s="360" t="s"/>
      <c r="C19" s="360" t="s"/>
      <c r="D19" s="23" t="s">
        <v>33</v>
      </c>
      <c r="E19" s="34" t="s">
        <v>532</v>
      </c>
      <c r="F19" s="23" t="s">
        <v>508</v>
      </c>
      <c r="G19" s="379" t="s">
        <v>533</v>
      </c>
      <c r="H19" s="89" t="s"/>
    </row>
    <row r="20" spans="1:8" ht="20" customHeight="true">
      <c r="A20" s="381" t="s">
        <v>534</v>
      </c>
      <c r="B20" s="360" t="s"/>
      <c r="C20" s="360" t="s"/>
      <c r="D20" s="23" t="s">
        <v>33</v>
      </c>
      <c r="E20" s="34" t="s">
        <v>535</v>
      </c>
      <c r="F20" s="23" t="s">
        <v>508</v>
      </c>
      <c r="G20" s="382" t="s">
        <v>536</v>
      </c>
      <c r="H20" s="89" t="s"/>
    </row>
    <row r="21" spans="1:8" ht="20" customHeight="true">
      <c r="A21" s="383" t="s">
        <v>537</v>
      </c>
      <c r="B21" s="364" t="s"/>
      <c r="C21" s="364" t="s"/>
      <c r="D21" s="23" t="s">
        <v>33</v>
      </c>
      <c r="E21" s="34">
        <v>6</v>
      </c>
      <c r="F21" s="23" t="s">
        <v>508</v>
      </c>
      <c r="G21" s="376" t="s">
        <v>538</v>
      </c>
      <c r="H21" s="89" t="s"/>
    </row>
    <row r="22" spans="1:8" ht="20" customHeight="true">
      <c r="A22" s="383" t="s">
        <v>539</v>
      </c>
      <c r="B22" s="364" t="s">
        <v>540</v>
      </c>
      <c r="C22" s="364" t="s"/>
      <c r="D22" s="23" t="s">
        <v>33</v>
      </c>
      <c r="E22" s="34">
        <v>7</v>
      </c>
      <c r="F22" s="23" t="s">
        <v>508</v>
      </c>
      <c r="G22" s="376" t="s">
        <v>541</v>
      </c>
      <c r="H22" s="89" t="s"/>
    </row>
    <row r="23" spans="1:8" ht="20" customHeight="true">
      <c r="A23" s="383" t="s">
        <v>354</v>
      </c>
      <c r="B23" s="364" t="s">
        <v>418</v>
      </c>
      <c r="C23" s="364" t="s"/>
      <c r="D23" s="23" t="s">
        <v>33</v>
      </c>
      <c r="E23" s="34">
        <v>8</v>
      </c>
      <c r="F23" s="23" t="s">
        <v>508</v>
      </c>
      <c r="G23" s="377" t="s">
        <v>542</v>
      </c>
      <c r="H23" s="89" t="s"/>
    </row>
    <row r="24" spans="1:8" ht="93" customHeight="true">
      <c r="A24" s="383" t="s">
        <v>543</v>
      </c>
      <c r="B24" s="364" t="s">
        <v>544</v>
      </c>
      <c r="C24" s="384" t="s"/>
      <c r="D24" s="23" t="s">
        <v>33</v>
      </c>
      <c r="E24" s="34">
        <v>9</v>
      </c>
      <c r="F24" s="23" t="s">
        <v>508</v>
      </c>
      <c r="G24" s="377" t="s">
        <v>545</v>
      </c>
      <c r="H24" s="89" t="s"/>
    </row>
    <row r="25" spans="1:8" ht="20" customHeight="true">
      <c r="A25" s="385" t="s">
        <v>539</v>
      </c>
      <c r="B25" s="364" t="s">
        <v>546</v>
      </c>
      <c r="C25" s="364" t="s"/>
      <c r="D25" s="23" t="s">
        <v>33</v>
      </c>
      <c r="E25" s="34">
        <v>10</v>
      </c>
      <c r="F25" s="23" t="s">
        <v>508</v>
      </c>
      <c r="G25" s="377" t="s">
        <v>547</v>
      </c>
      <c r="H25" s="89" t="s"/>
    </row>
    <row r="26" spans="1:8" ht="20" customHeight="true">
      <c r="A26" s="385" t="s">
        <v>548</v>
      </c>
      <c r="B26" s="364" t="s">
        <v>549</v>
      </c>
      <c r="C26" s="364" t="s"/>
      <c r="D26" s="23" t="s">
        <v>33</v>
      </c>
      <c r="E26" s="34">
        <v>11</v>
      </c>
      <c r="F26" s="23" t="s">
        <v>508</v>
      </c>
      <c r="G26" s="376" t="s">
        <v>550</v>
      </c>
      <c r="H26" s="89" t="s"/>
    </row>
    <row r="27" spans="1:8" ht="54" customHeight="true">
      <c r="A27" s="385" t="s">
        <v>551</v>
      </c>
      <c r="B27" s="364" t="s">
        <v>418</v>
      </c>
      <c r="C27" s="364" t="s"/>
      <c r="D27" s="23" t="s">
        <v>33</v>
      </c>
      <c r="E27" s="34">
        <v>12</v>
      </c>
      <c r="F27" s="23" t="s">
        <v>508</v>
      </c>
      <c r="G27" s="377" t="s">
        <v>552</v>
      </c>
      <c r="H27" s="89" t="s"/>
    </row>
    <row r="28" spans="1:8" ht="42" customHeight="true">
      <c r="A28" s="385" t="s">
        <v>553</v>
      </c>
      <c r="B28" s="364" t="s">
        <v>544</v>
      </c>
      <c r="C28" s="364" t="s"/>
      <c r="D28" s="23" t="s">
        <v>33</v>
      </c>
      <c r="E28" s="34">
        <v>13</v>
      </c>
      <c r="F28" s="23" t="s">
        <v>508</v>
      </c>
      <c r="G28" s="377" t="s">
        <v>554</v>
      </c>
      <c r="H28" s="89" t="s"/>
    </row>
    <row r="29" spans="1:8" ht="20" customHeight="true">
      <c r="A29" s="364" t="s">
        <v>555</v>
      </c>
      <c r="B29" s="364" t="s">
        <v>344</v>
      </c>
      <c r="C29" s="364" t="s"/>
      <c r="D29" s="23" t="s">
        <v>33</v>
      </c>
      <c r="E29" s="34">
        <v>14</v>
      </c>
      <c r="F29" s="23" t="s">
        <v>508</v>
      </c>
      <c r="G29" s="376" t="s">
        <v>556</v>
      </c>
      <c r="H29" s="89" t="s"/>
    </row>
    <row r="30" spans="1:8" ht="20" customHeight="true">
      <c r="A30" s="364" t="s">
        <v>557</v>
      </c>
      <c r="B30" s="364" t="s">
        <v>558</v>
      </c>
      <c r="C30" s="386" t="s"/>
      <c r="D30" s="23" t="s">
        <v>33</v>
      </c>
      <c r="E30" s="34">
        <v>15</v>
      </c>
      <c r="F30" s="23" t="s">
        <v>508</v>
      </c>
      <c r="G30" s="376" t="s">
        <v>559</v>
      </c>
      <c r="H30" s="89" t="s"/>
    </row>
    <row r="31" spans="1:8" ht="20" customHeight="true">
      <c r="A31" s="364" t="s">
        <v>560</v>
      </c>
      <c r="B31" s="364" t="s">
        <v>561</v>
      </c>
      <c r="C31" s="386" t="s"/>
      <c r="D31" s="23" t="s">
        <v>33</v>
      </c>
      <c r="E31" s="34" t="s">
        <v>562</v>
      </c>
      <c r="F31" s="23" t="s">
        <v>508</v>
      </c>
      <c r="G31" s="376" t="s">
        <v>563</v>
      </c>
      <c r="H31" s="89" t="s"/>
    </row>
    <row r="32" spans="1:8" ht="20" customHeight="true">
      <c r="A32" s="138" t="s">
        <v>97</v>
      </c>
      <c r="B32" s="139" t="s">
        <v>98</v>
      </c>
      <c r="C32" s="139" t="s"/>
      <c r="D32" s="141" t="s">
        <v>15</v>
      </c>
      <c r="E32" s="142" t="s"/>
      <c r="F32" s="142" t="s">
        <v>99</v>
      </c>
      <c r="G32" s="387" t="s"/>
      <c r="H32" s="388" t="s"/>
    </row>
    <row r="33" spans="1:8" ht="20" customHeight="true">
      <c r="A33" s="138" t="s">
        <v>100</v>
      </c>
      <c r="B33" s="144" t="s">
        <v>101</v>
      </c>
      <c r="C33" s="144" t="s"/>
      <c r="D33" s="141" t="s">
        <v>102</v>
      </c>
      <c r="E33" s="142" t="s"/>
      <c r="F33" s="142" t="s">
        <v>99</v>
      </c>
      <c r="G33" s="389" t="s"/>
      <c r="H33" s="390" t="s"/>
    </row>
    <row r="41" spans="1:29">
      <c r="A41" s="391" t="s"/>
      <c r="B41" s="392" t="s"/>
      <c r="C41" s="393" t="s"/>
      <c r="D41" s="392" t="s"/>
      <c r="E41" s="393" t="s"/>
      <c r="F41" s="393" t="s"/>
      <c r="G41" s="393" t="s"/>
      <c r="H41" s="393" t="s">
        <v>564</v>
      </c>
      <c r="I41" s="394" t="s">
        <v>565</v>
      </c>
      <c r="J41" s="395" t="s">
        <v>565</v>
      </c>
      <c r="K41" s="395" t="s">
        <v>565</v>
      </c>
      <c r="L41" s="396" t="s">
        <v>517</v>
      </c>
      <c r="M41" s="397" t="s">
        <v>520</v>
      </c>
      <c r="N41" s="398" t="s">
        <v>566</v>
      </c>
      <c r="O41" s="398" t="s">
        <v>566</v>
      </c>
      <c r="P41" s="398" t="s">
        <v>566</v>
      </c>
      <c r="Q41" s="399" t="s">
        <v>517</v>
      </c>
      <c r="R41" s="400" t="s">
        <v>520</v>
      </c>
      <c r="S41" s="401" t="s">
        <v>567</v>
      </c>
      <c r="T41" s="402" t="s"/>
      <c r="U41" s="402" t="s"/>
      <c r="V41" s="402" t="s"/>
      <c r="W41" s="403" t="s">
        <v>568</v>
      </c>
      <c r="X41" s="404" t="s"/>
      <c r="Y41" s="404" t="s"/>
      <c r="Z41" s="404" t="s"/>
      <c r="AA41" s="405" t="s">
        <v>344</v>
      </c>
      <c r="AB41" s="405" t="s">
        <v>558</v>
      </c>
      <c r="AC41" s="406" t="s">
        <v>561</v>
      </c>
    </row>
    <row r="42" spans="1:29">
      <c r="A42" s="407" t="s">
        <v>510</v>
      </c>
      <c r="B42" s="408" t="s">
        <v>409</v>
      </c>
      <c r="C42" s="409" t="s">
        <v>345</v>
      </c>
      <c r="D42" s="410" t="s">
        <v>347</v>
      </c>
      <c r="E42" s="408" t="s">
        <v>349</v>
      </c>
      <c r="F42" s="411" t="s">
        <v>569</v>
      </c>
      <c r="G42" s="412" t="s">
        <v>570</v>
      </c>
      <c r="H42" s="413" t="s">
        <v>511</v>
      </c>
      <c r="I42" s="414" t="s">
        <v>405</v>
      </c>
      <c r="J42" s="415" t="s">
        <v>419</v>
      </c>
      <c r="K42" s="415" t="s">
        <v>344</v>
      </c>
      <c r="L42" s="416" t="s"/>
      <c r="M42" s="417" t="s"/>
      <c r="N42" s="418" t="s">
        <v>405</v>
      </c>
      <c r="O42" s="418" t="s">
        <v>419</v>
      </c>
      <c r="P42" s="418" t="s">
        <v>344</v>
      </c>
      <c r="Q42" s="416" t="s"/>
      <c r="R42" s="419" t="s"/>
      <c r="S42" s="420" t="s">
        <v>256</v>
      </c>
      <c r="T42" s="421" t="s">
        <v>546</v>
      </c>
      <c r="U42" s="421" t="s">
        <v>418</v>
      </c>
      <c r="V42" s="422" t="s">
        <v>544</v>
      </c>
      <c r="W42" s="423" t="s">
        <v>546</v>
      </c>
      <c r="X42" s="421" t="s">
        <v>549</v>
      </c>
      <c r="Y42" s="423" t="s">
        <v>418</v>
      </c>
      <c r="Z42" s="424" t="s">
        <v>544</v>
      </c>
      <c r="AA42" s="423" t="s">
        <v>411</v>
      </c>
      <c r="AB42" s="423" t="s">
        <v>256</v>
      </c>
      <c r="AC42" s="425" t="s">
        <v>256</v>
      </c>
    </row>
    <row r="43" spans="1:29">
      <c r="A43" s="426" t="s">
        <v>571</v>
      </c>
      <c r="B43" s="427" t="s">
        <v>572</v>
      </c>
      <c r="C43" s="428" t="s">
        <v>573</v>
      </c>
      <c r="D43" s="427" t="s">
        <v>573</v>
      </c>
      <c r="E43" s="428" t="s">
        <v>427</v>
      </c>
      <c r="F43" s="429" t="s">
        <v>574</v>
      </c>
      <c r="G43" s="430" t="s">
        <v>575</v>
      </c>
      <c r="H43" s="431" t="s">
        <v>256</v>
      </c>
      <c r="I43" s="432">
        <v>4</v>
      </c>
      <c r="J43" s="433">
        <v>1211</v>
      </c>
      <c r="K43" s="433">
        <v>850</v>
      </c>
      <c r="L43" s="433">
        <v>303</v>
      </c>
      <c r="M43" s="434">
        <v>0.286</v>
      </c>
      <c r="N43" s="433">
        <v>1</v>
      </c>
      <c r="O43" s="433">
        <v>307</v>
      </c>
      <c r="P43" s="433">
        <v>228</v>
      </c>
      <c r="Q43" s="433">
        <v>307</v>
      </c>
      <c r="R43" s="435">
        <v>0.015</v>
      </c>
      <c r="S43" s="436" t="s">
        <v>576</v>
      </c>
      <c r="T43" s="437">
        <v>-18</v>
      </c>
      <c r="U43" s="437">
        <v>-244</v>
      </c>
      <c r="V43" s="438">
        <v>1166</v>
      </c>
      <c r="W43" s="439">
        <v>-18</v>
      </c>
      <c r="X43" s="439">
        <v>-45</v>
      </c>
      <c r="Y43" s="439">
        <v>-181</v>
      </c>
      <c r="Z43" s="440">
        <v>867</v>
      </c>
      <c r="AA43" s="439">
        <v>621</v>
      </c>
      <c r="AB43" s="441">
        <v>0.702</v>
      </c>
      <c r="AC43" s="442">
        <v>0.743</v>
      </c>
    </row>
    <row r="44" spans="1:29">
      <c r="A44" s="426" t="s">
        <v>577</v>
      </c>
      <c r="B44" s="427" t="s">
        <v>572</v>
      </c>
      <c r="C44" s="428" t="s">
        <v>573</v>
      </c>
      <c r="D44" s="427" t="s">
        <v>573</v>
      </c>
      <c r="E44" s="428" t="s">
        <v>427</v>
      </c>
      <c r="F44" s="429" t="s">
        <v>574</v>
      </c>
      <c r="G44" s="430" t="s">
        <v>575</v>
      </c>
      <c r="H44" s="431" t="s">
        <v>256</v>
      </c>
      <c r="I44" s="432" t="s">
        <v>578</v>
      </c>
      <c r="J44" s="433" t="s">
        <v>578</v>
      </c>
      <c r="K44" s="433" t="s">
        <v>578</v>
      </c>
      <c r="L44" s="433" t="s">
        <v>578</v>
      </c>
      <c r="M44" s="434">
        <v>0</v>
      </c>
      <c r="N44" s="433" t="s">
        <v>578</v>
      </c>
      <c r="O44" s="433" t="s">
        <v>578</v>
      </c>
      <c r="P44" s="433" t="s">
        <v>578</v>
      </c>
      <c r="Q44" s="433" t="s">
        <v>578</v>
      </c>
      <c r="R44" s="435">
        <v>0</v>
      </c>
      <c r="S44" s="437" t="s">
        <v>299</v>
      </c>
      <c r="T44" s="437" t="s">
        <v>578</v>
      </c>
      <c r="U44" s="437" t="s">
        <v>578</v>
      </c>
      <c r="V44" s="438" t="s">
        <v>578</v>
      </c>
      <c r="W44" s="439" t="s">
        <v>578</v>
      </c>
      <c r="X44" s="439" t="s">
        <v>578</v>
      </c>
      <c r="Y44" s="439" t="s">
        <v>578</v>
      </c>
      <c r="Z44" s="440" t="s">
        <v>578</v>
      </c>
      <c r="AA44" s="439" t="s">
        <v>578</v>
      </c>
      <c r="AB44" s="441">
        <v>0</v>
      </c>
      <c r="AC44" s="442">
        <v>0</v>
      </c>
    </row>
    <row r="45" spans="1:29">
      <c r="A45" s="426" t="s">
        <v>571</v>
      </c>
      <c r="B45" s="427" t="s">
        <v>579</v>
      </c>
      <c r="C45" s="428" t="s">
        <v>573</v>
      </c>
      <c r="D45" s="427" t="s">
        <v>573</v>
      </c>
      <c r="E45" s="428" t="s">
        <v>427</v>
      </c>
      <c r="F45" s="429" t="s">
        <v>580</v>
      </c>
      <c r="G45" s="430" t="s">
        <v>581</v>
      </c>
      <c r="H45" s="431" t="s">
        <v>256</v>
      </c>
      <c r="I45" s="432">
        <v>10</v>
      </c>
      <c r="J45" s="433">
        <v>1484</v>
      </c>
      <c r="K45" s="433">
        <v>913</v>
      </c>
      <c r="L45" s="433">
        <v>148</v>
      </c>
      <c r="M45" s="434">
        <v>0.714</v>
      </c>
      <c r="N45" s="433">
        <v>67</v>
      </c>
      <c r="O45" s="433">
        <v>9990</v>
      </c>
      <c r="P45" s="433">
        <v>5759</v>
      </c>
      <c r="Q45" s="433">
        <v>149</v>
      </c>
      <c r="R45" s="435">
        <v>0.985</v>
      </c>
      <c r="S45" s="436" t="s">
        <v>576</v>
      </c>
      <c r="T45" s="437">
        <v>-8</v>
      </c>
      <c r="U45" s="437">
        <v>-7934</v>
      </c>
      <c r="V45" s="438">
        <v>-566</v>
      </c>
      <c r="W45" s="439">
        <v>-8</v>
      </c>
      <c r="X45" s="439">
        <v>61</v>
      </c>
      <c r="Y45" s="439">
        <v>-4574</v>
      </c>
      <c r="Z45" s="440">
        <v>-326</v>
      </c>
      <c r="AA45" s="439">
        <v>-4847</v>
      </c>
      <c r="AB45" s="441">
        <v>0.615</v>
      </c>
      <c r="AC45" s="442">
        <v>0.576</v>
      </c>
    </row>
    <row r="46" spans="1:29">
      <c r="A46" s="426" t="s">
        <v>577</v>
      </c>
      <c r="B46" s="427" t="s">
        <v>579</v>
      </c>
      <c r="C46" s="428" t="s">
        <v>573</v>
      </c>
      <c r="D46" s="427" t="s">
        <v>573</v>
      </c>
      <c r="E46" s="428" t="s">
        <v>427</v>
      </c>
      <c r="F46" s="429" t="s">
        <v>580</v>
      </c>
      <c r="G46" s="430" t="s">
        <v>581</v>
      </c>
      <c r="H46" s="431" t="s">
        <v>256</v>
      </c>
      <c r="I46" s="432" t="s">
        <v>578</v>
      </c>
      <c r="J46" s="433" t="s">
        <v>578</v>
      </c>
      <c r="K46" s="433" t="s">
        <v>578</v>
      </c>
      <c r="L46" s="433" t="s">
        <v>578</v>
      </c>
      <c r="M46" s="434">
        <v>0</v>
      </c>
      <c r="N46" s="433" t="s">
        <v>578</v>
      </c>
      <c r="O46" s="433" t="s">
        <v>578</v>
      </c>
      <c r="P46" s="433" t="s">
        <v>578</v>
      </c>
      <c r="Q46" s="433" t="s">
        <v>578</v>
      </c>
      <c r="R46" s="435">
        <v>0</v>
      </c>
      <c r="S46" s="437" t="s">
        <v>299</v>
      </c>
      <c r="T46" s="437" t="s">
        <v>578</v>
      </c>
      <c r="U46" s="437" t="s">
        <v>578</v>
      </c>
      <c r="V46" s="438" t="s">
        <v>578</v>
      </c>
      <c r="W46" s="439" t="s">
        <v>578</v>
      </c>
      <c r="X46" s="439" t="s">
        <v>578</v>
      </c>
      <c r="Y46" s="439" t="s">
        <v>578</v>
      </c>
      <c r="Z46" s="440" t="s">
        <v>578</v>
      </c>
      <c r="AA46" s="439" t="s">
        <v>578</v>
      </c>
      <c r="AB46" s="441">
        <v>0</v>
      </c>
      <c r="AC46" s="442">
        <v>0</v>
      </c>
    </row>
    <row r="47" spans="1:29">
      <c r="A47" s="443" t="s">
        <v>256</v>
      </c>
      <c r="B47" s="444" t="s">
        <v>256</v>
      </c>
      <c r="C47" s="428" t="s">
        <v>256</v>
      </c>
      <c r="D47" s="444" t="s">
        <v>256</v>
      </c>
      <c r="E47" s="428" t="s">
        <v>256</v>
      </c>
      <c r="F47" s="429" t="s">
        <v>256</v>
      </c>
      <c r="G47" s="430" t="s">
        <v>256</v>
      </c>
      <c r="H47" s="431" t="s">
        <v>256</v>
      </c>
      <c r="I47" s="445" t="s">
        <v>256</v>
      </c>
      <c r="J47" s="446" t="s">
        <v>256</v>
      </c>
      <c r="K47" s="446" t="s">
        <v>256</v>
      </c>
      <c r="L47" s="433" t="s">
        <v>578</v>
      </c>
      <c r="M47" s="434">
        <v>0</v>
      </c>
      <c r="N47" s="446" t="s">
        <v>256</v>
      </c>
      <c r="O47" s="446" t="s">
        <v>256</v>
      </c>
      <c r="P47" s="446" t="s">
        <v>256</v>
      </c>
      <c r="Q47" s="433" t="s">
        <v>578</v>
      </c>
      <c r="R47" s="435">
        <v>0</v>
      </c>
      <c r="S47" s="437" t="s">
        <v>299</v>
      </c>
      <c r="T47" s="437" t="s">
        <v>578</v>
      </c>
      <c r="U47" s="437" t="s">
        <v>578</v>
      </c>
      <c r="V47" s="438" t="s">
        <v>578</v>
      </c>
      <c r="W47" s="439" t="s">
        <v>578</v>
      </c>
      <c r="X47" s="439" t="s">
        <v>578</v>
      </c>
      <c r="Y47" s="439" t="s">
        <v>578</v>
      </c>
      <c r="Z47" s="440" t="s">
        <v>578</v>
      </c>
      <c r="AA47" s="439" t="s">
        <v>578</v>
      </c>
      <c r="AB47" s="441">
        <v>0</v>
      </c>
      <c r="AC47" s="442">
        <v>0</v>
      </c>
    </row>
    <row r="48" spans="1:29">
      <c r="A48" s="443" t="s">
        <v>256</v>
      </c>
      <c r="B48" s="444" t="s">
        <v>256</v>
      </c>
      <c r="C48" s="428" t="s">
        <v>256</v>
      </c>
      <c r="D48" s="444" t="s">
        <v>256</v>
      </c>
      <c r="E48" s="428" t="s">
        <v>256</v>
      </c>
      <c r="F48" s="429" t="s">
        <v>256</v>
      </c>
      <c r="G48" s="430" t="s">
        <v>256</v>
      </c>
      <c r="H48" s="431" t="s">
        <v>256</v>
      </c>
      <c r="I48" s="445" t="s">
        <v>256</v>
      </c>
      <c r="J48" s="446" t="s">
        <v>256</v>
      </c>
      <c r="K48" s="446" t="s">
        <v>256</v>
      </c>
      <c r="L48" s="433" t="s">
        <v>578</v>
      </c>
      <c r="M48" s="434">
        <v>0</v>
      </c>
      <c r="N48" s="446" t="s">
        <v>256</v>
      </c>
      <c r="O48" s="446" t="s">
        <v>256</v>
      </c>
      <c r="P48" s="446" t="s">
        <v>256</v>
      </c>
      <c r="Q48" s="433" t="s">
        <v>578</v>
      </c>
      <c r="R48" s="435">
        <v>0</v>
      </c>
      <c r="S48" s="437" t="s">
        <v>299</v>
      </c>
      <c r="T48" s="437" t="s">
        <v>578</v>
      </c>
      <c r="U48" s="437" t="s">
        <v>578</v>
      </c>
      <c r="V48" s="438" t="s">
        <v>578</v>
      </c>
      <c r="W48" s="439" t="s">
        <v>578</v>
      </c>
      <c r="X48" s="439" t="s">
        <v>578</v>
      </c>
      <c r="Y48" s="439" t="s">
        <v>578</v>
      </c>
      <c r="Z48" s="440" t="s">
        <v>578</v>
      </c>
      <c r="AA48" s="439" t="s">
        <v>578</v>
      </c>
      <c r="AB48" s="441">
        <v>0</v>
      </c>
      <c r="AC48" s="442">
        <v>0</v>
      </c>
    </row>
    <row r="49" spans="1:29">
      <c r="A49" s="443" t="s">
        <v>256</v>
      </c>
      <c r="B49" s="444" t="s">
        <v>256</v>
      </c>
      <c r="C49" s="428" t="s">
        <v>256</v>
      </c>
      <c r="D49" s="444" t="s">
        <v>256</v>
      </c>
      <c r="E49" s="428" t="s">
        <v>256</v>
      </c>
      <c r="F49" s="429" t="s">
        <v>256</v>
      </c>
      <c r="G49" s="430" t="s">
        <v>256</v>
      </c>
      <c r="H49" s="431" t="s">
        <v>256</v>
      </c>
      <c r="I49" s="445" t="s">
        <v>256</v>
      </c>
      <c r="J49" s="446" t="s">
        <v>256</v>
      </c>
      <c r="K49" s="446" t="s">
        <v>256</v>
      </c>
      <c r="L49" s="433" t="s">
        <v>578</v>
      </c>
      <c r="M49" s="434">
        <v>0</v>
      </c>
      <c r="N49" s="446" t="s">
        <v>256</v>
      </c>
      <c r="O49" s="446" t="s">
        <v>256</v>
      </c>
      <c r="P49" s="446" t="s">
        <v>256</v>
      </c>
      <c r="Q49" s="433" t="s">
        <v>578</v>
      </c>
      <c r="R49" s="435">
        <v>0</v>
      </c>
      <c r="S49" s="437" t="s">
        <v>299</v>
      </c>
      <c r="T49" s="437" t="s">
        <v>578</v>
      </c>
      <c r="U49" s="437" t="s">
        <v>578</v>
      </c>
      <c r="V49" s="438" t="s">
        <v>578</v>
      </c>
      <c r="W49" s="439" t="s">
        <v>578</v>
      </c>
      <c r="X49" s="439" t="s">
        <v>578</v>
      </c>
      <c r="Y49" s="439" t="s">
        <v>578</v>
      </c>
      <c r="Z49" s="440" t="s">
        <v>578</v>
      </c>
      <c r="AA49" s="439" t="s">
        <v>578</v>
      </c>
      <c r="AB49" s="441">
        <v>0</v>
      </c>
      <c r="AC49" s="442">
        <v>0</v>
      </c>
    </row>
    <row r="50" spans="1:29">
      <c r="A50" s="443" t="s">
        <v>256</v>
      </c>
      <c r="B50" s="444" t="s">
        <v>256</v>
      </c>
      <c r="C50" s="428" t="s">
        <v>256</v>
      </c>
      <c r="D50" s="444" t="s">
        <v>256</v>
      </c>
      <c r="E50" s="428" t="s">
        <v>256</v>
      </c>
      <c r="F50" s="429" t="s">
        <v>256</v>
      </c>
      <c r="G50" s="430" t="s">
        <v>256</v>
      </c>
      <c r="H50" s="431" t="s">
        <v>256</v>
      </c>
      <c r="I50" s="445" t="s">
        <v>256</v>
      </c>
      <c r="J50" s="446" t="s">
        <v>256</v>
      </c>
      <c r="K50" s="446" t="s">
        <v>256</v>
      </c>
      <c r="L50" s="433" t="s">
        <v>578</v>
      </c>
      <c r="M50" s="434">
        <v>0</v>
      </c>
      <c r="N50" s="446" t="s">
        <v>256</v>
      </c>
      <c r="O50" s="446" t="s">
        <v>256</v>
      </c>
      <c r="P50" s="446" t="s">
        <v>256</v>
      </c>
      <c r="Q50" s="433" t="s">
        <v>578</v>
      </c>
      <c r="R50" s="435">
        <v>0</v>
      </c>
      <c r="S50" s="437" t="s">
        <v>299</v>
      </c>
      <c r="T50" s="437" t="s">
        <v>578</v>
      </c>
      <c r="U50" s="437" t="s">
        <v>578</v>
      </c>
      <c r="V50" s="438" t="s">
        <v>578</v>
      </c>
      <c r="W50" s="439" t="s">
        <v>578</v>
      </c>
      <c r="X50" s="439" t="s">
        <v>578</v>
      </c>
      <c r="Y50" s="439" t="s">
        <v>578</v>
      </c>
      <c r="Z50" s="440" t="s">
        <v>578</v>
      </c>
      <c r="AA50" s="439" t="s">
        <v>578</v>
      </c>
      <c r="AB50" s="441">
        <v>0</v>
      </c>
      <c r="AC50" s="442">
        <v>0</v>
      </c>
    </row>
    <row r="51" spans="1:29">
      <c r="A51" s="443" t="s">
        <v>256</v>
      </c>
      <c r="B51" s="444" t="s">
        <v>256</v>
      </c>
      <c r="C51" s="428" t="s">
        <v>256</v>
      </c>
      <c r="D51" s="444" t="s">
        <v>256</v>
      </c>
      <c r="E51" s="428" t="s">
        <v>256</v>
      </c>
      <c r="F51" s="429" t="s">
        <v>256</v>
      </c>
      <c r="G51" s="430" t="s">
        <v>256</v>
      </c>
      <c r="H51" s="431" t="s">
        <v>256</v>
      </c>
      <c r="I51" s="445" t="s">
        <v>256</v>
      </c>
      <c r="J51" s="446" t="s">
        <v>256</v>
      </c>
      <c r="K51" s="446" t="s">
        <v>256</v>
      </c>
      <c r="L51" s="433" t="s">
        <v>578</v>
      </c>
      <c r="M51" s="434">
        <v>0</v>
      </c>
      <c r="N51" s="446" t="s">
        <v>256</v>
      </c>
      <c r="O51" s="446" t="s">
        <v>256</v>
      </c>
      <c r="P51" s="446" t="s">
        <v>256</v>
      </c>
      <c r="Q51" s="433" t="s">
        <v>578</v>
      </c>
      <c r="R51" s="435">
        <v>0</v>
      </c>
      <c r="S51" s="437" t="s">
        <v>299</v>
      </c>
      <c r="T51" s="437" t="s">
        <v>578</v>
      </c>
      <c r="U51" s="437" t="s">
        <v>578</v>
      </c>
      <c r="V51" s="438" t="s">
        <v>578</v>
      </c>
      <c r="W51" s="439" t="s">
        <v>578</v>
      </c>
      <c r="X51" s="439" t="s">
        <v>578</v>
      </c>
      <c r="Y51" s="439" t="s">
        <v>578</v>
      </c>
      <c r="Z51" s="440" t="s">
        <v>578</v>
      </c>
      <c r="AA51" s="439" t="s">
        <v>578</v>
      </c>
      <c r="AB51" s="441">
        <v>0</v>
      </c>
      <c r="AC51" s="442">
        <v>0</v>
      </c>
    </row>
    <row r="52" spans="1:29">
      <c r="A52" s="447" t="s">
        <v>256</v>
      </c>
      <c r="B52" s="448" t="s">
        <v>256</v>
      </c>
      <c r="C52" s="449" t="s">
        <v>256</v>
      </c>
      <c r="D52" s="448" t="s">
        <v>256</v>
      </c>
      <c r="E52" s="449" t="s">
        <v>256</v>
      </c>
      <c r="F52" s="450" t="s">
        <v>256</v>
      </c>
      <c r="G52" s="451" t="s">
        <v>256</v>
      </c>
      <c r="H52" s="452" t="s">
        <v>256</v>
      </c>
      <c r="I52" s="453" t="s">
        <v>256</v>
      </c>
      <c r="J52" s="454" t="s">
        <v>256</v>
      </c>
      <c r="K52" s="454" t="s">
        <v>256</v>
      </c>
      <c r="L52" s="455" t="s">
        <v>578</v>
      </c>
      <c r="M52" s="456">
        <v>0</v>
      </c>
      <c r="N52" s="454" t="s">
        <v>256</v>
      </c>
      <c r="O52" s="454" t="s">
        <v>256</v>
      </c>
      <c r="P52" s="454" t="s">
        <v>256</v>
      </c>
      <c r="Q52" s="455" t="s">
        <v>578</v>
      </c>
      <c r="R52" s="457">
        <v>0</v>
      </c>
      <c r="S52" s="458" t="s">
        <v>299</v>
      </c>
      <c r="T52" s="458" t="s">
        <v>578</v>
      </c>
      <c r="U52" s="458" t="s">
        <v>578</v>
      </c>
      <c r="V52" s="459" t="s">
        <v>578</v>
      </c>
      <c r="W52" s="460" t="s">
        <v>578</v>
      </c>
      <c r="X52" s="460" t="s">
        <v>578</v>
      </c>
      <c r="Y52" s="460" t="s">
        <v>578</v>
      </c>
      <c r="Z52" s="461" t="s">
        <v>578</v>
      </c>
      <c r="AA52" s="460" t="s">
        <v>578</v>
      </c>
      <c r="AB52" s="462">
        <v>0</v>
      </c>
      <c r="AC52" s="463">
        <v>0</v>
      </c>
    </row>
  </sheetData>
  <mergeCells count="8">
    <mergeCell ref="D1:F1"/>
    <mergeCell ref="L41:L42"/>
    <mergeCell ref="M41:M42"/>
    <mergeCell ref="Q41:Q42"/>
    <mergeCell ref="R41:R42"/>
    <mergeCell ref="S41:V41"/>
    <mergeCell ref="W41:Z41"/>
    <mergeCell ref="H4:H31"/>
  </mergeCells>
  <hyperlinks>
    <hyperlink ref="A1" location="'目录'!A1" display="返回目录"/>
  </hyperlinks>
</worksheet>
</file>

<file path=xl/worksheets/sheet17.xml><?xml version="1.0" encoding="utf-8"?>
<worksheet xmlns="http://schemas.openxmlformats.org/spreadsheetml/2006/main">
  <sheetPr codeName="dm_mso_actual pc report">
    <tabColor theme="9" tint="0.799982"/>
  </sheetPr>
  <dimension ref="AA22"/>
  <sheetViews>
    <sheetView showGridLines="true" workbookViewId="0"/>
  </sheetViews>
  <sheetFormatPr baseColWidth="10" defaultRowHeight="16"/>
  <cols>
    <col min="1" max="1" width="27.832" style="578" customWidth="true"/>
    <col min="2" max="2" width="22.5" style="578" customWidth="true"/>
    <col min="3" max="3" width="18.1641" style="578" customWidth="true"/>
    <col min="4" max="4" width="11.332" style="578" customWidth="true"/>
    <col min="5" max="5" width="24.6641" style="578" customWidth="true"/>
    <col min="6" max="6" width="10.832" style="578"/>
    <col min="7" max="7" width="49" style="578" customWidth="true"/>
    <col min="8" max="8" width="68.6641" style="578" customWidth="true"/>
    <col min="9" max="26" width="10.832" style="578"/>
  </cols>
  <sheetData>
    <row r="1" spans="1:8" ht="50" customHeight="true">
      <c r="A1" s="117" t="s">
        <v>1</v>
      </c>
      <c r="B1" s="118" t="s"/>
      <c r="C1" s="119" t="s">
        <v>2</v>
      </c>
      <c r="D1" s="119" t="s"/>
      <c r="E1" s="120" t="s">
        <v>723</v>
      </c>
      <c r="F1" s="121" t="s"/>
      <c r="G1" s="121" t="s"/>
      <c r="H1" s="122" t="s"/>
    </row>
    <row r="2" spans="1:8" ht="20" customHeight="true">
      <c r="A2" s="123" t="s">
        <v>4</v>
      </c>
      <c r="B2" s="124" t="s">
        <v>192</v>
      </c>
      <c r="C2" s="123" t="s">
        <v>6</v>
      </c>
      <c r="D2" s="123" t="s"/>
      <c r="E2" s="123" t="s">
        <v>7</v>
      </c>
      <c r="F2" s="123" t="s">
        <v>8</v>
      </c>
      <c r="G2" s="9" t="s">
        <v>10</v>
      </c>
      <c r="H2" s="9" t="s">
        <v>11</v>
      </c>
    </row>
    <row r="3" spans="1:8" ht="20" customHeight="true">
      <c r="A3" s="542" t="s">
        <v>21</v>
      </c>
      <c r="B3" s="131" t="s"/>
      <c r="C3" s="131" t="s"/>
      <c r="E3" s="543" t="s"/>
      <c r="F3" s="499" t="s"/>
      <c r="G3" s="544" t="s"/>
      <c r="H3" s="545" t="s"/>
    </row>
    <row r="4" spans="1:8" ht="20" customHeight="true">
      <c r="A4" s="125" t="s">
        <v>25</v>
      </c>
      <c r="B4" s="126" t="s"/>
      <c r="C4" s="126" t="s">
        <v>26</v>
      </c>
      <c r="E4" s="11" t="s">
        <v>102</v>
      </c>
      <c r="F4" s="12" t="s"/>
      <c r="G4" s="12" t="s">
        <v>23</v>
      </c>
      <c r="H4" s="128" t="s">
        <v>194</v>
      </c>
    </row>
    <row r="5" spans="1:8" ht="20" customHeight="true">
      <c r="A5" s="132" t="s">
        <v>75</v>
      </c>
      <c r="B5" s="126" t="s"/>
      <c r="C5" s="126" t="s">
        <v>197</v>
      </c>
      <c r="D5" s="12" t="s"/>
      <c r="E5" s="11" t="s">
        <v>102</v>
      </c>
      <c r="F5" s="12" t="s"/>
      <c r="G5" s="20" t="s">
        <v>195</v>
      </c>
      <c r="H5" s="128" t="s">
        <v>17</v>
      </c>
    </row>
    <row r="6" spans="1:8" ht="20" customHeight="true">
      <c r="A6" s="132" t="s">
        <v>70</v>
      </c>
      <c r="B6" s="131" t="s"/>
      <c r="C6" s="131" t="s"/>
      <c r="D6" s="499" t="s"/>
      <c r="E6" s="543" t="s"/>
      <c r="F6" s="499" t="s"/>
      <c r="G6" s="546" t="s"/>
      <c r="H6" s="547" t="s"/>
    </row>
    <row r="7" spans="1:8" ht="20" customHeight="true">
      <c r="A7" s="125" t="s">
        <v>198</v>
      </c>
      <c r="B7" s="126" t="s">
        <v>199</v>
      </c>
      <c r="C7" s="126" t="s">
        <v>199</v>
      </c>
      <c r="D7" s="12" t="s"/>
      <c r="E7" s="23" t="s">
        <v>33</v>
      </c>
      <c r="F7" s="12" t="s"/>
      <c r="G7" s="20" t="s">
        <v>195</v>
      </c>
      <c r="H7" s="134" t="s">
        <v>200</v>
      </c>
    </row>
    <row r="8" spans="1:8" ht="20" customHeight="true">
      <c r="A8" s="125" t="s">
        <v>201</v>
      </c>
      <c r="B8" s="126" t="s">
        <v>202</v>
      </c>
      <c r="C8" s="126" t="s">
        <v>202</v>
      </c>
      <c r="D8" s="12" t="s"/>
      <c r="E8" s="23" t="s">
        <v>33</v>
      </c>
      <c r="F8" s="12" t="s"/>
      <c r="G8" s="20" t="s">
        <v>195</v>
      </c>
      <c r="H8" s="134" t="s">
        <v>203</v>
      </c>
    </row>
    <row r="9" spans="1:8" ht="20" customHeight="true">
      <c r="A9" s="125" t="s">
        <v>204</v>
      </c>
      <c r="B9" s="126" t="s">
        <v>205</v>
      </c>
      <c r="C9" s="126" t="s">
        <v>205</v>
      </c>
      <c r="D9" s="12">
        <v>1</v>
      </c>
      <c r="E9" s="23" t="s">
        <v>33</v>
      </c>
      <c r="F9" s="12" t="s"/>
      <c r="G9" s="20" t="s">
        <v>195</v>
      </c>
      <c r="H9" s="136" t="s">
        <v>206</v>
      </c>
    </row>
    <row r="10" spans="1:8" ht="20" customHeight="true">
      <c r="A10" s="125" t="s">
        <v>724</v>
      </c>
      <c r="B10" s="126" t="s">
        <v>208</v>
      </c>
      <c r="C10" s="126" t="s">
        <v>208</v>
      </c>
      <c r="D10" s="12">
        <v>2</v>
      </c>
      <c r="E10" s="23" t="s">
        <v>33</v>
      </c>
      <c r="F10" s="12" t="s"/>
      <c r="G10" s="20" t="s">
        <v>195</v>
      </c>
      <c r="H10" s="128" t="s">
        <v>209</v>
      </c>
    </row>
    <row r="11" spans="1:8" ht="20" customHeight="true">
      <c r="A11" s="125" t="s">
        <v>210</v>
      </c>
      <c r="B11" s="126" t="s">
        <v>725</v>
      </c>
      <c r="C11" s="126" t="s">
        <v>725</v>
      </c>
      <c r="D11" s="12">
        <v>3</v>
      </c>
      <c r="E11" s="23" t="s">
        <v>33</v>
      </c>
      <c r="F11" s="12" t="s"/>
      <c r="G11" s="20" t="s">
        <v>195</v>
      </c>
      <c r="H11" s="128" t="s">
        <v>209</v>
      </c>
    </row>
    <row r="12" spans="1:8" ht="20" customHeight="true">
      <c r="A12" s="548" t="s">
        <v>213</v>
      </c>
      <c r="B12" s="126" t="s">
        <v>726</v>
      </c>
      <c r="C12" s="126" t="s">
        <v>727</v>
      </c>
      <c r="D12" s="12">
        <v>4</v>
      </c>
      <c r="E12" s="23" t="s">
        <v>33</v>
      </c>
      <c r="F12" s="12" t="s"/>
      <c r="G12" s="12" t="s">
        <v>217</v>
      </c>
      <c r="H12" s="136" t="s">
        <v>218</v>
      </c>
    </row>
    <row r="13" spans="1:8" ht="20" customHeight="true">
      <c r="A13" s="548" t="s">
        <v>728</v>
      </c>
      <c r="B13" s="126" t="s">
        <v>729</v>
      </c>
      <c r="C13" s="126" t="s">
        <v>729</v>
      </c>
      <c r="D13" s="12">
        <v>5</v>
      </c>
      <c r="E13" s="23" t="s">
        <v>33</v>
      </c>
      <c r="F13" s="12" t="s"/>
      <c r="G13" s="12" t="s">
        <v>217</v>
      </c>
      <c r="H13" s="136" t="s">
        <v>218</v>
      </c>
    </row>
    <row r="14" spans="1:8" ht="20" customHeight="true">
      <c r="A14" s="548" t="s">
        <v>215</v>
      </c>
      <c r="B14" s="126" t="s">
        <v>216</v>
      </c>
      <c r="C14" s="126" t="s">
        <v>216</v>
      </c>
      <c r="D14" s="12">
        <v>6</v>
      </c>
      <c r="E14" s="23" t="s">
        <v>33</v>
      </c>
      <c r="F14" s="12" t="s"/>
      <c r="G14" s="12" t="s">
        <v>217</v>
      </c>
      <c r="H14" s="136" t="s">
        <v>218</v>
      </c>
    </row>
    <row r="15" spans="1:8" ht="20" customHeight="true">
      <c r="A15" s="125" t="s">
        <v>219</v>
      </c>
      <c r="B15" s="126" t="s">
        <v>220</v>
      </c>
      <c r="C15" s="126" t="s">
        <v>220</v>
      </c>
      <c r="D15" s="12" t="s"/>
      <c r="E15" s="23" t="s">
        <v>33</v>
      </c>
      <c r="F15" s="12" t="s"/>
      <c r="G15" s="20" t="s">
        <v>195</v>
      </c>
      <c r="H15" s="136" t="s">
        <v>730</v>
      </c>
    </row>
    <row r="16" spans="1:8" ht="20" customHeight="true">
      <c r="A16" s="125" t="s">
        <v>222</v>
      </c>
      <c r="B16" s="126" t="s">
        <v>223</v>
      </c>
      <c r="C16" s="126" t="s">
        <v>223</v>
      </c>
      <c r="D16" s="12" t="s"/>
      <c r="E16" s="23" t="s">
        <v>33</v>
      </c>
      <c r="F16" s="137" t="s"/>
      <c r="G16" s="20" t="s">
        <v>195</v>
      </c>
      <c r="H16" s="128" t="s">
        <v>731</v>
      </c>
    </row>
    <row r="17" spans="1:8" ht="20" customHeight="true">
      <c r="A17" s="125" t="s">
        <v>225</v>
      </c>
      <c r="B17" s="126" t="s">
        <v>226</v>
      </c>
      <c r="C17" s="126" t="s">
        <v>226</v>
      </c>
      <c r="D17" s="12">
        <v>7</v>
      </c>
      <c r="E17" s="23" t="s">
        <v>33</v>
      </c>
      <c r="F17" s="137" t="s"/>
      <c r="G17" s="20" t="s">
        <v>195</v>
      </c>
      <c r="H17" s="128" t="s">
        <v>209</v>
      </c>
    </row>
    <row r="18" spans="1:8" ht="20" customHeight="true">
      <c r="A18" s="125" t="s">
        <v>227</v>
      </c>
      <c r="B18" s="126" t="s">
        <v>228</v>
      </c>
      <c r="C18" s="126" t="s">
        <v>228</v>
      </c>
      <c r="D18" s="12" t="s"/>
      <c r="E18" s="23" t="s">
        <v>33</v>
      </c>
      <c r="F18" s="137" t="s"/>
      <c r="G18" s="20" t="s">
        <v>195</v>
      </c>
      <c r="H18" s="128" t="s">
        <v>732</v>
      </c>
    </row>
    <row r="19" spans="1:8" ht="20" customHeight="true">
      <c r="A19" s="125" t="s">
        <v>230</v>
      </c>
      <c r="B19" s="126" t="s">
        <v>231</v>
      </c>
      <c r="C19" s="126" t="s">
        <v>231</v>
      </c>
      <c r="D19" s="12" t="s"/>
      <c r="E19" s="23" t="s">
        <v>33</v>
      </c>
      <c r="F19" s="137" t="s"/>
      <c r="G19" s="20" t="s">
        <v>195</v>
      </c>
      <c r="H19" s="128" t="s">
        <v>733</v>
      </c>
    </row>
    <row r="20" spans="1:8" ht="20" customHeight="true">
      <c r="A20" s="125" t="s">
        <v>233</v>
      </c>
      <c r="B20" s="549" t="s">
        <v>234</v>
      </c>
      <c r="C20" s="549" t="s">
        <v>234</v>
      </c>
      <c r="D20" s="133" t="s"/>
      <c r="E20" s="23" t="s">
        <v>33</v>
      </c>
      <c r="F20" s="137" t="s"/>
      <c r="G20" s="20" t="s">
        <v>195</v>
      </c>
      <c r="H20" s="128" t="s">
        <v>17</v>
      </c>
    </row>
    <row r="21" spans="1:8" ht="20" customHeight="true">
      <c r="A21" s="138" t="s">
        <v>97</v>
      </c>
      <c r="B21" s="139" t="s">
        <v>98</v>
      </c>
      <c r="C21" s="139" t="s">
        <v>98</v>
      </c>
      <c r="D21" s="140" t="s"/>
      <c r="E21" s="141" t="s">
        <v>15</v>
      </c>
      <c r="F21" s="142" t="s"/>
      <c r="G21" s="142" t="s">
        <v>99</v>
      </c>
      <c r="H21" s="143" t="s"/>
    </row>
    <row r="22" spans="1:8" ht="18">
      <c r="A22" s="138" t="s">
        <v>100</v>
      </c>
      <c r="B22" s="144" t="s">
        <v>101</v>
      </c>
      <c r="C22" s="144" t="s">
        <v>101</v>
      </c>
      <c r="D22" s="141" t="s"/>
      <c r="E22" s="141" t="s">
        <v>102</v>
      </c>
      <c r="F22" s="142" t="s"/>
      <c r="G22" s="142" t="s">
        <v>99</v>
      </c>
      <c r="H22" s="145" t="s"/>
    </row>
  </sheetData>
  <mergeCells count="1">
    <mergeCell ref="E1:G1"/>
  </mergeCells>
  <hyperlinks>
    <hyperlink ref="A1" location="'目录'!A1" display="返回目录"/>
  </hyperlinks>
</worksheet>
</file>

<file path=xl/worksheets/sheet18.xml><?xml version="1.0" encoding="utf-8"?>
<worksheet xmlns="http://schemas.openxmlformats.org/spreadsheetml/2006/main">
  <sheetPr codeName="dm_mm_actual pc report">
    <tabColor theme="9" tint="0.799982"/>
  </sheetPr>
  <dimension ref="AA22"/>
  <sheetViews>
    <sheetView showGridLines="true" zoomScale="88" workbookViewId="0"/>
  </sheetViews>
  <sheetFormatPr baseColWidth="10" defaultRowHeight="16"/>
  <cols>
    <col min="1" max="1" width="25.1641" style="578" customWidth="true"/>
    <col min="2" max="2" width="21.832" style="578" customWidth="true"/>
    <col min="3" max="3" width="26.1641" style="578" customWidth="true"/>
    <col min="4" max="4" width="8" style="578" customWidth="true"/>
    <col min="5" max="5" width="24.6641" style="578" customWidth="true"/>
    <col min="6" max="6" width="10.832" style="578"/>
    <col min="7" max="7" width="34.332" style="578" customWidth="true"/>
    <col min="8" max="8" width="29.0703" style="578" customWidth="true"/>
    <col min="9" max="9" width="41.4609" style="578" customWidth="true"/>
    <col min="10" max="26" width="10.832" style="578"/>
  </cols>
  <sheetData>
    <row r="1" spans="1:8" ht="50" customHeight="true">
      <c r="A1" s="117" t="s">
        <v>1</v>
      </c>
      <c r="B1" s="118" t="s"/>
      <c r="C1" s="119" t="s">
        <v>2</v>
      </c>
      <c r="D1" s="119" t="s"/>
      <c r="E1" s="120" t="s">
        <v>191</v>
      </c>
      <c r="F1" s="121" t="s"/>
      <c r="G1" s="121" t="s"/>
      <c r="H1" s="122" t="s"/>
    </row>
    <row r="2" spans="1:9" ht="20" customHeight="true">
      <c r="A2" s="123" t="s">
        <v>4</v>
      </c>
      <c r="B2" s="124" t="s">
        <v>192</v>
      </c>
      <c r="C2" s="123" t="s">
        <v>6</v>
      </c>
      <c r="D2" s="123" t="s"/>
      <c r="E2" s="123" t="s">
        <v>7</v>
      </c>
      <c r="F2" s="123" t="s">
        <v>8</v>
      </c>
      <c r="G2" s="9" t="s">
        <v>10</v>
      </c>
      <c r="H2" s="9" t="s">
        <v>11</v>
      </c>
      <c r="I2" s="9" t="s">
        <v>193</v>
      </c>
    </row>
    <row r="3" spans="1:9" ht="20" customHeight="true">
      <c r="A3" s="125" t="s">
        <v>21</v>
      </c>
      <c r="B3" s="126" t="s"/>
      <c r="C3" s="127" t="s">
        <v>26</v>
      </c>
      <c r="D3" s="12" t="s"/>
      <c r="E3" s="11" t="s">
        <v>15</v>
      </c>
      <c r="F3" s="12" t="s"/>
      <c r="G3" s="12" t="s">
        <v>23</v>
      </c>
      <c r="H3" s="128" t="s">
        <v>194</v>
      </c>
      <c r="I3" s="12" t="s">
        <v>23</v>
      </c>
    </row>
    <row r="4" spans="1:9" ht="20" customHeight="true">
      <c r="A4" s="129" t="s">
        <v>25</v>
      </c>
      <c r="B4" s="126" t="s">
        <v>26</v>
      </c>
      <c r="C4" s="130" t="s"/>
      <c r="D4" s="12" t="s"/>
      <c r="E4" s="11" t="s">
        <v>15</v>
      </c>
      <c r="F4" s="12" t="s"/>
      <c r="G4" s="12" t="s">
        <v>23</v>
      </c>
      <c r="H4" s="128" t="s">
        <v>17</v>
      </c>
      <c r="I4" s="12" t="s">
        <v>23</v>
      </c>
    </row>
    <row r="5" spans="1:9" ht="20" customHeight="true">
      <c r="A5" s="129" t="s">
        <v>75</v>
      </c>
      <c r="B5" s="131" t="s"/>
      <c r="C5" s="130" t="s"/>
      <c r="D5" s="12" t="s"/>
      <c r="E5" s="11" t="s">
        <v>15</v>
      </c>
      <c r="F5" s="12" t="s"/>
      <c r="G5" s="20" t="s">
        <v>195</v>
      </c>
      <c r="H5" s="128" t="s">
        <v>17</v>
      </c>
      <c r="I5" s="20" t="s">
        <v>196</v>
      </c>
    </row>
    <row r="6" spans="1:9" ht="20" customHeight="true">
      <c r="A6" s="132" t="s">
        <v>70</v>
      </c>
      <c r="B6" s="126" t="s">
        <v>197</v>
      </c>
      <c r="C6" s="127" t="s">
        <v>197</v>
      </c>
      <c r="D6" s="12" t="s"/>
      <c r="E6" s="11" t="s">
        <v>15</v>
      </c>
      <c r="F6" s="12" t="s"/>
      <c r="G6" s="20" t="s">
        <v>195</v>
      </c>
      <c r="H6" s="128" t="s">
        <v>17</v>
      </c>
      <c r="I6" s="20" t="s">
        <v>196</v>
      </c>
    </row>
    <row r="7" spans="1:9" ht="20" customHeight="true">
      <c r="A7" s="125" t="s">
        <v>198</v>
      </c>
      <c r="B7" s="126" t="s">
        <v>199</v>
      </c>
      <c r="C7" s="127" t="s">
        <v>199</v>
      </c>
      <c r="D7" s="133" t="s"/>
      <c r="E7" s="23" t="s">
        <v>33</v>
      </c>
      <c r="F7" s="12" t="s"/>
      <c r="G7" s="20" t="s">
        <v>195</v>
      </c>
      <c r="H7" s="134" t="s">
        <v>200</v>
      </c>
      <c r="I7" s="20" t="s">
        <v>196</v>
      </c>
    </row>
    <row r="8" spans="1:9" ht="20" customHeight="true">
      <c r="A8" s="125" t="s">
        <v>201</v>
      </c>
      <c r="B8" s="126" t="s">
        <v>202</v>
      </c>
      <c r="C8" s="127" t="s">
        <v>202</v>
      </c>
      <c r="D8" s="133" t="s"/>
      <c r="E8" s="23" t="s">
        <v>33</v>
      </c>
      <c r="F8" s="12" t="s"/>
      <c r="G8" s="20" t="s">
        <v>195</v>
      </c>
      <c r="H8" s="134" t="s">
        <v>203</v>
      </c>
      <c r="I8" s="20" t="s">
        <v>196</v>
      </c>
    </row>
    <row r="9" spans="1:9" ht="20" customHeight="true">
      <c r="A9" s="125" t="s">
        <v>204</v>
      </c>
      <c r="B9" s="126" t="s">
        <v>205</v>
      </c>
      <c r="C9" s="127" t="s">
        <v>205</v>
      </c>
      <c r="D9" s="135">
        <v>1</v>
      </c>
      <c r="E9" s="23" t="s">
        <v>33</v>
      </c>
      <c r="F9" s="12" t="s"/>
      <c r="G9" s="20" t="s">
        <v>195</v>
      </c>
      <c r="H9" s="128" t="s">
        <v>206</v>
      </c>
      <c r="I9" s="20" t="s">
        <v>196</v>
      </c>
    </row>
    <row r="10" spans="1:9" ht="20" customHeight="true">
      <c r="A10" s="125" t="s">
        <v>207</v>
      </c>
      <c r="B10" s="126" t="s">
        <v>208</v>
      </c>
      <c r="C10" s="127" t="s">
        <v>208</v>
      </c>
      <c r="D10" s="135">
        <v>2</v>
      </c>
      <c r="E10" s="23" t="s">
        <v>33</v>
      </c>
      <c r="F10" s="12" t="s"/>
      <c r="G10" s="20" t="s">
        <v>195</v>
      </c>
      <c r="H10" s="128" t="s">
        <v>209</v>
      </c>
      <c r="I10" s="20" t="s">
        <v>196</v>
      </c>
    </row>
    <row r="11" spans="1:9" ht="20" customHeight="true">
      <c r="A11" s="125" t="s">
        <v>210</v>
      </c>
      <c r="B11" s="126" t="s">
        <v>211</v>
      </c>
      <c r="C11" s="127" t="s">
        <v>211</v>
      </c>
      <c r="D11" s="135">
        <v>3</v>
      </c>
      <c r="E11" s="23" t="s">
        <v>33</v>
      </c>
      <c r="F11" s="12" t="s"/>
      <c r="G11" s="20" t="s">
        <v>195</v>
      </c>
      <c r="H11" s="136" t="s">
        <v>212</v>
      </c>
      <c r="I11" s="20" t="s">
        <v>196</v>
      </c>
    </row>
    <row r="12" spans="1:9" ht="20" customHeight="true">
      <c r="A12" s="125" t="s">
        <v>213</v>
      </c>
      <c r="B12" s="126" t="s">
        <v>214</v>
      </c>
      <c r="C12" s="127" t="s">
        <v>214</v>
      </c>
      <c r="D12" s="135">
        <v>4</v>
      </c>
      <c r="E12" s="23" t="s">
        <v>33</v>
      </c>
      <c r="F12" s="12" t="s"/>
      <c r="G12" s="20" t="s">
        <v>195</v>
      </c>
      <c r="H12" s="128" t="s">
        <v>209</v>
      </c>
      <c r="I12" s="20" t="s">
        <v>196</v>
      </c>
    </row>
    <row r="13" spans="1:9" ht="20" customHeight="true">
      <c r="A13" s="125" t="s">
        <v>215</v>
      </c>
      <c r="B13" s="126" t="s">
        <v>216</v>
      </c>
      <c r="C13" s="127" t="s">
        <v>216</v>
      </c>
      <c r="D13" s="135">
        <v>5</v>
      </c>
      <c r="E13" s="23" t="s">
        <v>33</v>
      </c>
      <c r="F13" s="12" t="s"/>
      <c r="G13" s="20" t="s">
        <v>217</v>
      </c>
      <c r="H13" s="136" t="s">
        <v>218</v>
      </c>
      <c r="I13" s="20" t="s">
        <v>217</v>
      </c>
    </row>
    <row r="14" spans="1:9" ht="20" customHeight="true">
      <c r="A14" s="125" t="s">
        <v>219</v>
      </c>
      <c r="B14" s="126" t="s">
        <v>220</v>
      </c>
      <c r="C14" s="127" t="s">
        <v>220</v>
      </c>
      <c r="D14" s="135" t="s"/>
      <c r="E14" s="23" t="s">
        <v>33</v>
      </c>
      <c r="F14" s="12" t="s"/>
      <c r="G14" s="20" t="s">
        <v>195</v>
      </c>
      <c r="H14" s="136" t="s">
        <v>221</v>
      </c>
      <c r="I14" s="20" t="s">
        <v>196</v>
      </c>
    </row>
    <row r="15" spans="1:9" ht="20" customHeight="true">
      <c r="A15" s="125" t="s">
        <v>222</v>
      </c>
      <c r="B15" s="126" t="s">
        <v>223</v>
      </c>
      <c r="C15" s="127" t="s">
        <v>223</v>
      </c>
      <c r="D15" s="135" t="s"/>
      <c r="E15" s="23" t="s">
        <v>33</v>
      </c>
      <c r="F15" s="12" t="s"/>
      <c r="G15" s="20" t="s">
        <v>195</v>
      </c>
      <c r="H15" s="136" t="s">
        <v>224</v>
      </c>
      <c r="I15" s="20" t="s">
        <v>196</v>
      </c>
    </row>
    <row r="16" spans="1:9" ht="20" customHeight="true">
      <c r="A16" s="125" t="s">
        <v>225</v>
      </c>
      <c r="B16" s="126" t="s">
        <v>226</v>
      </c>
      <c r="C16" s="127" t="s">
        <v>226</v>
      </c>
      <c r="D16" s="135">
        <v>6</v>
      </c>
      <c r="E16" s="23" t="s">
        <v>33</v>
      </c>
      <c r="F16" s="137" t="s"/>
      <c r="G16" s="20" t="s">
        <v>195</v>
      </c>
      <c r="H16" s="128" t="s">
        <v>206</v>
      </c>
      <c r="I16" s="20" t="s">
        <v>196</v>
      </c>
    </row>
    <row r="17" spans="1:9" ht="20" customHeight="true">
      <c r="A17" s="125" t="s">
        <v>227</v>
      </c>
      <c r="B17" s="126" t="s">
        <v>228</v>
      </c>
      <c r="C17" s="127" t="s">
        <v>228</v>
      </c>
      <c r="D17" s="133" t="s"/>
      <c r="E17" s="23" t="s">
        <v>33</v>
      </c>
      <c r="F17" s="137" t="s"/>
      <c r="G17" s="20" t="s">
        <v>195</v>
      </c>
      <c r="H17" s="136" t="s">
        <v>229</v>
      </c>
      <c r="I17" s="20" t="s">
        <v>196</v>
      </c>
    </row>
    <row r="18" spans="1:9" ht="20" customHeight="true">
      <c r="A18" s="125" t="s">
        <v>230</v>
      </c>
      <c r="B18" s="126" t="s">
        <v>231</v>
      </c>
      <c r="C18" s="127" t="s">
        <v>231</v>
      </c>
      <c r="D18" s="133" t="s"/>
      <c r="E18" s="23" t="s">
        <v>33</v>
      </c>
      <c r="F18" s="137" t="s"/>
      <c r="G18" s="20" t="s">
        <v>195</v>
      </c>
      <c r="H18" s="136" t="s">
        <v>232</v>
      </c>
      <c r="I18" s="20" t="s">
        <v>196</v>
      </c>
    </row>
    <row r="19" spans="1:9" ht="20" customHeight="true">
      <c r="A19" s="125" t="s">
        <v>233</v>
      </c>
      <c r="B19" s="126" t="s">
        <v>234</v>
      </c>
      <c r="C19" s="127" t="s">
        <v>234</v>
      </c>
      <c r="D19" s="133" t="s"/>
      <c r="E19" s="23" t="s">
        <v>33</v>
      </c>
      <c r="F19" s="137" t="s"/>
      <c r="G19" s="20" t="s">
        <v>195</v>
      </c>
      <c r="H19" s="128" t="s">
        <v>17</v>
      </c>
      <c r="I19" s="20" t="s">
        <v>196</v>
      </c>
    </row>
    <row r="20" spans="1:9" ht="20" customHeight="true">
      <c r="A20" s="138" t="s">
        <v>97</v>
      </c>
      <c r="B20" s="139" t="s"/>
      <c r="C20" s="139" t="s">
        <v>98</v>
      </c>
      <c r="D20" s="140" t="s"/>
      <c r="E20" s="141" t="s">
        <v>15</v>
      </c>
      <c r="F20" s="142" t="s"/>
      <c r="G20" s="142" t="s">
        <v>99</v>
      </c>
      <c r="H20" s="143" t="s"/>
      <c r="I20" s="142" t="s">
        <v>99</v>
      </c>
    </row>
    <row r="21" spans="1:9" ht="20" customHeight="true">
      <c r="A21" s="138" t="s">
        <v>100</v>
      </c>
      <c r="B21" s="144" t="s"/>
      <c r="C21" s="144" t="s">
        <v>101</v>
      </c>
      <c r="D21" s="141" t="s"/>
      <c r="E21" s="141" t="s">
        <v>102</v>
      </c>
      <c r="F21" s="142" t="s"/>
      <c r="G21" s="142" t="s">
        <v>99</v>
      </c>
      <c r="H21" s="145" t="s"/>
      <c r="I21" s="142" t="s">
        <v>99</v>
      </c>
    </row>
    <row r="22" spans="7:8">
      <c r="G22" s="146" t="s"/>
      <c r="H22" s="122" t="s"/>
    </row>
  </sheetData>
  <mergeCells count="1">
    <mergeCell ref="E1:G1"/>
  </mergeCells>
  <hyperlinks>
    <hyperlink ref="A1" location="'目录'!A1" display="返回目录"/>
  </hyperlinks>
</worksheet>
</file>

<file path=xl/worksheets/sheet19.xml><?xml version="1.0" encoding="utf-8"?>
<worksheet xmlns="http://schemas.openxmlformats.org/spreadsheetml/2006/main">
  <sheetPr>
    <tabColor rgb="FFFFFF00"/>
  </sheetPr>
  <dimension ref="FC55"/>
  <sheetViews>
    <sheetView showGridLines="true" zoomScale="75" workbookViewId="0"/>
  </sheetViews>
  <sheetFormatPr baseColWidth="10" defaultRowHeight="16"/>
  <cols>
    <col min="1" max="1" width="30.832" style="578" customWidth="true"/>
    <col min="2" max="3" width="22.5" style="582" customWidth="true"/>
    <col min="4" max="4" width="13.6641" style="578" customWidth="true"/>
    <col min="5" max="5" width="24.6641" style="578" customWidth="true"/>
    <col min="6" max="6" width="10.832" style="578"/>
    <col min="7" max="7" width="26.832" style="578" customWidth="true"/>
    <col min="8" max="8" width="67.332" style="578" customWidth="true"/>
    <col min="9" max="158" width="10.832" style="578"/>
  </cols>
  <sheetData>
    <row r="1" spans="1:8" ht="50" customHeight="true">
      <c r="A1" s="117" t="s">
        <v>1</v>
      </c>
      <c r="B1" s="118" t="s"/>
      <c r="C1" s="118" t="s"/>
      <c r="D1" s="119" t="s">
        <v>2</v>
      </c>
      <c r="E1" s="120" t="s">
        <v>259</v>
      </c>
      <c r="F1" s="121" t="s"/>
      <c r="G1" s="121" t="s"/>
      <c r="H1" s="122" t="s"/>
    </row>
    <row r="2" spans="1:8" ht="20" customHeight="true">
      <c r="A2" s="123" t="s">
        <v>4</v>
      </c>
      <c r="B2" s="124" t="s">
        <v>192</v>
      </c>
      <c r="C2" s="123" t="s">
        <v>6</v>
      </c>
      <c r="D2" s="123" t="s">
        <v>6</v>
      </c>
      <c r="E2" s="123" t="s">
        <v>7</v>
      </c>
      <c r="F2" s="123" t="s">
        <v>8</v>
      </c>
      <c r="G2" s="9" t="s">
        <v>10</v>
      </c>
      <c r="H2" s="9" t="s">
        <v>11</v>
      </c>
    </row>
    <row r="3" spans="1:8" ht="20" customHeight="true">
      <c r="A3" s="231" t="s">
        <v>27</v>
      </c>
      <c r="B3" s="126" t="s">
        <v>333</v>
      </c>
      <c r="C3" s="126" t="s">
        <v>333</v>
      </c>
      <c r="D3" s="12" t="s">
        <v>334</v>
      </c>
      <c r="E3" s="11" t="s">
        <v>15</v>
      </c>
      <c r="F3" s="12" t="s"/>
      <c r="G3" s="12" t="s">
        <v>335</v>
      </c>
      <c r="H3" s="128" t="s">
        <v>17</v>
      </c>
    </row>
    <row r="4" spans="1:8" ht="20" customHeight="true">
      <c r="A4" s="232" t="s">
        <v>18</v>
      </c>
      <c r="B4" s="127" t="s">
        <v>336</v>
      </c>
      <c r="C4" s="127" t="s">
        <v>336</v>
      </c>
      <c r="D4" s="23" t="s">
        <v>334</v>
      </c>
      <c r="E4" s="11" t="s">
        <v>15</v>
      </c>
      <c r="F4" s="23" t="s"/>
      <c r="G4" s="23" t="s">
        <v>335</v>
      </c>
      <c r="H4" s="128" t="s">
        <v>17</v>
      </c>
    </row>
    <row r="5" spans="1:8" ht="20" customHeight="true">
      <c r="A5" s="231" t="s">
        <v>337</v>
      </c>
      <c r="B5" s="126" t="s">
        <v>338</v>
      </c>
      <c r="C5" s="126" t="s">
        <v>338</v>
      </c>
      <c r="D5" s="12" t="s">
        <v>334</v>
      </c>
      <c r="E5" s="11" t="s">
        <v>15</v>
      </c>
      <c r="F5" s="12" t="s"/>
      <c r="G5" s="12" t="s">
        <v>335</v>
      </c>
      <c r="H5" s="128" t="s">
        <v>17</v>
      </c>
    </row>
    <row r="6" spans="1:8" ht="53" customHeight="true">
      <c r="A6" s="233" t="s">
        <v>339</v>
      </c>
      <c r="B6" s="126" t="s">
        <v>340</v>
      </c>
      <c r="C6" s="126" t="s">
        <v>340</v>
      </c>
      <c r="D6" s="12" t="s">
        <v>334</v>
      </c>
      <c r="E6" s="11" t="s">
        <v>15</v>
      </c>
      <c r="F6" s="12" t="s"/>
      <c r="G6" s="20" t="s">
        <v>341</v>
      </c>
      <c r="H6" s="234" t="s">
        <v>342</v>
      </c>
    </row>
    <row r="7" spans="1:8" ht="20" customHeight="true">
      <c r="A7" s="132" t="s">
        <v>233</v>
      </c>
      <c r="B7" s="126" t="s">
        <v>343</v>
      </c>
      <c r="C7" s="126" t="s">
        <v>343</v>
      </c>
      <c r="D7" s="12">
        <v>3</v>
      </c>
      <c r="E7" s="23" t="s">
        <v>33</v>
      </c>
      <c r="F7" s="12" t="s"/>
      <c r="G7" s="12" t="s">
        <v>335</v>
      </c>
      <c r="H7" s="134" t="s">
        <v>200</v>
      </c>
    </row>
    <row r="8" spans="1:8" ht="20" customHeight="true">
      <c r="A8" s="132" t="s">
        <v>198</v>
      </c>
      <c r="B8" s="126" t="s">
        <v>344</v>
      </c>
      <c r="C8" s="126" t="s">
        <v>344</v>
      </c>
      <c r="D8" s="12">
        <v>4</v>
      </c>
      <c r="E8" s="23" t="s">
        <v>33</v>
      </c>
      <c r="F8" s="12" t="s"/>
      <c r="G8" s="12" t="s">
        <v>335</v>
      </c>
      <c r="H8" s="134" t="s">
        <v>200</v>
      </c>
    </row>
    <row r="9" spans="1:8" ht="23" customHeight="true">
      <c r="A9" s="235" t="s">
        <v>345</v>
      </c>
      <c r="B9" s="126" t="s">
        <v>346</v>
      </c>
      <c r="C9" s="126" t="s">
        <v>346</v>
      </c>
      <c r="D9" s="12" t="s">
        <v>334</v>
      </c>
      <c r="E9" s="11" t="s">
        <v>15</v>
      </c>
      <c r="F9" s="12" t="s"/>
      <c r="G9" s="12" t="s">
        <v>335</v>
      </c>
      <c r="H9" s="128" t="s">
        <v>17</v>
      </c>
    </row>
    <row r="10" spans="1:8" ht="23" customHeight="true">
      <c r="A10" s="235" t="s">
        <v>347</v>
      </c>
      <c r="B10" s="126" t="s">
        <v>348</v>
      </c>
      <c r="C10" s="126" t="s">
        <v>348</v>
      </c>
      <c r="D10" s="12" t="s">
        <v>334</v>
      </c>
      <c r="E10" s="11" t="s">
        <v>15</v>
      </c>
      <c r="F10" s="12" t="s"/>
      <c r="G10" s="12" t="s">
        <v>335</v>
      </c>
      <c r="H10" s="128" t="s">
        <v>17</v>
      </c>
    </row>
    <row r="11" spans="1:8" ht="23" customHeight="true">
      <c r="A11" s="235" t="s">
        <v>349</v>
      </c>
      <c r="B11" s="126" t="s">
        <v>350</v>
      </c>
      <c r="C11" s="126" t="s">
        <v>350</v>
      </c>
      <c r="D11" s="12" t="s">
        <v>334</v>
      </c>
      <c r="E11" s="11" t="s">
        <v>15</v>
      </c>
      <c r="F11" s="12" t="s"/>
      <c r="G11" s="12" t="s">
        <v>335</v>
      </c>
      <c r="H11" s="128" t="s">
        <v>17</v>
      </c>
    </row>
    <row r="12" spans="1:8" ht="23" customHeight="true">
      <c r="A12" s="125" t="s">
        <v>90</v>
      </c>
      <c r="B12" s="126" t="s">
        <v>91</v>
      </c>
      <c r="C12" s="126" t="s">
        <v>91</v>
      </c>
      <c r="D12" s="12" t="s">
        <v>334</v>
      </c>
      <c r="E12" s="11" t="s">
        <v>15</v>
      </c>
      <c r="F12" s="12" t="s"/>
      <c r="G12" s="12" t="s">
        <v>335</v>
      </c>
      <c r="H12" s="128" t="s">
        <v>17</v>
      </c>
    </row>
    <row r="13" spans="1:8" ht="23" customHeight="true">
      <c r="A13" s="125" t="s">
        <v>75</v>
      </c>
      <c r="B13" s="126" t="s">
        <v>351</v>
      </c>
      <c r="C13" s="126" t="s">
        <v>351</v>
      </c>
      <c r="D13" s="12" t="s">
        <v>334</v>
      </c>
      <c r="E13" s="11" t="s">
        <v>15</v>
      </c>
      <c r="F13" s="12" t="s"/>
      <c r="G13" s="12" t="s">
        <v>335</v>
      </c>
      <c r="H13" s="128" t="s">
        <v>17</v>
      </c>
    </row>
    <row r="14" spans="1:8" ht="23" customHeight="true">
      <c r="A14" s="125" t="s">
        <v>70</v>
      </c>
      <c r="B14" s="126" t="s">
        <v>352</v>
      </c>
      <c r="C14" s="126" t="s">
        <v>352</v>
      </c>
      <c r="D14" s="12" t="s">
        <v>334</v>
      </c>
      <c r="E14" s="11" t="s">
        <v>15</v>
      </c>
      <c r="F14" s="12" t="s"/>
      <c r="G14" s="12" t="s">
        <v>335</v>
      </c>
      <c r="H14" s="128" t="s">
        <v>17</v>
      </c>
    </row>
    <row r="15" spans="1:8" ht="23" customHeight="true">
      <c r="A15" s="235" t="s">
        <v>353</v>
      </c>
      <c r="B15" s="126" t="s"/>
      <c r="C15" s="126" t="s"/>
      <c r="D15" s="12">
        <v>1</v>
      </c>
      <c r="E15" s="23" t="s">
        <v>33</v>
      </c>
      <c r="F15" s="137" t="s"/>
      <c r="G15" s="12" t="s">
        <v>335</v>
      </c>
      <c r="H15" s="134" t="s">
        <v>200</v>
      </c>
    </row>
    <row r="16" spans="1:8" ht="23" customHeight="true">
      <c r="A16" s="235" t="s">
        <v>354</v>
      </c>
      <c r="B16" s="126" t="s"/>
      <c r="C16" s="126" t="s"/>
      <c r="D16" s="12">
        <v>2</v>
      </c>
      <c r="E16" s="23" t="s">
        <v>33</v>
      </c>
      <c r="F16" s="137" t="s"/>
      <c r="G16" s="12" t="s">
        <v>335</v>
      </c>
      <c r="H16" s="134" t="s">
        <v>200</v>
      </c>
    </row>
    <row r="17" spans="1:9" ht="23" customHeight="true">
      <c r="A17" s="132" t="s">
        <v>355</v>
      </c>
      <c r="B17" s="126" t="s">
        <v>343</v>
      </c>
      <c r="C17" s="126" t="s">
        <v>343</v>
      </c>
      <c r="D17" s="12">
        <v>7</v>
      </c>
      <c r="E17" s="23" t="s">
        <v>33</v>
      </c>
      <c r="F17" s="137" t="s"/>
      <c r="G17" s="12" t="s">
        <v>68</v>
      </c>
      <c r="H17" s="134" t="s">
        <v>356</v>
      </c>
      <c r="I17" s="236" t="s">
        <v>357</v>
      </c>
    </row>
    <row r="18" spans="1:9" ht="23" customHeight="true">
      <c r="A18" s="132" t="s">
        <v>358</v>
      </c>
      <c r="B18" s="126" t="s">
        <v>344</v>
      </c>
      <c r="C18" s="126" t="s">
        <v>344</v>
      </c>
      <c r="D18" s="12">
        <v>8</v>
      </c>
      <c r="E18" s="23" t="s">
        <v>33</v>
      </c>
      <c r="F18" s="137" t="s"/>
      <c r="G18" s="12" t="s">
        <v>68</v>
      </c>
      <c r="H18" s="134" t="s">
        <v>356</v>
      </c>
      <c r="I18" s="236" t="s"/>
    </row>
    <row r="19" spans="1:9" ht="29" customHeight="true">
      <c r="A19" s="235" t="s">
        <v>359</v>
      </c>
      <c r="B19" s="126" t="s"/>
      <c r="C19" s="126" t="s"/>
      <c r="D19" s="12">
        <v>6</v>
      </c>
      <c r="E19" s="23" t="s">
        <v>33</v>
      </c>
      <c r="F19" s="137" t="s"/>
      <c r="G19" s="12" t="s">
        <v>68</v>
      </c>
      <c r="H19" s="237" t="s">
        <v>360</v>
      </c>
      <c r="I19" s="236" t="s"/>
    </row>
    <row r="20" spans="1:9" ht="29" customHeight="true">
      <c r="A20" s="235" t="s">
        <v>361</v>
      </c>
      <c r="B20" s="126" t="s"/>
      <c r="C20" s="126" t="s"/>
      <c r="D20" s="12">
        <v>5</v>
      </c>
      <c r="E20" s="23" t="s">
        <v>33</v>
      </c>
      <c r="F20" s="137" t="s"/>
      <c r="G20" s="12" t="s">
        <v>68</v>
      </c>
      <c r="H20" s="237" t="s">
        <v>362</v>
      </c>
      <c r="I20" s="236" t="s"/>
    </row>
    <row r="21" spans="1:9" ht="24" customHeight="true">
      <c r="A21" s="237" t="s">
        <v>363</v>
      </c>
      <c r="B21" s="126" t="s"/>
      <c r="C21" s="126" t="s"/>
      <c r="D21" s="12">
        <v>9</v>
      </c>
      <c r="E21" s="23" t="s">
        <v>33</v>
      </c>
      <c r="F21" s="137" t="s"/>
      <c r="G21" s="12" t="s"/>
      <c r="H21" s="238" t="s">
        <v>364</v>
      </c>
      <c r="I21" s="239" t="s"/>
    </row>
    <row r="22" spans="1:9" ht="24" customHeight="true">
      <c r="A22" s="237" t="s">
        <v>264</v>
      </c>
      <c r="B22" s="126" t="s"/>
      <c r="C22" s="126" t="s"/>
      <c r="D22" s="12">
        <v>10</v>
      </c>
      <c r="E22" s="23" t="s">
        <v>33</v>
      </c>
      <c r="F22" s="137" t="s"/>
      <c r="G22" s="12" t="s"/>
      <c r="H22" s="240" t="s"/>
      <c r="I22" s="239" t="s"/>
    </row>
    <row r="23" spans="1:9" ht="24" customHeight="true">
      <c r="A23" s="237" t="s">
        <v>365</v>
      </c>
      <c r="B23" s="126" t="s"/>
      <c r="C23" s="126" t="s"/>
      <c r="D23" s="12">
        <v>11</v>
      </c>
      <c r="E23" s="23" t="s">
        <v>33</v>
      </c>
      <c r="F23" s="137" t="s"/>
      <c r="G23" s="12" t="s"/>
      <c r="H23" s="240" t="s"/>
      <c r="I23" s="239" t="s"/>
    </row>
    <row r="24" spans="1:9" ht="24" customHeight="true">
      <c r="A24" s="237" t="s">
        <v>366</v>
      </c>
      <c r="B24" s="126" t="s"/>
      <c r="C24" s="126" t="s"/>
      <c r="D24" s="12">
        <v>12</v>
      </c>
      <c r="E24" s="23" t="s">
        <v>33</v>
      </c>
      <c r="F24" s="137" t="s"/>
      <c r="G24" s="12" t="s"/>
      <c r="H24" s="241" t="s"/>
      <c r="I24" s="239" t="s"/>
    </row>
    <row r="25" spans="1:9" ht="24" customHeight="true">
      <c r="A25" s="242" t="s">
        <v>367</v>
      </c>
      <c r="B25" s="126" t="s"/>
      <c r="C25" s="126" t="s"/>
      <c r="D25" s="12">
        <v>13</v>
      </c>
      <c r="E25" s="23" t="s">
        <v>33</v>
      </c>
      <c r="F25" s="137" t="s"/>
      <c r="G25" s="12" t="s"/>
      <c r="H25" s="241" t="s">
        <v>368</v>
      </c>
      <c r="I25" s="239" t="s"/>
    </row>
    <row r="26" spans="1:9" ht="24" customHeight="true">
      <c r="A26" s="237" t="s">
        <v>369</v>
      </c>
      <c r="B26" s="126" t="s"/>
      <c r="C26" s="126" t="s"/>
      <c r="D26" s="12">
        <v>14</v>
      </c>
      <c r="E26" s="23" t="s">
        <v>33</v>
      </c>
      <c r="F26" s="137" t="s"/>
      <c r="G26" s="12" t="s"/>
      <c r="H26" s="241" t="s">
        <v>370</v>
      </c>
      <c r="I26" s="239" t="s"/>
    </row>
    <row r="27" spans="1:9" ht="24" customHeight="true">
      <c r="A27" s="237" t="s">
        <v>371</v>
      </c>
      <c r="B27" s="126" t="s"/>
      <c r="C27" s="126" t="s"/>
      <c r="D27" s="12">
        <v>15</v>
      </c>
      <c r="E27" s="23" t="s">
        <v>33</v>
      </c>
      <c r="F27" s="137" t="s"/>
      <c r="G27" s="12" t="s"/>
      <c r="H27" s="241" t="s">
        <v>372</v>
      </c>
      <c r="I27" s="239" t="s"/>
    </row>
    <row r="28" spans="1:9" ht="24" customHeight="true">
      <c r="A28" s="237" t="s">
        <v>373</v>
      </c>
      <c r="B28" s="126" t="s"/>
      <c r="C28" s="126" t="s"/>
      <c r="D28" s="243">
        <v>16</v>
      </c>
      <c r="E28" s="23" t="s">
        <v>33</v>
      </c>
      <c r="F28" s="137" t="s"/>
      <c r="G28" s="12" t="s"/>
      <c r="H28" s="241" t="s">
        <v>374</v>
      </c>
      <c r="I28" s="239" t="s"/>
    </row>
    <row r="29" spans="1:9" ht="35" customHeight="true">
      <c r="A29" s="237" t="s">
        <v>375</v>
      </c>
      <c r="B29" s="126" t="s"/>
      <c r="C29" s="126" t="s"/>
      <c r="D29" s="243">
        <v>17</v>
      </c>
      <c r="E29" s="23" t="s">
        <v>33</v>
      </c>
      <c r="F29" s="137" t="s"/>
      <c r="G29" s="12" t="s"/>
      <c r="H29" s="241" t="s">
        <v>376</v>
      </c>
      <c r="I29" s="239" t="s"/>
    </row>
    <row r="30" spans="1:9" ht="24" customHeight="true">
      <c r="A30" s="237" t="s">
        <v>377</v>
      </c>
      <c r="B30" s="126" t="s"/>
      <c r="C30" s="126" t="s"/>
      <c r="D30" s="243">
        <v>18</v>
      </c>
      <c r="E30" s="23" t="s">
        <v>33</v>
      </c>
      <c r="F30" s="137" t="s"/>
      <c r="G30" s="12" t="s"/>
      <c r="H30" s="241" t="s">
        <v>378</v>
      </c>
      <c r="I30" s="239" t="s"/>
    </row>
    <row r="31" spans="1:9" ht="24" customHeight="true">
      <c r="A31" s="237" t="s">
        <v>379</v>
      </c>
      <c r="B31" s="126" t="s"/>
      <c r="C31" s="126" t="s"/>
      <c r="D31" s="243">
        <v>19</v>
      </c>
      <c r="E31" s="23" t="s">
        <v>33</v>
      </c>
      <c r="F31" s="137" t="s"/>
      <c r="G31" s="12" t="s"/>
      <c r="H31" s="241" t="s">
        <v>380</v>
      </c>
      <c r="I31" s="236" t="s">
        <v>357</v>
      </c>
    </row>
    <row r="32" spans="1:9" ht="24" customHeight="true">
      <c r="A32" s="237" t="s">
        <v>381</v>
      </c>
      <c r="B32" s="126" t="s"/>
      <c r="C32" s="126" t="s"/>
      <c r="D32" s="243">
        <v>20</v>
      </c>
      <c r="E32" s="23" t="s">
        <v>33</v>
      </c>
      <c r="F32" s="137" t="s"/>
      <c r="G32" s="12" t="s"/>
      <c r="H32" s="241" t="s">
        <v>382</v>
      </c>
      <c r="I32" s="236" t="s"/>
    </row>
    <row r="33" spans="1:9" ht="24" customHeight="true">
      <c r="A33" s="237" t="s">
        <v>383</v>
      </c>
      <c r="B33" s="126" t="s"/>
      <c r="C33" s="126" t="s"/>
      <c r="D33" s="243">
        <v>21</v>
      </c>
      <c r="E33" s="23" t="s">
        <v>33</v>
      </c>
      <c r="F33" s="137" t="s"/>
      <c r="G33" s="12" t="s"/>
      <c r="H33" s="241" t="s">
        <v>384</v>
      </c>
      <c r="I33" s="236" t="s"/>
    </row>
    <row r="34" spans="1:8" ht="18">
      <c r="A34" s="138" t="s">
        <v>97</v>
      </c>
      <c r="B34" s="139" t="s">
        <v>98</v>
      </c>
      <c r="C34" s="139" t="s">
        <v>98</v>
      </c>
      <c r="D34" s="140" t="s"/>
      <c r="E34" s="141" t="s">
        <v>15</v>
      </c>
      <c r="F34" s="142" t="s"/>
      <c r="G34" s="142" t="s">
        <v>99</v>
      </c>
      <c r="H34" s="143" t="s"/>
    </row>
    <row r="35" spans="1:8" ht="18">
      <c r="A35" s="138" t="s">
        <v>100</v>
      </c>
      <c r="B35" s="144" t="s">
        <v>101</v>
      </c>
      <c r="C35" s="144" t="s">
        <v>101</v>
      </c>
      <c r="D35" s="141" t="s"/>
      <c r="E35" s="141" t="s">
        <v>102</v>
      </c>
      <c r="F35" s="142" t="s"/>
      <c r="G35" s="142" t="s">
        <v>99</v>
      </c>
      <c r="H35" s="145" t="s"/>
    </row>
    <row r="42" spans="1:1">
      <c r="A42" s="244" t="s">
        <v>385</v>
      </c>
    </row>
    <row r="44" spans="8:157">
      <c r="H44" s="245">
        <f>=SUM(H48:H57)</f>
        <v>-25795.919481136</v>
      </c>
      <c r="I44" s="245">
        <f>=SUM(I48:I57)</f>
        <v>-25599.4920166667</v>
      </c>
      <c r="K44" s="245">
        <f>=SUM(K48:K57)</f>
        <v>206.954666666666</v>
      </c>
      <c r="N44" s="245">
        <f>=SUM(N48:N57)</f>
        <v>-367.382131135997</v>
      </c>
      <c r="Q44" s="245">
        <f>=SUM(Q48:Q57)</f>
        <v>0</v>
      </c>
      <c r="R44" s="245">
        <f>=SUM(R48:R57)</f>
        <v>0</v>
      </c>
      <c r="T44" s="245">
        <f>=SUM(T48:T57)</f>
        <v>0</v>
      </c>
      <c r="W44" s="245">
        <f>=SUM(W48:W57)</f>
        <v>0</v>
      </c>
      <c r="Z44" s="245">
        <f>=SUM(Z48:Z57)</f>
        <v>0</v>
      </c>
      <c r="AA44" s="245">
        <f>=SUM(AA48:AA57)</f>
        <v>0</v>
      </c>
      <c r="AC44" s="245">
        <f>=SUM(AC48:AC57)</f>
        <v>0</v>
      </c>
      <c r="AF44" s="245">
        <f>=SUM(AF48:AF57)</f>
        <v>0</v>
      </c>
      <c r="AL44" s="245">
        <f>=SUM(AL48:AL57)</f>
        <v>0</v>
      </c>
      <c r="AO44" s="245">
        <f>=SUM(AO48:AO57)</f>
        <v>0</v>
      </c>
      <c r="AU44" s="245">
        <f>=SUM(AU48:AU57)</f>
        <v>0</v>
      </c>
      <c r="AX44" s="245">
        <f>=SUM(AX48:AX57)</f>
        <v>0</v>
      </c>
      <c r="BD44" s="245">
        <f>=SUM(BD48:BD57)</f>
        <v>0</v>
      </c>
      <c r="BG44" s="245">
        <f>=SUM(BG48:BG57)</f>
        <v>0</v>
      </c>
      <c r="BM44" s="245">
        <f>=SUM(BM48:BM57)</f>
        <v>0</v>
      </c>
      <c r="BP44" s="245">
        <f>=SUM(BP48:BP57)</f>
        <v>0</v>
      </c>
      <c r="BV44" s="245">
        <f>=SUM(BV48:BV57)</f>
        <v>0</v>
      </c>
      <c r="BY44" s="245">
        <f>=SUM(BY48:BY57)</f>
        <v>0</v>
      </c>
      <c r="CE44" s="245">
        <f>=SUM(CE48:CE57)</f>
        <v>0</v>
      </c>
      <c r="CH44" s="245">
        <f>=SUM(CH48:CH57)</f>
        <v>0</v>
      </c>
      <c r="CN44" s="245">
        <f>=SUM(CN48:CN57)</f>
        <v>0</v>
      </c>
      <c r="CQ44" s="245">
        <f>=SUM(CQ48:CQ57)</f>
        <v>0</v>
      </c>
      <c r="CW44" s="245">
        <f>=SUM(CW48:CW57)</f>
        <v>0</v>
      </c>
      <c r="CZ44" s="245">
        <f>=SUM(CZ48:CZ57)</f>
        <v>0</v>
      </c>
      <c r="DF44" s="245">
        <f>=SUM(DF48:DF57)</f>
        <v>0</v>
      </c>
      <c r="DI44" s="245">
        <f>=SUM(DI48:DI57)</f>
        <v>0</v>
      </c>
      <c r="DP44" s="246" t="s"/>
      <c r="DQ44" s="246" t="s"/>
      <c r="EE44">
        <f>=SUM(EE48:EE57)</f>
        <v>38</v>
      </c>
      <c r="EF44">
        <f>=SUM(EF48:EF57)</f>
        <v>111</v>
      </c>
      <c r="EG44">
        <f>=SUM(EG48:EG57)</f>
        <v>13297.47</v>
      </c>
      <c r="EK44">
        <f>=SUM(EK48:EK57)</f>
        <v>19712.488687936</v>
      </c>
      <c r="EM44">
        <f>=SUM(EM48:EM57)</f>
        <v>12</v>
      </c>
      <c r="EN44">
        <f>=SUM(EN48:EN57)</f>
        <v>51</v>
      </c>
      <c r="EO44">
        <f>=SUM(EO48:EO57)</f>
        <v>-6400.018687936</v>
      </c>
      <c r="EQ44">
        <f>=SUM(EQ48:EQ57)</f>
        <v>116</v>
      </c>
      <c r="ER44">
        <f>=SUM(ER48:ER57)</f>
        <v>407</v>
      </c>
      <c r="ES44">
        <f>=SUM(ES48:ES57)</f>
        <v>26786.81</v>
      </c>
      <c r="EW44">
        <f>=SUM(EW48:EW57)</f>
        <v>7388.9092068</v>
      </c>
      <c r="EY44">
        <f>=SUM(EY48:EY57)</f>
        <v>103</v>
      </c>
      <c r="EZ44">
        <f>=SUM(EZ48:EZ57)</f>
        <v>381</v>
      </c>
      <c r="FA44">
        <f>=SUM(FA48:FA57)</f>
        <v>19397.9007932</v>
      </c>
    </row>
    <row r="45" spans="1:158">
      <c r="A45" s="247" t="s"/>
      <c r="B45" s="247" t="s"/>
      <c r="C45" s="247" t="s"/>
      <c r="D45" s="247" t="s"/>
      <c r="E45" s="247" t="s"/>
      <c r="F45" s="247" t="s"/>
      <c r="G45" s="247" t="s"/>
      <c r="H45" s="248" t="s">
        <v>386</v>
      </c>
      <c r="I45" s="248" t="s"/>
      <c r="J45" s="248" t="s"/>
      <c r="K45" s="248" t="s"/>
      <c r="L45" s="248" t="s"/>
      <c r="M45" s="248" t="s"/>
      <c r="N45" s="248" t="s"/>
      <c r="O45" s="248" t="s"/>
      <c r="P45" s="248" t="s"/>
      <c r="Q45" s="249" t="s">
        <v>387</v>
      </c>
      <c r="R45" s="249" t="s"/>
      <c r="S45" s="249" t="s"/>
      <c r="T45" s="249" t="s"/>
      <c r="U45" s="249" t="s"/>
      <c r="V45" s="249" t="s"/>
      <c r="W45" s="249" t="s"/>
      <c r="X45" s="249" t="s"/>
      <c r="Y45" s="249" t="s"/>
      <c r="Z45" s="248" t="s">
        <v>388</v>
      </c>
      <c r="AA45" s="248" t="s"/>
      <c r="AB45" s="248" t="s"/>
      <c r="AC45" s="248" t="s"/>
      <c r="AD45" s="248" t="s"/>
      <c r="AE45" s="248" t="s"/>
      <c r="AF45" s="248" t="s"/>
      <c r="AG45" s="248" t="s"/>
      <c r="AH45" s="248" t="s"/>
      <c r="AI45" s="249" t="s">
        <v>389</v>
      </c>
      <c r="AJ45" s="249" t="s"/>
      <c r="AK45" s="249" t="s"/>
      <c r="AL45" s="249" t="s"/>
      <c r="AM45" s="249" t="s"/>
      <c r="AN45" s="249" t="s"/>
      <c r="AO45" s="249" t="s"/>
      <c r="AP45" s="249" t="s"/>
      <c r="AQ45" s="249" t="s"/>
      <c r="AR45" s="248" t="s">
        <v>390</v>
      </c>
      <c r="AS45" s="248" t="s"/>
      <c r="AT45" s="248" t="s"/>
      <c r="AU45" s="248" t="s"/>
      <c r="AV45" s="248" t="s"/>
      <c r="AW45" s="248" t="s"/>
      <c r="AX45" s="248" t="s"/>
      <c r="AY45" s="248" t="s"/>
      <c r="AZ45" s="248" t="s"/>
      <c r="BA45" s="249" t="s">
        <v>391</v>
      </c>
      <c r="BB45" s="249" t="s"/>
      <c r="BC45" s="249" t="s"/>
      <c r="BD45" s="249" t="s"/>
      <c r="BE45" s="249" t="s"/>
      <c r="BF45" s="249" t="s"/>
      <c r="BG45" s="249" t="s"/>
      <c r="BH45" s="249" t="s"/>
      <c r="BI45" s="249" t="s"/>
      <c r="BJ45" s="248" t="s">
        <v>392</v>
      </c>
      <c r="BK45" s="248" t="s"/>
      <c r="BL45" s="248" t="s"/>
      <c r="BM45" s="248" t="s"/>
      <c r="BN45" s="248" t="s"/>
      <c r="BO45" s="248" t="s"/>
      <c r="BP45" s="248" t="s"/>
      <c r="BQ45" s="248" t="s"/>
      <c r="BR45" s="248" t="s"/>
      <c r="BS45" s="249" t="s">
        <v>393</v>
      </c>
      <c r="BT45" s="249" t="s"/>
      <c r="BU45" s="249" t="s"/>
      <c r="BV45" s="249" t="s"/>
      <c r="BW45" s="249" t="s"/>
      <c r="BX45" s="249" t="s"/>
      <c r="BY45" s="249" t="s"/>
      <c r="BZ45" s="249" t="s"/>
      <c r="CA45" s="249" t="s"/>
      <c r="CB45" s="248" t="s">
        <v>394</v>
      </c>
      <c r="CC45" s="248" t="s"/>
      <c r="CD45" s="248" t="s"/>
      <c r="CE45" s="248" t="s"/>
      <c r="CF45" s="248" t="s"/>
      <c r="CG45" s="248" t="s"/>
      <c r="CH45" s="248" t="s"/>
      <c r="CI45" s="248" t="s"/>
      <c r="CJ45" s="248" t="s"/>
      <c r="CK45" s="249" t="s">
        <v>395</v>
      </c>
      <c r="CL45" s="249" t="s"/>
      <c r="CM45" s="249" t="s"/>
      <c r="CN45" s="249" t="s"/>
      <c r="CO45" s="249" t="s"/>
      <c r="CP45" s="249" t="s"/>
      <c r="CQ45" s="249" t="s"/>
      <c r="CR45" s="249" t="s"/>
      <c r="CS45" s="249" t="s"/>
      <c r="CT45" s="248" t="s">
        <v>396</v>
      </c>
      <c r="CU45" s="248" t="s"/>
      <c r="CV45" s="248" t="s"/>
      <c r="CW45" s="248" t="s"/>
      <c r="CX45" s="248" t="s"/>
      <c r="CY45" s="248" t="s"/>
      <c r="CZ45" s="248" t="s"/>
      <c r="DA45" s="248" t="s"/>
      <c r="DB45" s="248" t="s"/>
      <c r="DC45" s="249" t="s">
        <v>397</v>
      </c>
      <c r="DD45" s="249" t="s"/>
      <c r="DE45" s="249" t="s"/>
      <c r="DF45" s="249" t="s"/>
      <c r="DG45" s="249" t="s"/>
      <c r="DH45" s="249" t="s"/>
      <c r="DI45" s="249" t="s"/>
      <c r="DJ45" s="249" t="s"/>
      <c r="DK45" s="249" t="s"/>
      <c r="DL45" s="250" t="s">
        <v>398</v>
      </c>
      <c r="DM45" s="251" t="s"/>
      <c r="DN45" s="251" t="s"/>
      <c r="DO45" s="251" t="s"/>
      <c r="DP45" s="251" t="s"/>
      <c r="DQ45" s="251" t="s"/>
      <c r="DR45" s="251" t="s"/>
      <c r="DS45" s="251" t="s"/>
      <c r="DT45" s="251" t="s"/>
      <c r="DU45" s="251" t="s"/>
      <c r="DV45" s="251" t="s"/>
      <c r="EE45" s="252" t="s">
        <v>399</v>
      </c>
      <c r="EF45" s="252" t="s"/>
      <c r="EG45" s="252" t="s"/>
      <c r="EH45" s="252" t="s"/>
      <c r="EI45" s="252" t="s"/>
      <c r="EJ45" s="252" t="s"/>
      <c r="EK45" s="252" t="s"/>
      <c r="EL45" s="252" t="s"/>
      <c r="EM45" s="252" t="s"/>
      <c r="EN45" s="252" t="s"/>
      <c r="EO45" s="252" t="s"/>
      <c r="EP45" s="252" t="s"/>
      <c r="EQ45" s="253" t="s">
        <v>400</v>
      </c>
      <c r="ER45" s="254" t="s"/>
      <c r="ES45" s="254" t="s"/>
      <c r="ET45" s="254" t="s"/>
      <c r="EU45" s="254" t="s"/>
      <c r="EV45" s="254" t="s"/>
      <c r="EW45" s="254" t="s"/>
      <c r="EX45" s="254" t="s"/>
      <c r="EY45" s="254" t="s"/>
      <c r="EZ45" s="254" t="s"/>
      <c r="FA45" s="254" t="s"/>
      <c r="FB45" s="254" t="s"/>
    </row>
    <row r="46" spans="1:158">
      <c r="A46" s="247" t="s"/>
      <c r="B46" s="247" t="s"/>
      <c r="C46" s="247" t="s"/>
      <c r="D46" s="247" t="s"/>
      <c r="E46" s="247" t="s"/>
      <c r="F46" s="247" t="s"/>
      <c r="G46" s="247" t="s"/>
      <c r="H46" s="255" t="s">
        <v>401</v>
      </c>
      <c r="I46" s="255" t="s">
        <v>402</v>
      </c>
      <c r="J46" s="255" t="s"/>
      <c r="K46" s="255" t="s">
        <v>403</v>
      </c>
      <c r="L46" s="255" t="s"/>
      <c r="M46" s="255" t="s"/>
      <c r="N46" s="255" t="s">
        <v>897</v>
      </c>
      <c r="O46" s="255" t="s"/>
      <c r="P46" s="255" t="s"/>
      <c r="Q46" s="255" t="s">
        <v>401</v>
      </c>
      <c r="R46" s="255" t="s">
        <v>402</v>
      </c>
      <c r="S46" s="255" t="s"/>
      <c r="T46" s="255" t="s">
        <v>403</v>
      </c>
      <c r="U46" s="255" t="s"/>
      <c r="V46" s="255" t="s"/>
      <c r="W46" s="255" t="s">
        <v>897</v>
      </c>
      <c r="X46" s="255" t="s"/>
      <c r="Y46" s="255" t="s"/>
      <c r="Z46" s="255" t="s">
        <v>401</v>
      </c>
      <c r="AA46" s="255" t="s">
        <v>402</v>
      </c>
      <c r="AB46" s="255" t="s"/>
      <c r="AC46" s="255" t="s">
        <v>403</v>
      </c>
      <c r="AD46" s="255" t="s"/>
      <c r="AE46" s="255" t="s"/>
      <c r="AF46" s="255" t="s">
        <v>897</v>
      </c>
      <c r="AG46" s="255" t="s"/>
      <c r="AH46" s="255" t="s">
        <v>404</v>
      </c>
      <c r="AI46" s="255" t="s">
        <v>401</v>
      </c>
      <c r="AJ46" s="255" t="s">
        <v>402</v>
      </c>
      <c r="AK46" s="255" t="s"/>
      <c r="AL46" s="255" t="s">
        <v>403</v>
      </c>
      <c r="AM46" s="255" t="s"/>
      <c r="AN46" s="255" t="s"/>
      <c r="AO46" s="255" t="s">
        <v>897</v>
      </c>
      <c r="AP46" s="255" t="s"/>
      <c r="AQ46" s="255" t="s"/>
      <c r="AR46" s="255" t="s">
        <v>401</v>
      </c>
      <c r="AS46" s="255" t="s">
        <v>402</v>
      </c>
      <c r="AT46" s="255" t="s"/>
      <c r="AU46" s="255" t="s">
        <v>403</v>
      </c>
      <c r="AV46" s="255" t="s"/>
      <c r="AW46" s="255" t="s"/>
      <c r="AX46" s="255" t="s">
        <v>897</v>
      </c>
      <c r="AY46" s="255" t="s"/>
      <c r="AZ46" s="255" t="s">
        <v>404</v>
      </c>
      <c r="BA46" s="255" t="s">
        <v>401</v>
      </c>
      <c r="BB46" s="255" t="s">
        <v>402</v>
      </c>
      <c r="BC46" s="255" t="s"/>
      <c r="BD46" s="255" t="s">
        <v>403</v>
      </c>
      <c r="BE46" s="255" t="s"/>
      <c r="BF46" s="255" t="s"/>
      <c r="BG46" s="255" t="s">
        <v>897</v>
      </c>
      <c r="BH46" s="255" t="s"/>
      <c r="BI46" s="255" t="s"/>
      <c r="BJ46" s="255" t="s">
        <v>401</v>
      </c>
      <c r="BK46" s="255" t="s">
        <v>402</v>
      </c>
      <c r="BL46" s="255" t="s"/>
      <c r="BM46" s="255" t="s">
        <v>403</v>
      </c>
      <c r="BN46" s="255" t="s"/>
      <c r="BO46" s="255" t="s"/>
      <c r="BP46" s="255" t="s">
        <v>897</v>
      </c>
      <c r="BQ46" s="255" t="s"/>
      <c r="BR46" s="255" t="s">
        <v>404</v>
      </c>
      <c r="BS46" s="255" t="s">
        <v>401</v>
      </c>
      <c r="BT46" s="255" t="s">
        <v>402</v>
      </c>
      <c r="BU46" s="255" t="s"/>
      <c r="BV46" s="255" t="s">
        <v>403</v>
      </c>
      <c r="BW46" s="255" t="s"/>
      <c r="BX46" s="255" t="s"/>
      <c r="BY46" s="255" t="s">
        <v>897</v>
      </c>
      <c r="BZ46" s="255" t="s"/>
      <c r="CA46" s="255" t="s"/>
      <c r="CB46" s="255" t="s">
        <v>401</v>
      </c>
      <c r="CC46" s="255" t="s">
        <v>402</v>
      </c>
      <c r="CD46" s="255" t="s"/>
      <c r="CE46" s="255" t="s">
        <v>403</v>
      </c>
      <c r="CF46" s="255" t="s"/>
      <c r="CG46" s="255" t="s"/>
      <c r="CH46" s="255" t="s">
        <v>897</v>
      </c>
      <c r="CI46" s="255" t="s"/>
      <c r="CJ46" s="255" t="s">
        <v>404</v>
      </c>
      <c r="CK46" s="255" t="s">
        <v>401</v>
      </c>
      <c r="CL46" s="255" t="s">
        <v>402</v>
      </c>
      <c r="CM46" s="255" t="s"/>
      <c r="CN46" s="255" t="s">
        <v>403</v>
      </c>
      <c r="CO46" s="255" t="s"/>
      <c r="CP46" s="255" t="s"/>
      <c r="CQ46" s="255" t="s">
        <v>897</v>
      </c>
      <c r="CR46" s="255" t="s"/>
      <c r="CS46" s="255" t="s"/>
      <c r="CT46" s="255" t="s">
        <v>401</v>
      </c>
      <c r="CU46" s="255" t="s">
        <v>402</v>
      </c>
      <c r="CV46" s="255" t="s"/>
      <c r="CW46" s="255" t="s">
        <v>403</v>
      </c>
      <c r="CX46" s="255" t="s"/>
      <c r="CY46" s="255" t="s"/>
      <c r="CZ46" s="255" t="s">
        <v>897</v>
      </c>
      <c r="DA46" s="255" t="s"/>
      <c r="DB46" s="255" t="s">
        <v>404</v>
      </c>
      <c r="DC46" s="255" t="s">
        <v>401</v>
      </c>
      <c r="DD46" s="255" t="s">
        <v>402</v>
      </c>
      <c r="DE46" s="255" t="s"/>
      <c r="DF46" s="255" t="s">
        <v>403</v>
      </c>
      <c r="DG46" s="255" t="s"/>
      <c r="DH46" s="255" t="s"/>
      <c r="DI46" s="255" t="s">
        <v>897</v>
      </c>
      <c r="DJ46" s="255" t="s"/>
      <c r="DK46" s="255" t="s"/>
      <c r="DL46" s="255" t="s">
        <v>401</v>
      </c>
      <c r="DM46" s="255" t="s">
        <v>402</v>
      </c>
      <c r="DN46" s="255" t="s"/>
      <c r="DO46" s="255" t="s">
        <v>405</v>
      </c>
      <c r="DP46" s="255" t="s"/>
      <c r="DQ46" s="255" t="s">
        <v>403</v>
      </c>
      <c r="DR46" s="255" t="s"/>
      <c r="DS46" s="255" t="s"/>
      <c r="DT46" s="255" t="s">
        <v>898</v>
      </c>
      <c r="DU46" s="255" t="s"/>
      <c r="DV46" s="255" t="s"/>
      <c r="DW46">
        <v>2024</v>
      </c>
      <c r="EA46">
        <v>2023</v>
      </c>
      <c r="EE46" s="255" t="s">
        <v>406</v>
      </c>
      <c r="EF46" s="255" t="s"/>
      <c r="EG46" s="255" t="s"/>
      <c r="EH46" s="255" t="s"/>
      <c r="EI46" s="256" t="s">
        <v>407</v>
      </c>
      <c r="EJ46" s="256" t="s"/>
      <c r="EK46" s="256" t="s"/>
      <c r="EL46" s="256" t="s"/>
      <c r="EM46" s="255" t="s">
        <v>408</v>
      </c>
      <c r="EN46" s="255" t="s"/>
      <c r="EO46" s="255" t="s"/>
      <c r="EP46" s="255" t="s"/>
      <c r="EQ46" s="255" t="s">
        <v>406</v>
      </c>
      <c r="ER46" s="255" t="s"/>
      <c r="ES46" s="255" t="s"/>
      <c r="ET46" s="255" t="s"/>
      <c r="EU46" s="256" t="s">
        <v>407</v>
      </c>
      <c r="EV46" s="256" t="s"/>
      <c r="EW46" s="255" t="s"/>
      <c r="EX46" s="255" t="s"/>
      <c r="EY46" s="257" t="s">
        <v>408</v>
      </c>
      <c r="EZ46" s="257" t="s"/>
      <c r="FA46" s="255" t="s"/>
      <c r="FB46" s="255" t="s"/>
    </row>
    <row r="47" spans="1:158">
      <c r="A47" s="251" t="s">
        <v>336</v>
      </c>
      <c r="B47" s="251" t="s">
        <v>333</v>
      </c>
      <c r="C47" s="251" t="s"/>
      <c r="D47" s="251" t="s">
        <v>409</v>
      </c>
      <c r="E47" s="251" t="s">
        <v>410</v>
      </c>
      <c r="F47" s="251" t="s">
        <v>346</v>
      </c>
      <c r="G47" s="251" t="s">
        <v>350</v>
      </c>
      <c r="H47" s="258" t="s">
        <v>411</v>
      </c>
      <c r="I47" s="258" t="s">
        <v>412</v>
      </c>
      <c r="J47" s="259" t="s">
        <v>411</v>
      </c>
      <c r="K47" s="260" t="s">
        <v>412</v>
      </c>
      <c r="L47" s="260" t="s">
        <v>411</v>
      </c>
      <c r="M47" s="259" t="s">
        <v>413</v>
      </c>
      <c r="N47" s="260" t="s">
        <v>412</v>
      </c>
      <c r="O47" s="260" t="s">
        <v>411</v>
      </c>
      <c r="P47" s="259" t="s">
        <v>413</v>
      </c>
      <c r="Q47" s="261" t="s">
        <v>411</v>
      </c>
      <c r="R47" s="262" t="s">
        <v>412</v>
      </c>
      <c r="S47" s="263" t="s">
        <v>411</v>
      </c>
      <c r="T47" s="262" t="s">
        <v>412</v>
      </c>
      <c r="U47" s="262" t="s">
        <v>411</v>
      </c>
      <c r="V47" s="263" t="s">
        <v>413</v>
      </c>
      <c r="W47" s="262" t="s">
        <v>412</v>
      </c>
      <c r="X47" s="262" t="s">
        <v>411</v>
      </c>
      <c r="Y47" s="263" t="s">
        <v>413</v>
      </c>
      <c r="Z47" s="258" t="s">
        <v>411</v>
      </c>
      <c r="AA47" s="258" t="s">
        <v>412</v>
      </c>
      <c r="AB47" s="259" t="s">
        <v>411</v>
      </c>
      <c r="AC47" s="260" t="s">
        <v>412</v>
      </c>
      <c r="AD47" s="260" t="s">
        <v>411</v>
      </c>
      <c r="AE47" s="259" t="s">
        <v>413</v>
      </c>
      <c r="AF47" s="260" t="s">
        <v>412</v>
      </c>
      <c r="AG47" s="260" t="s">
        <v>411</v>
      </c>
      <c r="AH47" s="259" t="s">
        <v>413</v>
      </c>
      <c r="AI47" s="261" t="s">
        <v>411</v>
      </c>
      <c r="AJ47" s="262" t="s">
        <v>412</v>
      </c>
      <c r="AK47" s="263" t="s">
        <v>411</v>
      </c>
      <c r="AL47" s="262" t="s">
        <v>412</v>
      </c>
      <c r="AM47" s="262" t="s">
        <v>411</v>
      </c>
      <c r="AN47" s="263" t="s">
        <v>413</v>
      </c>
      <c r="AO47" s="262" t="s">
        <v>412</v>
      </c>
      <c r="AP47" s="262" t="s">
        <v>411</v>
      </c>
      <c r="AQ47" s="263" t="s">
        <v>413</v>
      </c>
      <c r="AR47" s="258" t="s">
        <v>411</v>
      </c>
      <c r="AS47" s="258" t="s">
        <v>412</v>
      </c>
      <c r="AT47" s="259" t="s">
        <v>411</v>
      </c>
      <c r="AU47" s="260" t="s">
        <v>412</v>
      </c>
      <c r="AV47" s="260" t="s">
        <v>411</v>
      </c>
      <c r="AW47" s="259" t="s">
        <v>413</v>
      </c>
      <c r="AX47" s="260" t="s">
        <v>412</v>
      </c>
      <c r="AY47" s="260" t="s">
        <v>411</v>
      </c>
      <c r="AZ47" s="259" t="s">
        <v>413</v>
      </c>
      <c r="BA47" s="261" t="s">
        <v>411</v>
      </c>
      <c r="BB47" s="262" t="s">
        <v>412</v>
      </c>
      <c r="BC47" s="263" t="s">
        <v>411</v>
      </c>
      <c r="BD47" s="262" t="s">
        <v>412</v>
      </c>
      <c r="BE47" s="262" t="s">
        <v>411</v>
      </c>
      <c r="BF47" s="263" t="s">
        <v>413</v>
      </c>
      <c r="BG47" s="262" t="s">
        <v>412</v>
      </c>
      <c r="BH47" s="262" t="s">
        <v>411</v>
      </c>
      <c r="BI47" s="263" t="s">
        <v>413</v>
      </c>
      <c r="BJ47" s="258" t="s">
        <v>411</v>
      </c>
      <c r="BK47" s="258" t="s">
        <v>412</v>
      </c>
      <c r="BL47" s="259" t="s">
        <v>411</v>
      </c>
      <c r="BM47" s="260" t="s">
        <v>412</v>
      </c>
      <c r="BN47" s="260" t="s">
        <v>411</v>
      </c>
      <c r="BO47" s="259" t="s">
        <v>413</v>
      </c>
      <c r="BP47" s="260" t="s">
        <v>412</v>
      </c>
      <c r="BQ47" s="260" t="s">
        <v>411</v>
      </c>
      <c r="BR47" s="259" t="s">
        <v>413</v>
      </c>
      <c r="BS47" s="261" t="s">
        <v>411</v>
      </c>
      <c r="BT47" s="262" t="s">
        <v>412</v>
      </c>
      <c r="BU47" s="263" t="s">
        <v>411</v>
      </c>
      <c r="BV47" s="262" t="s">
        <v>412</v>
      </c>
      <c r="BW47" s="262" t="s">
        <v>411</v>
      </c>
      <c r="BX47" s="263" t="s">
        <v>413</v>
      </c>
      <c r="BY47" s="262" t="s">
        <v>412</v>
      </c>
      <c r="BZ47" s="262" t="s">
        <v>411</v>
      </c>
      <c r="CA47" s="263" t="s">
        <v>413</v>
      </c>
      <c r="CB47" s="258" t="s">
        <v>411</v>
      </c>
      <c r="CC47" s="258" t="s">
        <v>412</v>
      </c>
      <c r="CD47" s="259" t="s">
        <v>411</v>
      </c>
      <c r="CE47" s="260" t="s">
        <v>412</v>
      </c>
      <c r="CF47" s="260" t="s">
        <v>411</v>
      </c>
      <c r="CG47" s="259" t="s">
        <v>413</v>
      </c>
      <c r="CH47" s="260" t="s">
        <v>412</v>
      </c>
      <c r="CI47" s="260" t="s">
        <v>411</v>
      </c>
      <c r="CJ47" s="259" t="s">
        <v>413</v>
      </c>
      <c r="CK47" s="261" t="s">
        <v>411</v>
      </c>
      <c r="CL47" s="262" t="s">
        <v>412</v>
      </c>
      <c r="CM47" s="263" t="s">
        <v>411</v>
      </c>
      <c r="CN47" s="262" t="s">
        <v>412</v>
      </c>
      <c r="CO47" s="262" t="s">
        <v>411</v>
      </c>
      <c r="CP47" s="263" t="s">
        <v>413</v>
      </c>
      <c r="CQ47" s="262" t="s">
        <v>412</v>
      </c>
      <c r="CR47" s="262" t="s">
        <v>411</v>
      </c>
      <c r="CS47" s="263" t="s">
        <v>413</v>
      </c>
      <c r="CT47" s="258" t="s">
        <v>411</v>
      </c>
      <c r="CU47" s="258" t="s">
        <v>412</v>
      </c>
      <c r="CV47" s="259" t="s">
        <v>411</v>
      </c>
      <c r="CW47" s="260" t="s">
        <v>412</v>
      </c>
      <c r="CX47" s="260" t="s">
        <v>411</v>
      </c>
      <c r="CY47" s="259" t="s">
        <v>413</v>
      </c>
      <c r="CZ47" s="260" t="s">
        <v>412</v>
      </c>
      <c r="DA47" s="260" t="s">
        <v>411</v>
      </c>
      <c r="DB47" s="259" t="s">
        <v>413</v>
      </c>
      <c r="DC47" s="261" t="s">
        <v>411</v>
      </c>
      <c r="DD47" s="262" t="s">
        <v>412</v>
      </c>
      <c r="DE47" s="263" t="s">
        <v>411</v>
      </c>
      <c r="DF47" s="262" t="s">
        <v>412</v>
      </c>
      <c r="DG47" s="262" t="s">
        <v>411</v>
      </c>
      <c r="DH47" s="263" t="s">
        <v>413</v>
      </c>
      <c r="DI47" s="262" t="s">
        <v>412</v>
      </c>
      <c r="DJ47" s="262" t="s">
        <v>411</v>
      </c>
      <c r="DK47" s="263" t="s">
        <v>413</v>
      </c>
      <c r="DL47" s="264" t="s">
        <v>411</v>
      </c>
      <c r="DM47" s="265" t="s">
        <v>412</v>
      </c>
      <c r="DN47" s="264" t="s">
        <v>411</v>
      </c>
      <c r="DO47" s="265" t="s">
        <v>414</v>
      </c>
      <c r="DP47" s="264" t="s">
        <v>415</v>
      </c>
      <c r="DQ47" s="265" t="s">
        <v>412</v>
      </c>
      <c r="DR47" s="264" t="s">
        <v>411</v>
      </c>
      <c r="DS47" s="264" t="s">
        <v>413</v>
      </c>
      <c r="DT47" s="265" t="s">
        <v>412</v>
      </c>
      <c r="DU47" s="264" t="s">
        <v>411</v>
      </c>
      <c r="DV47" s="264" t="s">
        <v>413</v>
      </c>
      <c r="DW47" s="266" t="s">
        <v>416</v>
      </c>
      <c r="DX47" s="266" t="s">
        <v>417</v>
      </c>
      <c r="DY47" s="266" t="s">
        <v>899</v>
      </c>
      <c r="DZ47" s="266" t="s">
        <v>900</v>
      </c>
      <c r="EA47" s="266" t="s">
        <v>416</v>
      </c>
      <c r="EB47" s="266" t="s">
        <v>417</v>
      </c>
      <c r="EC47" s="266" t="s">
        <v>899</v>
      </c>
      <c r="ED47" s="266" t="s">
        <v>900</v>
      </c>
      <c r="EE47" s="267" t="s">
        <v>405</v>
      </c>
      <c r="EF47" s="267" t="s">
        <v>418</v>
      </c>
      <c r="EG47" s="267" t="s">
        <v>419</v>
      </c>
      <c r="EH47" s="268" t="s">
        <v>344</v>
      </c>
      <c r="EI47" s="267" t="s">
        <v>405</v>
      </c>
      <c r="EJ47" s="267" t="s">
        <v>418</v>
      </c>
      <c r="EK47" s="267" t="s">
        <v>419</v>
      </c>
      <c r="EL47" s="268" t="s">
        <v>344</v>
      </c>
      <c r="EM47" s="267" t="s">
        <v>420</v>
      </c>
      <c r="EN47" s="267" t="s">
        <v>421</v>
      </c>
      <c r="EO47" s="267" t="s">
        <v>401</v>
      </c>
      <c r="EP47" s="268" t="s">
        <v>422</v>
      </c>
      <c r="EQ47" s="269" t="s">
        <v>405</v>
      </c>
      <c r="ER47" s="269" t="s">
        <v>418</v>
      </c>
      <c r="ES47" s="269" t="s">
        <v>419</v>
      </c>
      <c r="ET47" s="269" t="s">
        <v>344</v>
      </c>
      <c r="EU47" s="270" t="s">
        <v>405</v>
      </c>
      <c r="EV47" s="270" t="s">
        <v>418</v>
      </c>
      <c r="EW47" s="269" t="s">
        <v>419</v>
      </c>
      <c r="EX47" s="269" t="s">
        <v>344</v>
      </c>
      <c r="EY47" s="270" t="s">
        <v>420</v>
      </c>
      <c r="EZ47" s="270" t="s">
        <v>421</v>
      </c>
      <c r="FA47" s="269" t="s">
        <v>401</v>
      </c>
      <c r="FB47" s="269" t="s">
        <v>422</v>
      </c>
    </row>
    <row r="48" spans="1:158">
      <c r="A48" s="271">
        <v>176362</v>
      </c>
      <c r="B48" s="272" t="s">
        <v>423</v>
      </c>
      <c r="C48" s="272" t="s"/>
      <c r="D48" s="272" t="s">
        <v>424</v>
      </c>
      <c r="E48" s="272" t="s">
        <v>425</v>
      </c>
      <c r="F48" s="272" t="s">
        <v>426</v>
      </c>
      <c r="G48" s="272" t="s">
        <v>427</v>
      </c>
      <c r="H48" s="273">
        <f>=EO48-FA48</f>
        <v>-8672.57</v>
      </c>
      <c r="I48" s="274">
        <f>=H48-K48-N48</f>
        <v>-8672.568</v>
      </c>
      <c r="J48" s="275">
        <f>=EM48-EY48</f>
        <v>-40</v>
      </c>
      <c r="K48" s="276">
        <f>=L48*EE48</f>
        <v>-0.001999999999782</v>
      </c>
      <c r="L48" s="277">
        <f>=IF(OR(EE48=0,EQ48=0),0,IF(OR(EG48/EE48=0,ES48/EQ48=0),0,EG48/EE48-ES48/EQ48))</f>
        <v>-0.000199999999978</v>
      </c>
      <c r="M48" s="278">
        <f>=IF(OR(EE48=0,EQ48=0),0,IF(OR(EG48/EE48=0,ES48/EQ48=0),0,L48/(ES48/EQ48)))</f>
        <v>-0.000000922448806</v>
      </c>
      <c r="N48" s="276">
        <f>=-O48*EI48</f>
        <v>0</v>
      </c>
      <c r="O48" s="277">
        <f>=IF(OR(EI48=0,EU48=0),0,IF(OR(EK48/EI48=0,EW48/EU48=0),0,EK48/EI48-EW48/EU48))</f>
        <v>0</v>
      </c>
      <c r="P48" s="278">
        <f>=IF(OR(EI48=0,EU48=0),0,IF(OR(EK48/EI48=0,EW48/EU48=0),0,O48/(EW48/EU48)))</f>
        <v>0</v>
      </c>
      <c r="Q48" s="273">
        <f>=FM48-FY48</f>
        <v>0</v>
      </c>
      <c r="R48" s="274">
        <f>=Q48-T48-W48</f>
        <v>0</v>
      </c>
      <c r="S48" s="275">
        <f>=FK48-FW48</f>
        <v>0</v>
      </c>
      <c r="T48" s="276">
        <f>=U48*FC48</f>
        <v>0</v>
      </c>
      <c r="U48" s="277">
        <f>=IF(OR(FC48=0,FO48=0),0,IF(OR(FE48/FC48=0,FQ48/FO48=0),0,FE48/FC48-FQ48/FO48))</f>
        <v>0</v>
      </c>
      <c r="V48" s="278">
        <f>=IF(OR(FC48=0,FO48=0),0,IF(OR(FE48/FC48=0,FQ48/FO48=0),0,U48/(FQ48/FO48)))</f>
        <v>0</v>
      </c>
      <c r="W48" s="276">
        <f>=-X48*FG48</f>
        <v>0</v>
      </c>
      <c r="X48" s="277">
        <f>=IF(OR(FG48=0,FS48=0),0,IF(OR(FI48/FG48=0,FU48/FS48=0),0,FI48/FG48-FU48/FS48))</f>
        <v>0</v>
      </c>
      <c r="Y48" s="278">
        <f>=IF(OR(FG48=0,FS48=0),0,IF(OR(FI48/FG48=0,FU48/FS48=0),0,X48/(FU48/FS48)))</f>
        <v>0</v>
      </c>
      <c r="Z48" s="273">
        <f>=GK48-GW48</f>
        <v>0</v>
      </c>
      <c r="AA48" s="274">
        <f>=Z48-AC48</f>
        <v>0</v>
      </c>
      <c r="AB48" s="275">
        <f>=GI48-GU48</f>
        <v>0</v>
      </c>
      <c r="AC48" s="276">
        <f>=AD48*GA48</f>
        <v>0</v>
      </c>
      <c r="AD48" s="277">
        <f>=IF(OR(GA48=0,GM48=0),0,IF(OR(GC48/GA48=0,GO48/GM48=0),0,GC48/GA48-GO48/GM48))</f>
        <v>0</v>
      </c>
      <c r="AE48" s="278">
        <f>=IF(OR(GA48=0,GM48=0),0,IF(OR(GC48/GA48=0,GO48/GM48=0),0,AD48/(GO48/GM48)))</f>
        <v>0</v>
      </c>
      <c r="AF48" s="276">
        <f>=-AG48*GE48</f>
        <v>0</v>
      </c>
      <c r="AG48" s="277">
        <f>=IF(OR(GE48=0,GQ48=0),0,IF(OR(GG48/GE48=0,GS48/GQ48=0),0,GG48/GE48-GS48/GQ48))</f>
        <v>0</v>
      </c>
      <c r="AH48" s="278">
        <f>=IF(OR(GE48=0,GQ48=0),0,IF(OR(GG48/GE48=0,GS48/GQ48=0),0,AG48/(GS48/GQ48)))</f>
        <v>0</v>
      </c>
      <c r="AI48" s="273">
        <f>=HI48-HU48</f>
        <v>0</v>
      </c>
      <c r="AJ48" s="274">
        <f>=AI48-AL48-AO48</f>
        <v>0</v>
      </c>
      <c r="AK48" s="275">
        <f>=HG48-HS48</f>
        <v>0</v>
      </c>
      <c r="AL48" s="276">
        <f>=AM48*GY48</f>
        <v>0</v>
      </c>
      <c r="AM48" s="277">
        <f>=IF(OR(GY48=0,HK48=0),0,IF(OR(HA48/GY48=0,HM48/HK48=0),0,HA48/GY48-HM48/HK48))</f>
        <v>0</v>
      </c>
      <c r="AN48" s="278">
        <f>=IF(OR(GY48=0,HK48=0),0,IF(OR(HA48/GY48=0,HM48/HK48=0),0,AM48/(HM48/HK48)))</f>
        <v>0</v>
      </c>
      <c r="AO48" s="276">
        <f>=-AP48*HC48</f>
        <v>0</v>
      </c>
      <c r="AP48" s="277">
        <f>=IF(OR(HC48=0,HO48=0),0,IF(OR(HE48/HC48=0,HQ48/HO48=0),0,HE48/HC48-HQ48/HO48))</f>
        <v>0</v>
      </c>
      <c r="AQ48" s="278">
        <f>=IF(OR(HC48=0,HO48=0),0,IF(OR(HE48/HC48=0,HQ48/HO48=0),0,AP48/(HQ48/HO48)))</f>
        <v>0</v>
      </c>
      <c r="AR48" s="273">
        <f>=IG48-IS48</f>
        <v>0</v>
      </c>
      <c r="AS48" s="274">
        <f>=AR48-AU48-AX48</f>
        <v>0</v>
      </c>
      <c r="AT48" s="275">
        <f>=IE48-IQ48</f>
        <v>0</v>
      </c>
      <c r="AU48" s="276">
        <f>=AV48*HW48</f>
        <v>0</v>
      </c>
      <c r="AV48" s="277">
        <f>=IF(OR(HW48=0,II48=0),0,IF(OR(HY48/HW48=0,IK48/II48=0),0,HY48/HW48-IK48/II48))</f>
        <v>0</v>
      </c>
      <c r="AW48" s="278">
        <f>=IF(OR(HW48=0,II48=0),0,IF(OR(HY48/HW48=0,IK48/II48=0),0,AV48/(IK48/II48)))</f>
        <v>0</v>
      </c>
      <c r="AX48" s="276">
        <f>=-AY48*IA48</f>
        <v>0</v>
      </c>
      <c r="AY48" s="277">
        <f>=IF(OR(IA48=0,IM48=0),0,IF(OR(IC48/IA48=0,IO48/IM48=0),0,IC48/IA48-IO48/IM48))</f>
        <v>0</v>
      </c>
      <c r="AZ48" s="278">
        <f>=IF(OR(IA48=0,IM48=0),0,IF(OR(IC48/IA48=0,IO48/IM48=0),0,AY48/(IO48/IM48)))</f>
        <v>0</v>
      </c>
      <c r="BA48" s="273">
        <f>=JE48-JQ48</f>
        <v>0</v>
      </c>
      <c r="BB48" s="274">
        <f>=BA48-BD48-BG48</f>
        <v>0</v>
      </c>
      <c r="BC48" s="275">
        <f>=JC48-JO48</f>
        <v>0</v>
      </c>
      <c r="BD48" s="276">
        <f>=BE48*IU48</f>
        <v>0</v>
      </c>
      <c r="BE48" s="277">
        <f>=IF(OR(IU48=0,JG48=0),0,IF(OR(IW48/IU48=0,JI48/JG48=0),0,IW48/IU48-JI48/JG48))</f>
        <v>0</v>
      </c>
      <c r="BF48" s="278">
        <f>=IF(OR(IU48=0,JG48=0),0,IF(OR(IW48/IU48=0,JI48/JG48=0),0,BE48/(JG48/JI48)))</f>
        <v>0</v>
      </c>
      <c r="BG48" s="276">
        <f>=-BH48*IY48</f>
        <v>0</v>
      </c>
      <c r="BH48" s="277">
        <f>=IF(OR(IY48=0,JK48=0),0,IF(OR(JA48/IY48=0,JM48/JK48=0),0,JA48/IY48-JM48/JK48))</f>
        <v>0</v>
      </c>
      <c r="BI48" s="278">
        <f>=IF(OR(IY48=0,JK48=0),0,IF(OR(JA48/IY48=0,JM48/JK48=0),0,BH48/(JK48/JM48)))</f>
        <v>0</v>
      </c>
      <c r="BJ48" s="273">
        <f>=KC48-KO48</f>
        <v>0</v>
      </c>
      <c r="BK48" s="274">
        <f>=BJ48-BM48-BP48</f>
        <v>0</v>
      </c>
      <c r="BL48" s="275">
        <f>=KA48-KM48</f>
        <v>0</v>
      </c>
      <c r="BM48" s="276">
        <f>=BN48*JS48</f>
        <v>0</v>
      </c>
      <c r="BN48" s="277">
        <f>=IF(OR(JS48=0,KE48=0),0,IF(OR(JU48/JS48=0,KG48/KE48=0),0,JU48/JS48-KG48/KE48))</f>
        <v>0</v>
      </c>
      <c r="BO48" s="278">
        <f>=IF(OR(JS48=0,KE48=0),0,IF(OR(JU48/JS48=0,KG48/KE48=0),0,BN48/(KG48/KE48)))</f>
        <v>0</v>
      </c>
      <c r="BP48" s="276">
        <f>=-BQ48*JW48</f>
        <v>0</v>
      </c>
      <c r="BQ48" s="277">
        <f>=IF(OR(JW48=0,KI48=0),0,IF(OR(JY48/JW48=0,KK48/KI48=0),0,JY48/JW48-KK48/KI48))</f>
        <v>0</v>
      </c>
      <c r="BR48" s="278">
        <f>=IF(OR(JW48=0,KI48=0),0,IF(OR(JY48/JW48=0,KK48/KI48=0),0,BQ48/(KK48/KI48)))</f>
        <v>0</v>
      </c>
      <c r="BS48" s="273">
        <f>=LA48-LM48</f>
        <v>0</v>
      </c>
      <c r="BT48" s="274">
        <f>=BS48-BV48-BY48</f>
        <v>0</v>
      </c>
      <c r="BU48" s="275">
        <f>=KY48-LK48</f>
        <v>0</v>
      </c>
      <c r="BV48" s="276">
        <f>=BW48*KQ48</f>
        <v>0</v>
      </c>
      <c r="BW48" s="277">
        <f>=IF(OR(KQ48=0,LC48=0),0,IF(OR(KS48/KQ48=0,LE48/LC48=0),0,KS48/KQ48-LE48/LC48))</f>
        <v>0</v>
      </c>
      <c r="BX48" s="278">
        <f>=IF(OR(KQ48=0,LC48=0),0,IF(OR(KS48/KQ48=0,LE48/LC48=0),0,BW48/(LE48/LC48)))</f>
        <v>0</v>
      </c>
      <c r="BY48" s="276">
        <f>=-BZ48*KU48</f>
        <v>0</v>
      </c>
      <c r="BZ48" s="277">
        <f>=IF(OR(KU48=0,LG48=0),0,IF(OR(KW48/KU48=0,LI48/LG48=0),0,KW48/KU48-LI48/LG48))</f>
        <v>0</v>
      </c>
      <c r="CA48" s="278">
        <f>=IF(OR(KU48=0,LG48=0),0,IF(OR(KW48/KU48=0,LI48/LG48=0),0,BZ48/(LI48/LG48)))</f>
        <v>0</v>
      </c>
      <c r="CB48" s="273">
        <f>=LY48-MK48</f>
        <v>0</v>
      </c>
      <c r="CC48" s="274">
        <f>=CB48-CE48-CH48</f>
        <v>0</v>
      </c>
      <c r="CD48" s="275">
        <f>=LW48-MI48</f>
        <v>0</v>
      </c>
      <c r="CE48" s="276">
        <f>=CF48*LO48</f>
        <v>0</v>
      </c>
      <c r="CF48" s="277">
        <f>=IF(OR(LO48=0,MA48=0),0,IF(OR(LQ48/LO48=0,MC48/MA48=0),0,LQ48/LO48-MC48/MA48))</f>
        <v>0</v>
      </c>
      <c r="CG48" s="278">
        <f>=IF(OR(LO48=0,MA48=0),0,IF(OR(LQ48/LO48=0,MC48/MA48=0),0,CF48/(MC48/MA48)))</f>
        <v>0</v>
      </c>
      <c r="CH48" s="276">
        <f>=-CI48*LS48</f>
        <v>0</v>
      </c>
      <c r="CI48" s="277">
        <f>=IF(OR(LS48=0,ME48=0),0,IF(OR(LU48/LS48=0,MG48/ME48=0),0,LU48/LS48-MG48/ME48))</f>
        <v>0</v>
      </c>
      <c r="CJ48" s="278">
        <f>=IF(OR(LS48=0,ME48=0),0,IF(OR(LU48/LS48=0,MG48/ME48=0),0,CI48/(MG48/ME48)))</f>
        <v>0</v>
      </c>
      <c r="CK48" s="273">
        <f>=MW48-NI48</f>
        <v>0</v>
      </c>
      <c r="CL48" s="274">
        <f>=CK48-CN48-CQ48</f>
        <v>0</v>
      </c>
      <c r="CM48" s="275">
        <f>=MU48-NG48</f>
        <v>0</v>
      </c>
      <c r="CN48" s="276">
        <f>=CO48*MM48</f>
        <v>0</v>
      </c>
      <c r="CO48" s="277">
        <f>=IF(OR(MM48=0,MY48=0),0,IF(OR(MO48/MM48=0,NA48/MY48=0),0,MO48/MM48-NA48/MY48))</f>
        <v>0</v>
      </c>
      <c r="CP48" s="278">
        <f>=IF(OR(MM48=0,MY48=0),0,IF(OR(MO48/MM48=0,NA48/MY48=0),0,CO48/(NA48/MY48)))</f>
        <v>0</v>
      </c>
      <c r="CQ48" s="276">
        <f>=-CR48*MQ48</f>
        <v>0</v>
      </c>
      <c r="CR48" s="277">
        <f>=IF(OR(MQ48=0,NC48=0),0,IF(OR(MS48/MQ48=0,NE48/NC48=0),0,MS48/MQ48-NE48/NC48))</f>
        <v>0</v>
      </c>
      <c r="CS48" s="278">
        <f>=IF(OR(MQ48=0,NC48=0),0,IF(OR(MS48/MQ48=0,NE48/NC48=0),0,CR48/(NE48/NC48)))</f>
        <v>0</v>
      </c>
      <c r="CT48" s="273">
        <f>=NU48-OG48</f>
        <v>0</v>
      </c>
      <c r="CU48" s="274">
        <f>=CT48-CW48-CZ48</f>
        <v>0</v>
      </c>
      <c r="CV48" s="275">
        <f>=NS48-OE48</f>
        <v>0</v>
      </c>
      <c r="CW48" s="276">
        <f>=CX48*NK48</f>
        <v>0</v>
      </c>
      <c r="CX48" s="277">
        <f>=IF(OR(NK48=0,NW48=0),0,IF(OR(NM48/NK48=0,NY48/NW48=0),0,NM48/NK48-NY48/NW48))</f>
        <v>0</v>
      </c>
      <c r="CY48" s="278">
        <f>=IF(OR(NK48=0,NW48=0),0,IF(OR(NM48/NK48=0,NY48/NW48=0),0,CX48/(NY48/NW48)))</f>
        <v>0</v>
      </c>
      <c r="CZ48" s="276">
        <f>=-DA48*NO48</f>
        <v>0</v>
      </c>
      <c r="DA48" s="277">
        <f>=IF(OR(NO48=0,OA48=0),0,IF(OR(NQ48/NO48=0,OC48/OA48=0),0,NQ48/NO48-OC48/OA48))</f>
        <v>0</v>
      </c>
      <c r="DB48" s="278">
        <f>=IF(OR(NO48=0,OA48=0),0,IF(OR(NQ48/NO48=0,OC48/OA48=0),0,DA48/(OC48/OA48)))</f>
        <v>0</v>
      </c>
      <c r="DC48" s="273">
        <f>=OS48-PE48</f>
        <v>0</v>
      </c>
      <c r="DD48" s="274">
        <f>=DC48-DF48-DI48</f>
        <v>0</v>
      </c>
      <c r="DE48" s="275">
        <f>=OQ48-PC48</f>
        <v>0</v>
      </c>
      <c r="DF48" s="276">
        <f>=DG48*OI48</f>
        <v>0</v>
      </c>
      <c r="DG48" s="277">
        <f>=IF(OR(OI48=0,OU48=0),0,IF(OR(OK48/OI48=0,OW48/OU48=0),0,OK48/OI48-OW48/OU48))</f>
        <v>0</v>
      </c>
      <c r="DH48" s="278">
        <f>=IF(OR(OI48=0,OU48=0),0,IF(OR(OK48/OI48=0,OW48/OU48=0),0,DG48/(OW48/OU48)))</f>
        <v>0</v>
      </c>
      <c r="DI48" s="276">
        <f>=-DJ48*OM48</f>
        <v>0</v>
      </c>
      <c r="DJ48" s="277">
        <f>=IF(OR(OM48=0,OY48=0),0,IF(OR(OO48/OM48=0,PA48/OY48=0),0,OO48/OM48-PA48/OY48))</f>
        <v>0</v>
      </c>
      <c r="DK48" s="278">
        <f>=IF(OR(OM48=0,OY48=0),0,IF(OR(OO48/OM48=0,PA48/OY48=0),0,DJ48/(PA48/OY48)))</f>
        <v>0</v>
      </c>
      <c r="DL48" s="279">
        <f>=SUM(H48,Q48,Z48,AI48,AR48,BA48,BJ48,BS48,CB48,CK48,CT48,DC48)</f>
        <v>-8672.57</v>
      </c>
      <c r="DM48" s="280">
        <f>=DL48-DQ48-DT48</f>
        <v>-8672.568</v>
      </c>
      <c r="DN48" s="281">
        <f>=DO48-DP48</f>
        <v>-40</v>
      </c>
      <c r="DO48" s="282">
        <f>=SUM(EM48,FK48,GI48,HG48,IE48,JC48,KA48,KY48,LW48,MU48,NS48,OQ48)</f>
        <v>10</v>
      </c>
      <c r="DP48" s="246">
        <f>=SUM(EY48,FW48,GU48,HS48,IQ48,JO48,KM48,LK48,MI48,NG48,OE48,PC48)</f>
        <v>50</v>
      </c>
      <c r="DQ48" s="283">
        <f>=SUM(K48,T48,AC48,AL48,AU48,BD48,BM48,BV48,CE48,CN48,CW48,DF48)</f>
        <v>-0.001999999999782</v>
      </c>
      <c r="DR48" s="284">
        <f>=IF(OR(DW48=0,EA48=0),0,IF(OR(DX48/DW48=0,EB48/EA48=0),0,DX48/DW48-EB48/EA48))</f>
        <v>-0.000199999999978</v>
      </c>
      <c r="DS48" s="285">
        <f>=IF(OR(DW48=0,EA48=0),0,IF(OR(DX48/DW48=0,EB48/EA48=0),0,DR48/(EA48/EB48)))</f>
        <v>-0.043362839995277</v>
      </c>
      <c r="DT48" s="283">
        <f>=SUM(N48,W48,AF48,AO48,AX48,BG48,BP48,BY48,CH48,CQ48,CZ48,DI48)</f>
        <v>0</v>
      </c>
      <c r="DU48" s="286">
        <f>=IF(OR(DY48=0,EC48=0),0,IF(OR(DZ48/DY48=0,ED48/EC48=0),0,DZ48/DY48-ED48/EC48))</f>
        <v>0</v>
      </c>
      <c r="DV48" s="287">
        <f>=IF(OR(DY48=0,EC48=0),0,IF(OR(DZ48/DY48=0,ED48/EC48=0),0,DU48/(ED48/EC48)))</f>
        <v>0</v>
      </c>
      <c r="DW48" s="288">
        <f>=SUM(EE48,FC48,GA48,GY48,HW48,IU48,JS48,KQ48,LO48,MM48,NK48,OI48)</f>
        <v>10</v>
      </c>
      <c r="DX48" s="288">
        <f>=SUM(EG48,FE48,GC48,HA48,HY48,IW48,JU48,KS48,LQ48,MO48,NM48,OK48)</f>
        <v>2168.14</v>
      </c>
      <c r="DY48" s="288">
        <f>=SUM(EI48,FG48,GE48,HC48,IA48,IY48,JW48,KU48,LS48,MQ48,NO48,OM48)</f>
        <v>0</v>
      </c>
      <c r="DZ48" s="288">
        <f>=SUM(EK48,FI48,GG48,HE48,IC48,JA48,JY48,KW48,LU48,MS48,NQ48,OO48)</f>
        <v>0</v>
      </c>
      <c r="EA48" s="288">
        <f>=SUM(EQ48,FO48,GM48,HK48,II48,JG48,KE48,LC48,MA48,MY48,NW48,OU48)</f>
        <v>50</v>
      </c>
      <c r="EB48" s="288">
        <f>=SUM(ES48,FQ48,GO48,HM48,IK48,JI48,KG48,LE48,MC48,NA48,NY48,OW48)</f>
        <v>10840.71</v>
      </c>
      <c r="EC48" s="288">
        <f>=SUM(EU48,FS48,GQ48,HO48,IM48,JK48,KI48,LG48,ME48,NC48,OA48,OY48)</f>
        <v>0</v>
      </c>
      <c r="ED48" s="288">
        <f>=SUM(EW48,FU48,GS48,HQ48,IO48,JM48,KK48,LI48,MG48,NE48,OC48,PA48)</f>
        <v>0</v>
      </c>
      <c r="EE48" s="289">
        <v>10</v>
      </c>
      <c r="EF48" s="290">
        <v>50</v>
      </c>
      <c r="EG48" s="291">
        <v>2168.14</v>
      </c>
      <c r="EH48" s="292">
        <v>1333.27804</v>
      </c>
      <c r="EI48" s="289">
        <v>0</v>
      </c>
      <c r="EJ48" s="290">
        <v>0</v>
      </c>
      <c r="EK48" s="291">
        <v>0</v>
      </c>
      <c r="EL48" s="292">
        <v>0</v>
      </c>
      <c r="EM48" s="289">
        <v>10</v>
      </c>
      <c r="EN48" s="290">
        <v>50</v>
      </c>
      <c r="EO48" s="291">
        <v>2168.14</v>
      </c>
      <c r="EP48" s="292">
        <v>1333.27804</v>
      </c>
      <c r="EQ48" s="289">
        <v>50</v>
      </c>
      <c r="ER48" s="290">
        <v>250</v>
      </c>
      <c r="ES48" s="291">
        <v>10840.71</v>
      </c>
      <c r="ET48" s="292">
        <v>6562.174545</v>
      </c>
      <c r="EU48" s="289">
        <v>0</v>
      </c>
      <c r="EV48" s="290">
        <v>0</v>
      </c>
      <c r="EW48" s="291">
        <v>0</v>
      </c>
      <c r="EX48" s="292">
        <v>0</v>
      </c>
      <c r="EY48" s="289">
        <v>50</v>
      </c>
      <c r="EZ48" s="290">
        <v>250</v>
      </c>
      <c r="FA48" s="291">
        <v>10840.71</v>
      </c>
      <c r="FB48" s="292">
        <v>6562.174545</v>
      </c>
    </row>
    <row r="49" spans="1:158">
      <c r="A49" s="271">
        <v>176362</v>
      </c>
      <c r="B49" s="272" t="s">
        <v>423</v>
      </c>
      <c r="C49" s="272" t="s"/>
      <c r="D49" s="272" t="s">
        <v>428</v>
      </c>
      <c r="E49" s="272" t="s">
        <v>425</v>
      </c>
      <c r="F49" s="272" t="s">
        <v>426</v>
      </c>
      <c r="G49" s="272" t="s">
        <v>427</v>
      </c>
      <c r="H49" s="273">
        <f>=EO49-FA49</f>
        <v>0</v>
      </c>
      <c r="I49" s="274">
        <f>=H49-K49-N49</f>
        <v>0</v>
      </c>
      <c r="J49" s="275">
        <f>=EM49-EY49</f>
        <v>0</v>
      </c>
      <c r="K49" s="276">
        <f>=L49*EE49</f>
        <v>0</v>
      </c>
      <c r="L49" s="277">
        <f>=IF(OR(EE49=0,EQ49=0),0,IF(OR(EG49/EE49=0,ES49/EQ49=0),0,EG49/EE49-ES49/EQ49))</f>
        <v>0</v>
      </c>
      <c r="M49" s="278">
        <f>=IF(OR(EE49=0,EQ49=0),0,IF(OR(EG49/EE49=0,ES49/EQ49=0),0,L49/(ES49/EQ49)))</f>
        <v>0</v>
      </c>
      <c r="N49" s="276">
        <f>=-O49*EI49</f>
        <v>0</v>
      </c>
      <c r="O49" s="277">
        <f>=IF(OR(EI49=0,EU49=0),0,IF(OR(EK49/EI49=0,EW49/EU49=0),0,EK49/EI49-EW49/EU49))</f>
        <v>0</v>
      </c>
      <c r="P49" s="278">
        <f>=IF(OR(EI49=0,EU49=0),0,IF(OR(EK49/EI49=0,EW49/EU49=0),0,O49/(EW49/EU49)))</f>
        <v>0</v>
      </c>
      <c r="Q49" s="273">
        <f>=FM49-FY49</f>
        <v>0</v>
      </c>
      <c r="R49" s="274">
        <f>=Q49-T49-W49</f>
        <v>0</v>
      </c>
      <c r="S49" s="275">
        <f>=FK49-FW49</f>
        <v>0</v>
      </c>
      <c r="T49" s="276">
        <f>=U49*FC49</f>
        <v>0</v>
      </c>
      <c r="U49" s="277">
        <f>=IF(OR(FC49=0,FO49=0),0,IF(OR(FE49/FC49=0,FQ49/FO49=0),0,FE49/FC49-FQ49/FO49))</f>
        <v>0</v>
      </c>
      <c r="V49" s="278">
        <f>=IF(OR(FC49=0,FO49=0),0,IF(OR(FE49/FC49=0,FQ49/FO49=0),0,U49/(FQ49/FO49)))</f>
        <v>0</v>
      </c>
      <c r="W49" s="276">
        <f>=-X49*FG49</f>
        <v>0</v>
      </c>
      <c r="X49" s="277">
        <f>=IF(OR(FG49=0,FS49=0),0,IF(OR(FI49/FG49=0,FU49/FS49=0),0,FI49/FG49-FU49/FS49))</f>
        <v>0</v>
      </c>
      <c r="Y49" s="278">
        <f>=IF(OR(FG49=0,FS49=0),0,IF(OR(FI49/FG49=0,FU49/FS49=0),0,X49/(FU49/FS49)))</f>
        <v>0</v>
      </c>
      <c r="Z49" s="273">
        <f>=GK49-GW49</f>
        <v>0</v>
      </c>
      <c r="AA49" s="274">
        <f>=Z49-AC49</f>
        <v>0</v>
      </c>
      <c r="AB49" s="275">
        <f>=GI49-GU49</f>
        <v>0</v>
      </c>
      <c r="AC49" s="276">
        <f>=AD49*GA49</f>
        <v>0</v>
      </c>
      <c r="AD49" s="277">
        <f>=IF(OR(GA49=0,GM49=0),0,IF(OR(GC49/GA49=0,GO49/GM49=0),0,GC49/GA49-GO49/GM49))</f>
        <v>0</v>
      </c>
      <c r="AE49" s="278">
        <f>=IF(OR(GA49=0,GM49=0),0,IF(OR(GC49/GA49=0,GO49/GM49=0),0,AD49/(GO49/GM49)))</f>
        <v>0</v>
      </c>
      <c r="AF49" s="276">
        <f>=-AG49*GE49</f>
        <v>0</v>
      </c>
      <c r="AG49" s="277">
        <f>=IF(OR(GE49=0,GQ49=0),0,IF(OR(GG49/GE49=0,GS49/GQ49=0),0,GG49/GE49-GS49/GQ49))</f>
        <v>0</v>
      </c>
      <c r="AH49" s="278">
        <f>=IF(OR(GE49=0,GQ49=0),0,IF(OR(GG49/GE49=0,GS49/GQ49=0),0,AG49/(GS49/GQ49)))</f>
        <v>0</v>
      </c>
      <c r="AI49" s="273">
        <f>=HI49-HU49</f>
        <v>0</v>
      </c>
      <c r="AJ49" s="274">
        <f>=AI49-AL49-AO49</f>
        <v>0</v>
      </c>
      <c r="AK49" s="275">
        <f>=HG49-HS49</f>
        <v>0</v>
      </c>
      <c r="AL49" s="276">
        <f>=AM49*GY49</f>
        <v>0</v>
      </c>
      <c r="AM49" s="277">
        <f>=IF(OR(GY49=0,HK49=0),0,IF(OR(HA49/GY49=0,HM49/HK49=0),0,HA49/GY49-HM49/HK49))</f>
        <v>0</v>
      </c>
      <c r="AN49" s="278">
        <f>=IF(OR(GY49=0,HK49=0),0,IF(OR(HA49/GY49=0,HM49/HK49=0),0,AM49/(HM49/HK49)))</f>
        <v>0</v>
      </c>
      <c r="AO49" s="276">
        <f>=-AP49*HC49</f>
        <v>0</v>
      </c>
      <c r="AP49" s="277">
        <f>=IF(OR(HC49=0,HO49=0),0,IF(OR(HE49/HC49=0,HQ49/HO49=0),0,HE49/HC49-HQ49/HO49))</f>
        <v>0</v>
      </c>
      <c r="AQ49" s="278">
        <f>=IF(OR(HC49=0,HO49=0),0,IF(OR(HE49/HC49=0,HQ49/HO49=0),0,AP49/(HQ49/HO49)))</f>
        <v>0</v>
      </c>
      <c r="AR49" s="273">
        <f>=IG49-IS49</f>
        <v>0</v>
      </c>
      <c r="AS49" s="274">
        <f>=AR49-AU49-AX49</f>
        <v>0</v>
      </c>
      <c r="AT49" s="275">
        <f>=IE49-IQ49</f>
        <v>0</v>
      </c>
      <c r="AU49" s="276">
        <f>=AV49*HW49</f>
        <v>0</v>
      </c>
      <c r="AV49" s="277">
        <f>=IF(OR(HW49=0,II49=0),0,IF(OR(HY49/HW49=0,IK49/II49=0),0,HY49/HW49-IK49/II49))</f>
        <v>0</v>
      </c>
      <c r="AW49" s="278">
        <f>=IF(OR(HW49=0,II49=0),0,IF(OR(HY49/HW49=0,IK49/II49=0),0,AV49/(IK49/II49)))</f>
        <v>0</v>
      </c>
      <c r="AX49" s="276">
        <f>=-AY49*IA49</f>
        <v>0</v>
      </c>
      <c r="AY49" s="277">
        <f>=IF(OR(IA49=0,IM49=0),0,IF(OR(IC49/IA49=0,IO49/IM49=0),0,IC49/IA49-IO49/IM49))</f>
        <v>0</v>
      </c>
      <c r="AZ49" s="278">
        <f>=IF(OR(IA49=0,IM49=0),0,IF(OR(IC49/IA49=0,IO49/IM49=0),0,AY49/(IO49/IM49)))</f>
        <v>0</v>
      </c>
      <c r="BA49" s="273">
        <f>=JE49-JQ49</f>
        <v>0</v>
      </c>
      <c r="BB49" s="274">
        <f>=BA49-BD49-BG49</f>
        <v>0</v>
      </c>
      <c r="BC49" s="275">
        <f>=JC49-JO49</f>
        <v>0</v>
      </c>
      <c r="BD49" s="276">
        <f>=BE49*IU49</f>
        <v>0</v>
      </c>
      <c r="BE49" s="277">
        <f>=IF(OR(IU49=0,JG49=0),0,IF(OR(IW49/IU49=0,JI49/JG49=0),0,IW49/IU49-JI49/JG49))</f>
        <v>0</v>
      </c>
      <c r="BF49" s="278">
        <f>=IF(OR(IU49=0,JG49=0),0,IF(OR(IW49/IU49=0,JI49/JG49=0),0,BE49/(JG49/JI49)))</f>
        <v>0</v>
      </c>
      <c r="BG49" s="276">
        <f>=-BH49*IY49</f>
        <v>0</v>
      </c>
      <c r="BH49" s="277">
        <f>=IF(OR(IY49=0,JK49=0),0,IF(OR(JA49/IY49=0,JM49/JK49=0),0,JA49/IY49-JM49/JK49))</f>
        <v>0</v>
      </c>
      <c r="BI49" s="278">
        <f>=IF(OR(IY49=0,JK49=0),0,IF(OR(JA49/IY49=0,JM49/JK49=0),0,BH49/(JK49/JM49)))</f>
        <v>0</v>
      </c>
      <c r="BJ49" s="273">
        <f>=KC49-KO49</f>
        <v>0</v>
      </c>
      <c r="BK49" s="274">
        <f>=BJ49-BM49-BP49</f>
        <v>0</v>
      </c>
      <c r="BL49" s="275">
        <f>=KA49-KM49</f>
        <v>0</v>
      </c>
      <c r="BM49" s="276">
        <f>=BN49*JS49</f>
        <v>0</v>
      </c>
      <c r="BN49" s="277">
        <f>=IF(OR(JS49=0,KE49=0),0,IF(OR(JU49/JS49=0,KG49/KE49=0),0,JU49/JS49-KG49/KE49))</f>
        <v>0</v>
      </c>
      <c r="BO49" s="278">
        <f>=IF(OR(JS49=0,KE49=0),0,IF(OR(JU49/JS49=0,KG49/KE49=0),0,BN49/(KG49/KE49)))</f>
        <v>0</v>
      </c>
      <c r="BP49" s="276">
        <f>=-BQ49*JW49</f>
        <v>0</v>
      </c>
      <c r="BQ49" s="277">
        <f>=IF(OR(JW49=0,KI49=0),0,IF(OR(JY49/JW49=0,KK49/KI49=0),0,JY49/JW49-KK49/KI49))</f>
        <v>0</v>
      </c>
      <c r="BR49" s="278">
        <f>=IF(OR(JW49=0,KI49=0),0,IF(OR(JY49/JW49=0,KK49/KI49=0),0,BQ49/(KK49/KI49)))</f>
        <v>0</v>
      </c>
      <c r="BS49" s="273">
        <f>=LA49-LM49</f>
        <v>0</v>
      </c>
      <c r="BT49" s="274">
        <f>=BS49-BV49-BY49</f>
        <v>0</v>
      </c>
      <c r="BU49" s="275">
        <f>=KY49-LK49</f>
        <v>0</v>
      </c>
      <c r="BV49" s="276">
        <f>=BW49*KQ49</f>
        <v>0</v>
      </c>
      <c r="BW49" s="277">
        <f>=IF(OR(KQ49=0,LC49=0),0,IF(OR(KS49/KQ49=0,LE49/LC49=0),0,KS49/KQ49-LE49/LC49))</f>
        <v>0</v>
      </c>
      <c r="BX49" s="278">
        <f>=IF(OR(KQ49=0,LC49=0),0,IF(OR(KS49/KQ49=0,LE49/LC49=0),0,BW49/(LE49/LC49)))</f>
        <v>0</v>
      </c>
      <c r="BY49" s="276">
        <f>=-BZ49*KU49</f>
        <v>0</v>
      </c>
      <c r="BZ49" s="277">
        <f>=IF(OR(KU49=0,LG49=0),0,IF(OR(KW49/KU49=0,LI49/LG49=0),0,KW49/KU49-LI49/LG49))</f>
        <v>0</v>
      </c>
      <c r="CA49" s="278">
        <f>=IF(OR(KU49=0,LG49=0),0,IF(OR(KW49/KU49=0,LI49/LG49=0),0,BZ49/(LI49/LG49)))</f>
        <v>0</v>
      </c>
      <c r="CB49" s="273">
        <f>=LY49-MK49</f>
        <v>0</v>
      </c>
      <c r="CC49" s="274">
        <f>=CB49-CE49-CH49</f>
        <v>0</v>
      </c>
      <c r="CD49" s="275">
        <f>=LW49-MI49</f>
        <v>0</v>
      </c>
      <c r="CE49" s="276">
        <f>=CF49*LO49</f>
        <v>0</v>
      </c>
      <c r="CF49" s="277">
        <f>=IF(OR(LO49=0,MA49=0),0,IF(OR(LQ49/LO49=0,MC49/MA49=0),0,LQ49/LO49-MC49/MA49))</f>
        <v>0</v>
      </c>
      <c r="CG49" s="278">
        <f>=IF(OR(LO49=0,MA49=0),0,IF(OR(LQ49/LO49=0,MC49/MA49=0),0,CF49/(MC49/MA49)))</f>
        <v>0</v>
      </c>
      <c r="CH49" s="276">
        <f>=-CI49*LS49</f>
        <v>0</v>
      </c>
      <c r="CI49" s="277">
        <f>=IF(OR(LS49=0,ME49=0),0,IF(OR(LU49/LS49=0,MG49/ME49=0),0,LU49/LS49-MG49/ME49))</f>
        <v>0</v>
      </c>
      <c r="CJ49" s="278">
        <f>=IF(OR(LS49=0,ME49=0),0,IF(OR(LU49/LS49=0,MG49/ME49=0),0,CI49/(MG49/ME49)))</f>
        <v>0</v>
      </c>
      <c r="CK49" s="273">
        <f>=MW49-NI49</f>
        <v>0</v>
      </c>
      <c r="CL49" s="274">
        <f>=CK49-CN49-CQ49</f>
        <v>0</v>
      </c>
      <c r="CM49" s="275">
        <f>=MU49-NG49</f>
        <v>0</v>
      </c>
      <c r="CN49" s="276">
        <f>=CO49*MM49</f>
        <v>0</v>
      </c>
      <c r="CO49" s="277">
        <f>=IF(OR(MM49=0,MY49=0),0,IF(OR(MO49/MM49=0,NA49/MY49=0),0,MO49/MM49-NA49/MY49))</f>
        <v>0</v>
      </c>
      <c r="CP49" s="278">
        <f>=IF(OR(MM49=0,MY49=0),0,IF(OR(MO49/MM49=0,NA49/MY49=0),0,CO49/(NA49/MY49)))</f>
        <v>0</v>
      </c>
      <c r="CQ49" s="276">
        <f>=-CR49*MQ49</f>
        <v>0</v>
      </c>
      <c r="CR49" s="277">
        <f>=IF(OR(MQ49=0,NC49=0),0,IF(OR(MS49/MQ49=0,NE49/NC49=0),0,MS49/MQ49-NE49/NC49))</f>
        <v>0</v>
      </c>
      <c r="CS49" s="278">
        <f>=IF(OR(MQ49=0,NC49=0),0,IF(OR(MS49/MQ49=0,NE49/NC49=0),0,CR49/(NE49/NC49)))</f>
        <v>0</v>
      </c>
      <c r="CT49" s="273">
        <f>=NU49-OG49</f>
        <v>0</v>
      </c>
      <c r="CU49" s="274">
        <f>=CT49-CW49-CZ49</f>
        <v>0</v>
      </c>
      <c r="CV49" s="275">
        <f>=NS49-OE49</f>
        <v>0</v>
      </c>
      <c r="CW49" s="276">
        <f>=CX49*NK49</f>
        <v>0</v>
      </c>
      <c r="CX49" s="277">
        <f>=IF(OR(NK49=0,NW49=0),0,IF(OR(NM49/NK49=0,NY49/NW49=0),0,NM49/NK49-NY49/NW49))</f>
        <v>0</v>
      </c>
      <c r="CY49" s="278">
        <f>=IF(OR(NK49=0,NW49=0),0,IF(OR(NM49/NK49=0,NY49/NW49=0),0,CX49/(NY49/NW49)))</f>
        <v>0</v>
      </c>
      <c r="CZ49" s="276">
        <f>=-DA49*NO49</f>
        <v>0</v>
      </c>
      <c r="DA49" s="277">
        <f>=IF(OR(NO49=0,OA49=0),0,IF(OR(NQ49/NO49=0,OC49/OA49=0),0,NQ49/NO49-OC49/OA49))</f>
        <v>0</v>
      </c>
      <c r="DB49" s="278">
        <f>=IF(OR(NO49=0,OA49=0),0,IF(OR(NQ49/NO49=0,OC49/OA49=0),0,DA49/(OC49/OA49)))</f>
        <v>0</v>
      </c>
      <c r="DC49" s="273">
        <f>=OS49-PE49</f>
        <v>0</v>
      </c>
      <c r="DD49" s="274">
        <f>=DC49-DF49-DI49</f>
        <v>0</v>
      </c>
      <c r="DE49" s="275">
        <f>=OQ49-PC49</f>
        <v>0</v>
      </c>
      <c r="DF49" s="276">
        <f>=DG49*OI49</f>
        <v>0</v>
      </c>
      <c r="DG49" s="277">
        <f>=IF(OR(OI49=0,OU49=0),0,IF(OR(OK49/OI49=0,OW49/OU49=0),0,OK49/OI49-OW49/OU49))</f>
        <v>0</v>
      </c>
      <c r="DH49" s="278">
        <f>=IF(OR(OI49=0,OU49=0),0,IF(OR(OK49/OI49=0,OW49/OU49=0),0,DG49/(OW49/OU49)))</f>
        <v>0</v>
      </c>
      <c r="DI49" s="276">
        <f>=-DJ49*OM49</f>
        <v>0</v>
      </c>
      <c r="DJ49" s="277">
        <f>=IF(OR(OM49=0,OY49=0),0,IF(OR(OO49/OM49=0,PA49/OY49=0),0,OO49/OM49-PA49/OY49))</f>
        <v>0</v>
      </c>
      <c r="DK49" s="278">
        <f>=IF(OR(OM49=0,OY49=0),0,IF(OR(OO49/OM49=0,PA49/OY49=0),0,DJ49/(PA49/OY49)))</f>
        <v>0</v>
      </c>
      <c r="DL49" s="279">
        <f>=SUM(H49,Q49,Z49,AI49,AR49,BA49,BJ49,BS49,CB49,CK49,CT49,DC49)</f>
        <v>0</v>
      </c>
      <c r="DM49" s="280">
        <f>=DL49-DQ49-DT49</f>
        <v>0</v>
      </c>
      <c r="DN49" s="281">
        <f>=DO49-DP49</f>
        <v>0</v>
      </c>
      <c r="DO49" s="282">
        <f>=SUM(EM49,FK49,GI49,HG49,IE49,JC49,KA49,KY49,LW49,MU49,NS49,OQ49)</f>
        <v>0</v>
      </c>
      <c r="DP49" s="246">
        <f>=SUM(EY49,FW49,GU49,HS49,IQ49,JO49,KM49,LK49,MI49,NG49,OE49,PC49)</f>
        <v>0</v>
      </c>
      <c r="DQ49" s="283">
        <f>=SUM(K49,T49,AC49,AL49,AU49,BD49,BM49,BV49,CE49,CN49,CW49,DF49)</f>
        <v>0</v>
      </c>
      <c r="DR49" s="284">
        <f>=IF(OR(DW49=0,EA49=0),0,IF(OR(DX49/DW49=0,EB49/EA49=0),0,DX49/DW49-EB49/EA49))</f>
        <v>0</v>
      </c>
      <c r="DS49" s="285">
        <f>=IF(OR(DW49=0,EA49=0),0,IF(OR(DX49/DW49=0,EB49/EA49=0),0,DR49/(EA49/EB49)))</f>
        <v>0</v>
      </c>
      <c r="DT49" s="283">
        <f>=SUM(N49,W49,AF49,AO49,AX49,BG49,BP49,BY49,CH49,CQ49,CZ49,DI49)</f>
        <v>0</v>
      </c>
      <c r="DU49" s="286">
        <f>=IF(OR(DY49=0,EC49=0),0,IF(OR(DZ49/DY49=0,ED49/EC49=0),0,DZ49/DY49-ED49/EC49))</f>
        <v>0</v>
      </c>
      <c r="DV49" s="287">
        <f>=IF(OR(DY49=0,EC49=0),0,IF(OR(DZ49/DY49=0,ED49/EC49=0),0,DU49/(ED49/EC49)))</f>
        <v>0</v>
      </c>
      <c r="DW49" s="288">
        <f>=SUM(EE49,FC49,GA49,GY49,HW49,IU49,JS49,KQ49,LO49,MM49,NK49,OI49)</f>
        <v>0</v>
      </c>
      <c r="DX49" s="288">
        <f>=SUM(EG49,FE49,GC49,HA49,HY49,IW49,JU49,KS49,LQ49,MO49,NM49,OK49)</f>
        <v>0</v>
      </c>
      <c r="DY49" s="288">
        <f>=SUM(EI49,FG49,GE49,HC49,IA49,IY49,JW49,KU49,LS49,MQ49,NO49,OM49)</f>
        <v>0</v>
      </c>
      <c r="DZ49" s="288">
        <f>=SUM(EK49,FI49,GG49,HE49,IC49,JA49,JY49,KW49,LU49,MS49,NQ49,OO49)</f>
        <v>0</v>
      </c>
      <c r="EA49" s="288">
        <f>=SUM(EQ49,FO49,GM49,HK49,II49,JG49,KE49,LC49,MA49,MY49,NW49,OU49)</f>
        <v>0</v>
      </c>
      <c r="EB49" s="288">
        <f>=SUM(ES49,FQ49,GO49,HM49,IK49,JI49,KG49,LE49,MC49,NA49,NY49,OW49)</f>
        <v>0</v>
      </c>
      <c r="EC49" s="288">
        <f>=SUM(EU49,FS49,GQ49,HO49,IM49,JK49,KI49,LG49,ME49,NC49,OA49,OY49)</f>
        <v>0</v>
      </c>
      <c r="ED49" s="288">
        <f>=SUM(EW49,FU49,GS49,HQ49,IO49,JM49,KK49,LI49,MG49,NE49,OC49,PA49)</f>
        <v>0</v>
      </c>
      <c r="EE49" s="289">
        <v>0</v>
      </c>
      <c r="EF49" s="290">
        <v>0</v>
      </c>
      <c r="EG49" s="291">
        <v>0</v>
      </c>
      <c r="EH49" s="292">
        <v>0</v>
      </c>
      <c r="EI49" s="289">
        <v>0</v>
      </c>
      <c r="EJ49" s="290">
        <v>0</v>
      </c>
      <c r="EK49" s="291">
        <v>0</v>
      </c>
      <c r="EL49" s="292">
        <v>0</v>
      </c>
      <c r="EM49" s="289">
        <v>0</v>
      </c>
      <c r="EN49" s="290">
        <v>0</v>
      </c>
      <c r="EO49" s="291">
        <v>0</v>
      </c>
      <c r="EP49" s="292">
        <v>0</v>
      </c>
      <c r="EQ49" s="289">
        <v>0</v>
      </c>
      <c r="ER49" s="290">
        <v>0</v>
      </c>
      <c r="ES49" s="291">
        <v>0</v>
      </c>
      <c r="ET49" s="292">
        <v>0</v>
      </c>
      <c r="EU49" s="289">
        <v>0</v>
      </c>
      <c r="EV49" s="290">
        <v>0</v>
      </c>
      <c r="EW49" s="291">
        <v>0</v>
      </c>
      <c r="EX49" s="292">
        <v>0</v>
      </c>
      <c r="EY49" s="289">
        <v>0</v>
      </c>
      <c r="EZ49" s="290">
        <v>0</v>
      </c>
      <c r="FA49" s="291">
        <v>0</v>
      </c>
      <c r="FB49" s="292">
        <v>0</v>
      </c>
    </row>
    <row r="50" spans="1:158">
      <c r="A50" s="271">
        <v>176362</v>
      </c>
      <c r="B50" s="272" t="s">
        <v>423</v>
      </c>
      <c r="C50" s="272" t="s"/>
      <c r="D50" s="272" t="s">
        <v>429</v>
      </c>
      <c r="E50" s="272" t="s">
        <v>425</v>
      </c>
      <c r="F50" s="272" t="s">
        <v>426</v>
      </c>
      <c r="G50" s="272" t="s">
        <v>427</v>
      </c>
      <c r="H50" s="273">
        <f>=EO50-FA50</f>
        <v>0</v>
      </c>
      <c r="I50" s="274">
        <f>=H50-K50-N50</f>
        <v>0</v>
      </c>
      <c r="J50" s="275">
        <f>=EM50-EY50</f>
        <v>0</v>
      </c>
      <c r="K50" s="276">
        <f>=L50*EE50</f>
        <v>0</v>
      </c>
      <c r="L50" s="277">
        <f>=IF(OR(EE50=0,EQ50=0),0,IF(OR(EG50/EE50=0,ES50/EQ50=0),0,EG50/EE50-ES50/EQ50))</f>
        <v>0</v>
      </c>
      <c r="M50" s="278">
        <f>=IF(OR(EE50=0,EQ50=0),0,IF(OR(EG50/EE50=0,ES50/EQ50=0),0,L50/(ES50/EQ50)))</f>
        <v>0</v>
      </c>
      <c r="N50" s="276">
        <f>=-O50*EI50</f>
        <v>0</v>
      </c>
      <c r="O50" s="277">
        <f>=IF(OR(EI50=0,EU50=0),0,IF(OR(EK50/EI50=0,EW50/EU50=0),0,EK50/EI50-EW50/EU50))</f>
        <v>0</v>
      </c>
      <c r="P50" s="278">
        <f>=IF(OR(EI50=0,EU50=0),0,IF(OR(EK50/EI50=0,EW50/EU50=0),0,O50/(EW50/EU50)))</f>
        <v>0</v>
      </c>
      <c r="Q50" s="273">
        <f>=FM50-FY50</f>
        <v>0</v>
      </c>
      <c r="R50" s="274">
        <f>=Q50-T50-W50</f>
        <v>0</v>
      </c>
      <c r="S50" s="275">
        <f>=FK50-FW50</f>
        <v>0</v>
      </c>
      <c r="T50" s="276">
        <f>=U50*FC50</f>
        <v>0</v>
      </c>
      <c r="U50" s="277">
        <f>=IF(OR(FC50=0,FO50=0),0,IF(OR(FE50/FC50=0,FQ50/FO50=0),0,FE50/FC50-FQ50/FO50))</f>
        <v>0</v>
      </c>
      <c r="V50" s="278">
        <f>=IF(OR(FC50=0,FO50=0),0,IF(OR(FE50/FC50=0,FQ50/FO50=0),0,U50/(FQ50/FO50)))</f>
        <v>0</v>
      </c>
      <c r="W50" s="276">
        <f>=-X50*FG50</f>
        <v>0</v>
      </c>
      <c r="X50" s="277">
        <f>=IF(OR(FG50=0,FS50=0),0,IF(OR(FI50/FG50=0,FU50/FS50=0),0,FI50/FG50-FU50/FS50))</f>
        <v>0</v>
      </c>
      <c r="Y50" s="278">
        <f>=IF(OR(FG50=0,FS50=0),0,IF(OR(FI50/FG50=0,FU50/FS50=0),0,X50/(FU50/FS50)))</f>
        <v>0</v>
      </c>
      <c r="Z50" s="273">
        <f>=GK50-GW50</f>
        <v>0</v>
      </c>
      <c r="AA50" s="274">
        <f>=Z50-AC50</f>
        <v>0</v>
      </c>
      <c r="AB50" s="275">
        <f>=GI50-GU50</f>
        <v>0</v>
      </c>
      <c r="AC50" s="276">
        <f>=AD50*GA50</f>
        <v>0</v>
      </c>
      <c r="AD50" s="277">
        <f>=IF(OR(GA50=0,GM50=0),0,IF(OR(GC50/GA50=0,GO50/GM50=0),0,GC50/GA50-GO50/GM50))</f>
        <v>0</v>
      </c>
      <c r="AE50" s="278">
        <f>=IF(OR(GA50=0,GM50=0),0,IF(OR(GC50/GA50=0,GO50/GM50=0),0,AD50/(GO50/GM50)))</f>
        <v>0</v>
      </c>
      <c r="AF50" s="276">
        <f>=-AG50*GE50</f>
        <v>0</v>
      </c>
      <c r="AG50" s="277">
        <f>=IF(OR(GE50=0,GQ50=0),0,IF(OR(GG50/GE50=0,GS50/GQ50=0),0,GG50/GE50-GS50/GQ50))</f>
        <v>0</v>
      </c>
      <c r="AH50" s="278">
        <f>=IF(OR(GE50=0,GQ50=0),0,IF(OR(GG50/GE50=0,GS50/GQ50=0),0,AG50/(GS50/GQ50)))</f>
        <v>0</v>
      </c>
      <c r="AI50" s="273">
        <f>=HI50-HU50</f>
        <v>0</v>
      </c>
      <c r="AJ50" s="274">
        <f>=AI50-AL50-AO50</f>
        <v>0</v>
      </c>
      <c r="AK50" s="275">
        <f>=HG50-HS50</f>
        <v>0</v>
      </c>
      <c r="AL50" s="276">
        <f>=AM50*GY50</f>
        <v>0</v>
      </c>
      <c r="AM50" s="277">
        <f>=IF(OR(GY50=0,HK50=0),0,IF(OR(HA50/GY50=0,HM50/HK50=0),0,HA50/GY50-HM50/HK50))</f>
        <v>0</v>
      </c>
      <c r="AN50" s="278">
        <f>=IF(OR(GY50=0,HK50=0),0,IF(OR(HA50/GY50=0,HM50/HK50=0),0,AM50/(HM50/HK50)))</f>
        <v>0</v>
      </c>
      <c r="AO50" s="276">
        <f>=-AP50*HC50</f>
        <v>0</v>
      </c>
      <c r="AP50" s="277">
        <f>=IF(OR(HC50=0,HO50=0),0,IF(OR(HE50/HC50=0,HQ50/HO50=0),0,HE50/HC50-HQ50/HO50))</f>
        <v>0</v>
      </c>
      <c r="AQ50" s="278">
        <f>=IF(OR(HC50=0,HO50=0),0,IF(OR(HE50/HC50=0,HQ50/HO50=0),0,AP50/(HQ50/HO50)))</f>
        <v>0</v>
      </c>
      <c r="AR50" s="273">
        <f>=IG50-IS50</f>
        <v>0</v>
      </c>
      <c r="AS50" s="274">
        <f>=AR50-AU50-AX50</f>
        <v>0</v>
      </c>
      <c r="AT50" s="275">
        <f>=IE50-IQ50</f>
        <v>0</v>
      </c>
      <c r="AU50" s="276">
        <f>=AV50*HW50</f>
        <v>0</v>
      </c>
      <c r="AV50" s="277">
        <f>=IF(OR(HW50=0,II50=0),0,IF(OR(HY50/HW50=0,IK50/II50=0),0,HY50/HW50-IK50/II50))</f>
        <v>0</v>
      </c>
      <c r="AW50" s="278">
        <f>=IF(OR(HW50=0,II50=0),0,IF(OR(HY50/HW50=0,IK50/II50=0),0,AV50/(IK50/II50)))</f>
        <v>0</v>
      </c>
      <c r="AX50" s="276">
        <f>=-AY50*IA50</f>
        <v>0</v>
      </c>
      <c r="AY50" s="277">
        <f>=IF(OR(IA50=0,IM50=0),0,IF(OR(IC50/IA50=0,IO50/IM50=0),0,IC50/IA50-IO50/IM50))</f>
        <v>0</v>
      </c>
      <c r="AZ50" s="278">
        <f>=IF(OR(IA50=0,IM50=0),0,IF(OR(IC50/IA50=0,IO50/IM50=0),0,AY50/(IO50/IM50)))</f>
        <v>0</v>
      </c>
      <c r="BA50" s="273">
        <f>=JE50-JQ50</f>
        <v>0</v>
      </c>
      <c r="BB50" s="274">
        <f>=BA50-BD50-BG50</f>
        <v>0</v>
      </c>
      <c r="BC50" s="275">
        <f>=JC50-JO50</f>
        <v>0</v>
      </c>
      <c r="BD50" s="276">
        <f>=BE50*IU50</f>
        <v>0</v>
      </c>
      <c r="BE50" s="277">
        <f>=IF(OR(IU50=0,JG50=0),0,IF(OR(IW50/IU50=0,JI50/JG50=0),0,IW50/IU50-JI50/JG50))</f>
        <v>0</v>
      </c>
      <c r="BF50" s="278">
        <f>=IF(OR(IU50=0,JG50=0),0,IF(OR(IW50/IU50=0,JI50/JG50=0),0,BE50/(JG50/JI50)))</f>
        <v>0</v>
      </c>
      <c r="BG50" s="276">
        <f>=-BH50*IY50</f>
        <v>0</v>
      </c>
      <c r="BH50" s="277">
        <f>=IF(OR(IY50=0,JK50=0),0,IF(OR(JA50/IY50=0,JM50/JK50=0),0,JA50/IY50-JM50/JK50))</f>
        <v>0</v>
      </c>
      <c r="BI50" s="278">
        <f>=IF(OR(IY50=0,JK50=0),0,IF(OR(JA50/IY50=0,JM50/JK50=0),0,BH50/(JK50/JM50)))</f>
        <v>0</v>
      </c>
      <c r="BJ50" s="273">
        <f>=KC50-KO50</f>
        <v>0</v>
      </c>
      <c r="BK50" s="274">
        <f>=BJ50-BM50-BP50</f>
        <v>0</v>
      </c>
      <c r="BL50" s="275">
        <f>=KA50-KM50</f>
        <v>0</v>
      </c>
      <c r="BM50" s="276">
        <f>=BN50*JS50</f>
        <v>0</v>
      </c>
      <c r="BN50" s="277">
        <f>=IF(OR(JS50=0,KE50=0),0,IF(OR(JU50/JS50=0,KG50/KE50=0),0,JU50/JS50-KG50/KE50))</f>
        <v>0</v>
      </c>
      <c r="BO50" s="278">
        <f>=IF(OR(JS50=0,KE50=0),0,IF(OR(JU50/JS50=0,KG50/KE50=0),0,BN50/(KG50/KE50)))</f>
        <v>0</v>
      </c>
      <c r="BP50" s="276">
        <f>=-BQ50*JW50</f>
        <v>0</v>
      </c>
      <c r="BQ50" s="277">
        <f>=IF(OR(JW50=0,KI50=0),0,IF(OR(JY50/JW50=0,KK50/KI50=0),0,JY50/JW50-KK50/KI50))</f>
        <v>0</v>
      </c>
      <c r="BR50" s="278">
        <f>=IF(OR(JW50=0,KI50=0),0,IF(OR(JY50/JW50=0,KK50/KI50=0),0,BQ50/(KK50/KI50)))</f>
        <v>0</v>
      </c>
      <c r="BS50" s="273">
        <f>=LA50-LM50</f>
        <v>0</v>
      </c>
      <c r="BT50" s="274">
        <f>=BS50-BV50-BY50</f>
        <v>0</v>
      </c>
      <c r="BU50" s="275">
        <f>=KY50-LK50</f>
        <v>0</v>
      </c>
      <c r="BV50" s="276">
        <f>=BW50*KQ50</f>
        <v>0</v>
      </c>
      <c r="BW50" s="277">
        <f>=IF(OR(KQ50=0,LC50=0),0,IF(OR(KS50/KQ50=0,LE50/LC50=0),0,KS50/KQ50-LE50/LC50))</f>
        <v>0</v>
      </c>
      <c r="BX50" s="278">
        <f>=IF(OR(KQ50=0,LC50=0),0,IF(OR(KS50/KQ50=0,LE50/LC50=0),0,BW50/(LE50/LC50)))</f>
        <v>0</v>
      </c>
      <c r="BY50" s="276">
        <f>=-BZ50*KU50</f>
        <v>0</v>
      </c>
      <c r="BZ50" s="277">
        <f>=IF(OR(KU50=0,LG50=0),0,IF(OR(KW50/KU50=0,LI50/LG50=0),0,KW50/KU50-LI50/LG50))</f>
        <v>0</v>
      </c>
      <c r="CA50" s="278">
        <f>=IF(OR(KU50=0,LG50=0),0,IF(OR(KW50/KU50=0,LI50/LG50=0),0,BZ50/(LI50/LG50)))</f>
        <v>0</v>
      </c>
      <c r="CB50" s="273">
        <f>=LY50-MK50</f>
        <v>0</v>
      </c>
      <c r="CC50" s="274">
        <f>=CB50-CE50-CH50</f>
        <v>0</v>
      </c>
      <c r="CD50" s="275">
        <f>=LW50-MI50</f>
        <v>0</v>
      </c>
      <c r="CE50" s="276">
        <f>=CF50*LO50</f>
        <v>0</v>
      </c>
      <c r="CF50" s="277">
        <f>=IF(OR(LO50=0,MA50=0),0,IF(OR(LQ50/LO50=0,MC50/MA50=0),0,LQ50/LO50-MC50/MA50))</f>
        <v>0</v>
      </c>
      <c r="CG50" s="278">
        <f>=IF(OR(LO50=0,MA50=0),0,IF(OR(LQ50/LO50=0,MC50/MA50=0),0,CF50/(MC50/MA50)))</f>
        <v>0</v>
      </c>
      <c r="CH50" s="276">
        <f>=-CI50*LS50</f>
        <v>0</v>
      </c>
      <c r="CI50" s="277">
        <f>=IF(OR(LS50=0,ME50=0),0,IF(OR(LU50/LS50=0,MG50/ME50=0),0,LU50/LS50-MG50/ME50))</f>
        <v>0</v>
      </c>
      <c r="CJ50" s="278">
        <f>=IF(OR(LS50=0,ME50=0),0,IF(OR(LU50/LS50=0,MG50/ME50=0),0,CI50/(MG50/ME50)))</f>
        <v>0</v>
      </c>
      <c r="CK50" s="273">
        <f>=MW50-NI50</f>
        <v>0</v>
      </c>
      <c r="CL50" s="274">
        <f>=CK50-CN50-CQ50</f>
        <v>0</v>
      </c>
      <c r="CM50" s="275">
        <f>=MU50-NG50</f>
        <v>0</v>
      </c>
      <c r="CN50" s="276">
        <f>=CO50*MM50</f>
        <v>0</v>
      </c>
      <c r="CO50" s="277">
        <f>=IF(OR(MM50=0,MY50=0),0,IF(OR(MO50/MM50=0,NA50/MY50=0),0,MO50/MM50-NA50/MY50))</f>
        <v>0</v>
      </c>
      <c r="CP50" s="278">
        <f>=IF(OR(MM50=0,MY50=0),0,IF(OR(MO50/MM50=0,NA50/MY50=0),0,CO50/(NA50/MY50)))</f>
        <v>0</v>
      </c>
      <c r="CQ50" s="276">
        <f>=-CR50*MQ50</f>
        <v>0</v>
      </c>
      <c r="CR50" s="277">
        <f>=IF(OR(MQ50=0,NC50=0),0,IF(OR(MS50/MQ50=0,NE50/NC50=0),0,MS50/MQ50-NE50/NC50))</f>
        <v>0</v>
      </c>
      <c r="CS50" s="278">
        <f>=IF(OR(MQ50=0,NC50=0),0,IF(OR(MS50/MQ50=0,NE50/NC50=0),0,CR50/(NE50/NC50)))</f>
        <v>0</v>
      </c>
      <c r="CT50" s="273">
        <f>=NU50-OG50</f>
        <v>0</v>
      </c>
      <c r="CU50" s="274">
        <f>=CT50-CW50-CZ50</f>
        <v>0</v>
      </c>
      <c r="CV50" s="275">
        <f>=NS50-OE50</f>
        <v>0</v>
      </c>
      <c r="CW50" s="276">
        <f>=CX50*NK50</f>
        <v>0</v>
      </c>
      <c r="CX50" s="277">
        <f>=IF(OR(NK50=0,NW50=0),0,IF(OR(NM50/NK50=0,NY50/NW50=0),0,NM50/NK50-NY50/NW50))</f>
        <v>0</v>
      </c>
      <c r="CY50" s="278">
        <f>=IF(OR(NK50=0,NW50=0),0,IF(OR(NM50/NK50=0,NY50/NW50=0),0,CX50/(NY50/NW50)))</f>
        <v>0</v>
      </c>
      <c r="CZ50" s="276">
        <f>=-DA50*NO50</f>
        <v>0</v>
      </c>
      <c r="DA50" s="277">
        <f>=IF(OR(NO50=0,OA50=0),0,IF(OR(NQ50/NO50=0,OC50/OA50=0),0,NQ50/NO50-OC50/OA50))</f>
        <v>0</v>
      </c>
      <c r="DB50" s="278">
        <f>=IF(OR(NO50=0,OA50=0),0,IF(OR(NQ50/NO50=0,OC50/OA50=0),0,DA50/(OC50/OA50)))</f>
        <v>0</v>
      </c>
      <c r="DC50" s="273">
        <f>=OS50-PE50</f>
        <v>0</v>
      </c>
      <c r="DD50" s="274">
        <f>=DC50-DF50-DI50</f>
        <v>0</v>
      </c>
      <c r="DE50" s="275">
        <f>=OQ50-PC50</f>
        <v>0</v>
      </c>
      <c r="DF50" s="276">
        <f>=DG50*OI50</f>
        <v>0</v>
      </c>
      <c r="DG50" s="277">
        <f>=IF(OR(OI50=0,OU50=0),0,IF(OR(OK50/OI50=0,OW50/OU50=0),0,OK50/OI50-OW50/OU50))</f>
        <v>0</v>
      </c>
      <c r="DH50" s="278">
        <f>=IF(OR(OI50=0,OU50=0),0,IF(OR(OK50/OI50=0,OW50/OU50=0),0,DG50/(OW50/OU50)))</f>
        <v>0</v>
      </c>
      <c r="DI50" s="276">
        <f>=-DJ50*OM50</f>
        <v>0</v>
      </c>
      <c r="DJ50" s="277">
        <f>=IF(OR(OM50=0,OY50=0),0,IF(OR(OO50/OM50=0,PA50/OY50=0),0,OO50/OM50-PA50/OY50))</f>
        <v>0</v>
      </c>
      <c r="DK50" s="278">
        <f>=IF(OR(OM50=0,OY50=0),0,IF(OR(OO50/OM50=0,PA50/OY50=0),0,DJ50/(PA50/OY50)))</f>
        <v>0</v>
      </c>
      <c r="DL50" s="279">
        <f>=SUM(H50,Q50,Z50,AI50,AR50,BA50,BJ50,BS50,CB50,CK50,CT50,DC50)</f>
        <v>0</v>
      </c>
      <c r="DM50" s="280">
        <f>=DL50-DQ50-DT50</f>
        <v>0</v>
      </c>
      <c r="DN50" s="281">
        <f>=DO50-DP50</f>
        <v>0</v>
      </c>
      <c r="DO50" s="282">
        <f>=SUM(EM50,FK50,GI50,HG50,IE50,JC50,KA50,KY50,LW50,MU50,NS50,OQ50)</f>
        <v>0</v>
      </c>
      <c r="DP50" s="246">
        <f>=SUM(EY50,FW50,GU50,HS50,IQ50,JO50,KM50,LK50,MI50,NG50,OE50,PC50)</f>
        <v>0</v>
      </c>
      <c r="DQ50" s="283">
        <f>=SUM(K50,T50,AC50,AL50,AU50,BD50,BM50,BV50,CE50,CN50,CW50,DF50)</f>
        <v>0</v>
      </c>
      <c r="DR50" s="284">
        <f>=IF(OR(DW50=0,EA50=0),0,IF(OR(DX50/DW50=0,EB50/EA50=0),0,DX50/DW50-EB50/EA50))</f>
        <v>0</v>
      </c>
      <c r="DS50" s="285">
        <f>=IF(OR(DW50=0,EA50=0),0,IF(OR(DX50/DW50=0,EB50/EA50=0),0,DR50/(EA50/EB50)))</f>
        <v>0</v>
      </c>
      <c r="DT50" s="283">
        <f>=SUM(N50,W50,AF50,AO50,AX50,BG50,BP50,BY50,CH50,CQ50,CZ50,DI50)</f>
        <v>0</v>
      </c>
      <c r="DU50" s="286">
        <f>=IF(OR(DY50=0,EC50=0),0,IF(OR(DZ50/DY50=0,ED50/EC50=0),0,DZ50/DY50-ED50/EC50))</f>
        <v>0</v>
      </c>
      <c r="DV50" s="287">
        <f>=IF(OR(DY50=0,EC50=0),0,IF(OR(DZ50/DY50=0,ED50/EC50=0),0,DU50/(ED50/EC50)))</f>
        <v>0</v>
      </c>
      <c r="DW50" s="288">
        <f>=SUM(EE50,FC50,GA50,GY50,HW50,IU50,JS50,KQ50,LO50,MM50,NK50,OI50)</f>
        <v>0</v>
      </c>
      <c r="DX50" s="288">
        <f>=SUM(EG50,FE50,GC50,HA50,HY50,IW50,JU50,KS50,LQ50,MO50,NM50,OK50)</f>
        <v>0</v>
      </c>
      <c r="DY50" s="288">
        <f>=SUM(EI50,FG50,GE50,HC50,IA50,IY50,JW50,KU50,LS50,MQ50,NO50,OM50)</f>
        <v>0</v>
      </c>
      <c r="DZ50" s="288">
        <f>=SUM(EK50,FI50,GG50,HE50,IC50,JA50,JY50,KW50,LU50,MS50,NQ50,OO50)</f>
        <v>0</v>
      </c>
      <c r="EA50" s="288">
        <f>=SUM(EQ50,FO50,GM50,HK50,II50,JG50,KE50,LC50,MA50,MY50,NW50,OU50)</f>
        <v>0</v>
      </c>
      <c r="EB50" s="288">
        <f>=SUM(ES50,FQ50,GO50,HM50,IK50,JI50,KG50,LE50,MC50,NA50,NY50,OW50)</f>
        <v>0</v>
      </c>
      <c r="EC50" s="288">
        <f>=SUM(EU50,FS50,GQ50,HO50,IM50,JK50,KI50,LG50,ME50,NC50,OA50,OY50)</f>
        <v>0</v>
      </c>
      <c r="ED50" s="288">
        <f>=SUM(EW50,FU50,GS50,HQ50,IO50,JM50,KK50,LI50,MG50,NE50,OC50,PA50)</f>
        <v>0</v>
      </c>
      <c r="EE50" s="289">
        <v>0</v>
      </c>
      <c r="EF50" s="290">
        <v>0</v>
      </c>
      <c r="EG50" s="291">
        <v>0</v>
      </c>
      <c r="EH50" s="292">
        <v>0</v>
      </c>
      <c r="EI50" s="289">
        <v>0</v>
      </c>
      <c r="EJ50" s="290">
        <v>0</v>
      </c>
      <c r="EK50" s="291">
        <v>0</v>
      </c>
      <c r="EL50" s="292">
        <v>0</v>
      </c>
      <c r="EM50" s="289">
        <v>0</v>
      </c>
      <c r="EN50" s="290">
        <v>0</v>
      </c>
      <c r="EO50" s="291">
        <v>0</v>
      </c>
      <c r="EP50" s="292">
        <v>0</v>
      </c>
      <c r="EQ50" s="289">
        <v>0</v>
      </c>
      <c r="ER50" s="290">
        <v>0</v>
      </c>
      <c r="ES50" s="291">
        <v>0</v>
      </c>
      <c r="ET50" s="292">
        <v>0</v>
      </c>
      <c r="EU50" s="289">
        <v>0</v>
      </c>
      <c r="EV50" s="290">
        <v>0</v>
      </c>
      <c r="EW50" s="291">
        <v>0</v>
      </c>
      <c r="EX50" s="292">
        <v>0</v>
      </c>
      <c r="EY50" s="289">
        <v>0</v>
      </c>
      <c r="EZ50" s="290">
        <v>0</v>
      </c>
      <c r="FA50" s="291">
        <v>0</v>
      </c>
      <c r="FB50" s="292">
        <v>0</v>
      </c>
    </row>
    <row r="51" spans="1:158">
      <c r="A51" s="271">
        <v>176362</v>
      </c>
      <c r="B51" s="272" t="s">
        <v>423</v>
      </c>
      <c r="C51" s="272" t="s"/>
      <c r="D51" s="272" t="s">
        <v>430</v>
      </c>
      <c r="E51" s="272" t="s">
        <v>425</v>
      </c>
      <c r="F51" s="272" t="s">
        <v>431</v>
      </c>
      <c r="G51" s="272" t="s">
        <v>432</v>
      </c>
      <c r="H51" s="273">
        <f>=EO51-FA51</f>
        <v>-2169.649573296</v>
      </c>
      <c r="I51" s="274">
        <f>=H51-K51-N51</f>
        <v>-2158.85214466667</v>
      </c>
      <c r="J51" s="275">
        <f>=EM51-EY51</f>
        <v>-4</v>
      </c>
      <c r="K51" s="276">
        <f>=L51*EE51</f>
        <v>75.5566666666665</v>
      </c>
      <c r="L51" s="277">
        <f>=IF(OR(EE51=0,EQ51=0),0,IF(OR(EG51/EE51=0,ES51/EQ51=0),0,EG51/EE51-ES51/EQ51))</f>
        <v>10.7938095238095</v>
      </c>
      <c r="M51" s="278">
        <f>=IF(OR(EE51=0,EQ51=0),0,IF(OR(EG51/EE51=0,ES51/EQ51=0),0,L51/(ES51/EQ51)))</f>
        <v>0.019999152989506</v>
      </c>
      <c r="N51" s="276">
        <f>=-O51*EI51</f>
        <v>-86.3540952960002</v>
      </c>
      <c r="O51" s="277">
        <f>=IF(OR(EI51=0,EU51=0),0,IF(OR(EK51/EI51=0,EW51/EU51=0),0,EK51/EI51-EW51/EU51))</f>
        <v>10.794261912</v>
      </c>
      <c r="P51" s="278">
        <f>=IF(OR(EI51=0,EU51=0),0,IF(OR(EK51/EI51=0,EW51/EU51=0),0,O51/(EW51/EU51)))</f>
        <v>0.02</v>
      </c>
      <c r="Q51" s="273">
        <f>=FM51-FY51</f>
        <v>0</v>
      </c>
      <c r="R51" s="274">
        <f>=Q51-T51-W51</f>
        <v>0</v>
      </c>
      <c r="S51" s="275">
        <f>=FK51-FW51</f>
        <v>0</v>
      </c>
      <c r="T51" s="276">
        <f>=U51*FC51</f>
        <v>0</v>
      </c>
      <c r="U51" s="277">
        <f>=IF(OR(FC51=0,FO51=0),0,IF(OR(FE51/FC51=0,FQ51/FO51=0),0,FE51/FC51-FQ51/FO51))</f>
        <v>0</v>
      </c>
      <c r="V51" s="278">
        <f>=IF(OR(FC51=0,FO51=0),0,IF(OR(FE51/FC51=0,FQ51/FO51=0),0,U51/(FQ51/FO51)))</f>
        <v>0</v>
      </c>
      <c r="W51" s="276">
        <f>=-X51*FG51</f>
        <v>0</v>
      </c>
      <c r="X51" s="277">
        <f>=IF(OR(FG51=0,FS51=0),0,IF(OR(FI51/FG51=0,FU51/FS51=0),0,FI51/FG51-FU51/FS51))</f>
        <v>0</v>
      </c>
      <c r="Y51" s="278">
        <f>=IF(OR(FG51=0,FS51=0),0,IF(OR(FI51/FG51=0,FU51/FS51=0),0,X51/(FU51/FS51)))</f>
        <v>0</v>
      </c>
      <c r="Z51" s="273">
        <f>=GK51-GW51</f>
        <v>0</v>
      </c>
      <c r="AA51" s="274">
        <f>=Z51-AC51</f>
        <v>0</v>
      </c>
      <c r="AB51" s="275">
        <f>=GI51-GU51</f>
        <v>0</v>
      </c>
      <c r="AC51" s="276">
        <f>=AD51*GA51</f>
        <v>0</v>
      </c>
      <c r="AD51" s="277">
        <f>=IF(OR(GA51=0,GM51=0),0,IF(OR(GC51/GA51=0,GO51/GM51=0),0,GC51/GA51-GO51/GM51))</f>
        <v>0</v>
      </c>
      <c r="AE51" s="278">
        <f>=IF(OR(GA51=0,GM51=0),0,IF(OR(GC51/GA51=0,GO51/GM51=0),0,AD51/(GO51/GM51)))</f>
        <v>0</v>
      </c>
      <c r="AF51" s="276">
        <f>=-AG51*GE51</f>
        <v>0</v>
      </c>
      <c r="AG51" s="277">
        <f>=IF(OR(GE51=0,GQ51=0),0,IF(OR(GG51/GE51=0,GS51/GQ51=0),0,GG51/GE51-GS51/GQ51))</f>
        <v>0</v>
      </c>
      <c r="AH51" s="278">
        <f>=IF(OR(GE51=0,GQ51=0),0,IF(OR(GG51/GE51=0,GS51/GQ51=0),0,AG51/(GS51/GQ51)))</f>
        <v>0</v>
      </c>
      <c r="AI51" s="273">
        <f>=HI51-HU51</f>
        <v>0</v>
      </c>
      <c r="AJ51" s="274">
        <f>=AI51-AL51-AO51</f>
        <v>0</v>
      </c>
      <c r="AK51" s="275">
        <f>=HG51-HS51</f>
        <v>0</v>
      </c>
      <c r="AL51" s="276">
        <f>=AM51*GY51</f>
        <v>0</v>
      </c>
      <c r="AM51" s="277">
        <f>=IF(OR(GY51=0,HK51=0),0,IF(OR(HA51/GY51=0,HM51/HK51=0),0,HA51/GY51-HM51/HK51))</f>
        <v>0</v>
      </c>
      <c r="AN51" s="278">
        <f>=IF(OR(GY51=0,HK51=0),0,IF(OR(HA51/GY51=0,HM51/HK51=0),0,AM51/(HM51/HK51)))</f>
        <v>0</v>
      </c>
      <c r="AO51" s="276">
        <f>=-AP51*HC51</f>
        <v>0</v>
      </c>
      <c r="AP51" s="277">
        <f>=IF(OR(HC51=0,HO51=0),0,IF(OR(HE51/HC51=0,HQ51/HO51=0),0,HE51/HC51-HQ51/HO51))</f>
        <v>0</v>
      </c>
      <c r="AQ51" s="278">
        <f>=IF(OR(HC51=0,HO51=0),0,IF(OR(HE51/HC51=0,HQ51/HO51=0),0,AP51/(HQ51/HO51)))</f>
        <v>0</v>
      </c>
      <c r="AR51" s="273">
        <f>=IG51-IS51</f>
        <v>0</v>
      </c>
      <c r="AS51" s="274">
        <f>=AR51-AU51-AX51</f>
        <v>0</v>
      </c>
      <c r="AT51" s="275">
        <f>=IE51-IQ51</f>
        <v>0</v>
      </c>
      <c r="AU51" s="276">
        <f>=AV51*HW51</f>
        <v>0</v>
      </c>
      <c r="AV51" s="277">
        <f>=IF(OR(HW51=0,II51=0),0,IF(OR(HY51/HW51=0,IK51/II51=0),0,HY51/HW51-IK51/II51))</f>
        <v>0</v>
      </c>
      <c r="AW51" s="278">
        <f>=IF(OR(HW51=0,II51=0),0,IF(OR(HY51/HW51=0,IK51/II51=0),0,AV51/(IK51/II51)))</f>
        <v>0</v>
      </c>
      <c r="AX51" s="276">
        <f>=-AY51*IA51</f>
        <v>0</v>
      </c>
      <c r="AY51" s="277">
        <f>=IF(OR(IA51=0,IM51=0),0,IF(OR(IC51/IA51=0,IO51/IM51=0),0,IC51/IA51-IO51/IM51))</f>
        <v>0</v>
      </c>
      <c r="AZ51" s="278">
        <f>=IF(OR(IA51=0,IM51=0),0,IF(OR(IC51/IA51=0,IO51/IM51=0),0,AY51/(IO51/IM51)))</f>
        <v>0</v>
      </c>
      <c r="BA51" s="273">
        <f>=JE51-JQ51</f>
        <v>0</v>
      </c>
      <c r="BB51" s="274">
        <f>=BA51-BD51-BG51</f>
        <v>0</v>
      </c>
      <c r="BC51" s="275">
        <f>=JC51-JO51</f>
        <v>0</v>
      </c>
      <c r="BD51" s="276">
        <f>=BE51*IU51</f>
        <v>0</v>
      </c>
      <c r="BE51" s="277">
        <f>=IF(OR(IU51=0,JG51=0),0,IF(OR(IW51/IU51=0,JI51/JG51=0),0,IW51/IU51-JI51/JG51))</f>
        <v>0</v>
      </c>
      <c r="BF51" s="278">
        <f>=IF(OR(IU51=0,JG51=0),0,IF(OR(IW51/IU51=0,JI51/JG51=0),0,BE51/(JG51/JI51)))</f>
        <v>0</v>
      </c>
      <c r="BG51" s="276">
        <f>=-BH51*IY51</f>
        <v>0</v>
      </c>
      <c r="BH51" s="277">
        <f>=IF(OR(IY51=0,JK51=0),0,IF(OR(JA51/IY51=0,JM51/JK51=0),0,JA51/IY51-JM51/JK51))</f>
        <v>0</v>
      </c>
      <c r="BI51" s="278">
        <f>=IF(OR(IY51=0,JK51=0),0,IF(OR(JA51/IY51=0,JM51/JK51=0),0,BH51/(JK51/JM51)))</f>
        <v>0</v>
      </c>
      <c r="BJ51" s="273">
        <f>=KC51-KO51</f>
        <v>0</v>
      </c>
      <c r="BK51" s="274">
        <f>=BJ51-BM51-BP51</f>
        <v>0</v>
      </c>
      <c r="BL51" s="275">
        <f>=KA51-KM51</f>
        <v>0</v>
      </c>
      <c r="BM51" s="276">
        <f>=BN51*JS51</f>
        <v>0</v>
      </c>
      <c r="BN51" s="277">
        <f>=IF(OR(JS51=0,KE51=0),0,IF(OR(JU51/JS51=0,KG51/KE51=0),0,JU51/JS51-KG51/KE51))</f>
        <v>0</v>
      </c>
      <c r="BO51" s="278">
        <f>=IF(OR(JS51=0,KE51=0),0,IF(OR(JU51/JS51=0,KG51/KE51=0),0,BN51/(KG51/KE51)))</f>
        <v>0</v>
      </c>
      <c r="BP51" s="276">
        <f>=-BQ51*JW51</f>
        <v>0</v>
      </c>
      <c r="BQ51" s="277">
        <f>=IF(OR(JW51=0,KI51=0),0,IF(OR(JY51/JW51=0,KK51/KI51=0),0,JY51/JW51-KK51/KI51))</f>
        <v>0</v>
      </c>
      <c r="BR51" s="278">
        <f>=IF(OR(JW51=0,KI51=0),0,IF(OR(JY51/JW51=0,KK51/KI51=0),0,BQ51/(KK51/KI51)))</f>
        <v>0</v>
      </c>
      <c r="BS51" s="273">
        <f>=LA51-LM51</f>
        <v>0</v>
      </c>
      <c r="BT51" s="274">
        <f>=BS51-BV51-BY51</f>
        <v>0</v>
      </c>
      <c r="BU51" s="275">
        <f>=KY51-LK51</f>
        <v>0</v>
      </c>
      <c r="BV51" s="276">
        <f>=BW51*KQ51</f>
        <v>0</v>
      </c>
      <c r="BW51" s="277">
        <f>=IF(OR(KQ51=0,LC51=0),0,IF(OR(KS51/KQ51=0,LE51/LC51=0),0,KS51/KQ51-LE51/LC51))</f>
        <v>0</v>
      </c>
      <c r="BX51" s="278">
        <f>=IF(OR(KQ51=0,LC51=0),0,IF(OR(KS51/KQ51=0,LE51/LC51=0),0,BW51/(LE51/LC51)))</f>
        <v>0</v>
      </c>
      <c r="BY51" s="276">
        <f>=-BZ51*KU51</f>
        <v>0</v>
      </c>
      <c r="BZ51" s="277">
        <f>=IF(OR(KU51=0,LG51=0),0,IF(OR(KW51/KU51=0,LI51/LG51=0),0,KW51/KU51-LI51/LG51))</f>
        <v>0</v>
      </c>
      <c r="CA51" s="278">
        <f>=IF(OR(KU51=0,LG51=0),0,IF(OR(KW51/KU51=0,LI51/LG51=0),0,BZ51/(LI51/LG51)))</f>
        <v>0</v>
      </c>
      <c r="CB51" s="273">
        <f>=LY51-MK51</f>
        <v>0</v>
      </c>
      <c r="CC51" s="274">
        <f>=CB51-CE51-CH51</f>
        <v>0</v>
      </c>
      <c r="CD51" s="275">
        <f>=LW51-MI51</f>
        <v>0</v>
      </c>
      <c r="CE51" s="276">
        <f>=CF51*LO51</f>
        <v>0</v>
      </c>
      <c r="CF51" s="277">
        <f>=IF(OR(LO51=0,MA51=0),0,IF(OR(LQ51/LO51=0,MC51/MA51=0),0,LQ51/LO51-MC51/MA51))</f>
        <v>0</v>
      </c>
      <c r="CG51" s="278">
        <f>=IF(OR(LO51=0,MA51=0),0,IF(OR(LQ51/LO51=0,MC51/MA51=0),0,CF51/(MC51/MA51)))</f>
        <v>0</v>
      </c>
      <c r="CH51" s="276">
        <f>=-CI51*LS51</f>
        <v>0</v>
      </c>
      <c r="CI51" s="277">
        <f>=IF(OR(LS51=0,ME51=0),0,IF(OR(LU51/LS51=0,MG51/ME51=0),0,LU51/LS51-MG51/ME51))</f>
        <v>0</v>
      </c>
      <c r="CJ51" s="278">
        <f>=IF(OR(LS51=0,ME51=0),0,IF(OR(LU51/LS51=0,MG51/ME51=0),0,CI51/(MG51/ME51)))</f>
        <v>0</v>
      </c>
      <c r="CK51" s="273">
        <f>=MW51-NI51</f>
        <v>0</v>
      </c>
      <c r="CL51" s="274">
        <f>=CK51-CN51-CQ51</f>
        <v>0</v>
      </c>
      <c r="CM51" s="275">
        <f>=MU51-NG51</f>
        <v>0</v>
      </c>
      <c r="CN51" s="276">
        <f>=CO51*MM51</f>
        <v>0</v>
      </c>
      <c r="CO51" s="277">
        <f>=IF(OR(MM51=0,MY51=0),0,IF(OR(MO51/MM51=0,NA51/MY51=0),0,MO51/MM51-NA51/MY51))</f>
        <v>0</v>
      </c>
      <c r="CP51" s="278">
        <f>=IF(OR(MM51=0,MY51=0),0,IF(OR(MO51/MM51=0,NA51/MY51=0),0,CO51/(NA51/MY51)))</f>
        <v>0</v>
      </c>
      <c r="CQ51" s="276">
        <f>=-CR51*MQ51</f>
        <v>0</v>
      </c>
      <c r="CR51" s="277">
        <f>=IF(OR(MQ51=0,NC51=0),0,IF(OR(MS51/MQ51=0,NE51/NC51=0),0,MS51/MQ51-NE51/NC51))</f>
        <v>0</v>
      </c>
      <c r="CS51" s="278">
        <f>=IF(OR(MQ51=0,NC51=0),0,IF(OR(MS51/MQ51=0,NE51/NC51=0),0,CR51/(NE51/NC51)))</f>
        <v>0</v>
      </c>
      <c r="CT51" s="273">
        <f>=NU51-OG51</f>
        <v>0</v>
      </c>
      <c r="CU51" s="274">
        <f>=CT51-CW51-CZ51</f>
        <v>0</v>
      </c>
      <c r="CV51" s="275">
        <f>=NS51-OE51</f>
        <v>0</v>
      </c>
      <c r="CW51" s="276">
        <f>=CX51*NK51</f>
        <v>0</v>
      </c>
      <c r="CX51" s="277">
        <f>=IF(OR(NK51=0,NW51=0),0,IF(OR(NM51/NK51=0,NY51/NW51=0),0,NM51/NK51-NY51/NW51))</f>
        <v>0</v>
      </c>
      <c r="CY51" s="278">
        <f>=IF(OR(NK51=0,NW51=0),0,IF(OR(NM51/NK51=0,NY51/NW51=0),0,CX51/(NY51/NW51)))</f>
        <v>0</v>
      </c>
      <c r="CZ51" s="276">
        <f>=-DA51*NO51</f>
        <v>0</v>
      </c>
      <c r="DA51" s="277">
        <f>=IF(OR(NO51=0,OA51=0),0,IF(OR(NQ51/NO51=0,OC51/OA51=0),0,NQ51/NO51-OC51/OA51))</f>
        <v>0</v>
      </c>
      <c r="DB51" s="278">
        <f>=IF(OR(NO51=0,OA51=0),0,IF(OR(NQ51/NO51=0,OC51/OA51=0),0,DA51/(OC51/OA51)))</f>
        <v>0</v>
      </c>
      <c r="DC51" s="273">
        <f>=OS51-PE51</f>
        <v>0</v>
      </c>
      <c r="DD51" s="274">
        <f>=DC51-DF51-DI51</f>
        <v>0</v>
      </c>
      <c r="DE51" s="275">
        <f>=OQ51-PC51</f>
        <v>0</v>
      </c>
      <c r="DF51" s="276">
        <f>=DG51*OI51</f>
        <v>0</v>
      </c>
      <c r="DG51" s="277">
        <f>=IF(OR(OI51=0,OU51=0),0,IF(OR(OK51/OI51=0,OW51/OU51=0),0,OK51/OI51-OW51/OU51))</f>
        <v>0</v>
      </c>
      <c r="DH51" s="278">
        <f>=IF(OR(OI51=0,OU51=0),0,IF(OR(OK51/OI51=0,OW51/OU51=0),0,DG51/(OW51/OU51)))</f>
        <v>0</v>
      </c>
      <c r="DI51" s="276">
        <f>=-DJ51*OM51</f>
        <v>0</v>
      </c>
      <c r="DJ51" s="277">
        <f>=IF(OR(OM51=0,OY51=0),0,IF(OR(OO51/OM51=0,PA51/OY51=0),0,OO51/OM51-PA51/OY51))</f>
        <v>0</v>
      </c>
      <c r="DK51" s="278">
        <f>=IF(OR(OM51=0,OY51=0),0,IF(OR(OO51/OM51=0,PA51/OY51=0),0,DJ51/(PA51/OY51)))</f>
        <v>0</v>
      </c>
      <c r="DL51" s="279">
        <f>=SUM(H51,Q51,Z51,AI51,AR51,BA51,BJ51,BS51,CB51,CK51,CT51,DC51)</f>
        <v>-2169.649573296</v>
      </c>
      <c r="DM51" s="280">
        <f>=DL51-DQ51-DT51</f>
        <v>-2158.85214466667</v>
      </c>
      <c r="DN51" s="281">
        <f>=DO51-DP51</f>
        <v>-4</v>
      </c>
      <c r="DO51" s="282">
        <f>=SUM(EM51,FK51,GI51,HG51,IE51,JC51,KA51,KY51,LW51,MU51,NS51,OQ51)</f>
        <v>-1</v>
      </c>
      <c r="DP51" s="246">
        <f>=SUM(EY51,FW51,GU51,HS51,IQ51,JO51,KM51,LK51,MI51,NG51,OE51,PC51)</f>
        <v>3</v>
      </c>
      <c r="DQ51" s="283">
        <f>=SUM(K51,T51,AC51,AL51,AU51,BD51,BM51,BV51,CE51,CN51,CW51,DF51)</f>
        <v>75.5566666666665</v>
      </c>
      <c r="DR51" s="284">
        <f>=IF(OR(DW51=0,EA51=0),0,IF(OR(DX51/DW51=0,EB51/EA51=0),0,DX51/DW51-EB51/EA51))</f>
        <v>10.7938095238095</v>
      </c>
      <c r="DS51" s="285">
        <f>=IF(OR(DW51=0,EA51=0),0,IF(OR(DX51/DW51=0,EB51/EA51=0),0,DR51/(EA51/EB51)))</f>
        <v>5825.56291746031</v>
      </c>
      <c r="DT51" s="283">
        <f>=SUM(N51,W51,AF51,AO51,AX51,BG51,BP51,BY51,CH51,CQ51,CZ51,DI51)</f>
        <v>-86.3540952960002</v>
      </c>
      <c r="DU51" s="286">
        <f>=IF(OR(DY51=0,EC51=0),0,IF(OR(DZ51/DY51=0,ED51/EC51=0),0,DZ51/DY51-ED51/EC51))</f>
        <v>10.794261912</v>
      </c>
      <c r="DV51" s="287">
        <f>=IF(OR(DY51=0,EC51=0),0,IF(OR(DZ51/DY51=0,ED51/EC51=0),0,DU51/(ED51/EC51)))</f>
        <v>0.02</v>
      </c>
      <c r="DW51" s="288">
        <f>=SUM(EE51,FC51,GA51,GY51,HW51,IU51,JS51,KQ51,LO51,MM51,NK51,OI51)</f>
        <v>7</v>
      </c>
      <c r="DX51" s="288">
        <f>=SUM(EG51,FE51,GC51,HA51,HY51,IW51,JU51,KS51,LQ51,MO51,NM51,OK51)</f>
        <v>3853.55</v>
      </c>
      <c r="DY51" s="288">
        <f>=SUM(EI51,FG51,GE51,HC51,IA51,IY51,JW51,KU51,LS51,MQ51,NO51,OM51)</f>
        <v>8</v>
      </c>
      <c r="DZ51" s="288">
        <f>=SUM(EK51,FI51,GG51,HE51,IC51,JA51,JY51,KW51,LU51,MS51,NQ51,OO51)</f>
        <v>4404.058860096</v>
      </c>
      <c r="EA51" s="288">
        <f>=SUM(EQ51,FO51,GM51,HK51,II51,JG51,KE51,LC51,MA51,MY51,NW51,OU51)</f>
        <v>6</v>
      </c>
      <c r="EB51" s="288">
        <f>=SUM(ES51,FQ51,GO51,HM51,IK51,JI51,KG51,LE51,MC51,NA51,NY51,OW51)</f>
        <v>3238.28</v>
      </c>
      <c r="EC51" s="288">
        <f>=SUM(EU51,FS51,GQ51,HO51,IM51,JK51,KI51,LG51,ME51,NC51,OA51,OY51)</f>
        <v>3</v>
      </c>
      <c r="ED51" s="288">
        <f>=SUM(EW51,FU51,GS51,HQ51,IO51,JM51,KK51,LI51,MG51,NE51,OC51,PA51)</f>
        <v>1619.1392868</v>
      </c>
      <c r="EE51" s="289">
        <v>7</v>
      </c>
      <c r="EF51" s="290">
        <v>14</v>
      </c>
      <c r="EG51" s="291">
        <v>3853.55</v>
      </c>
      <c r="EH51" s="292">
        <v>3252.129403</v>
      </c>
      <c r="EI51" s="289">
        <v>8</v>
      </c>
      <c r="EJ51" s="290">
        <v>16</v>
      </c>
      <c r="EK51" s="291">
        <v>4404.058860096</v>
      </c>
      <c r="EL51" s="292">
        <v>3716.721034808</v>
      </c>
      <c r="EM51" s="289">
        <v>-1</v>
      </c>
      <c r="EN51" s="290">
        <v>-2</v>
      </c>
      <c r="EO51" s="291">
        <v>-550.508860096</v>
      </c>
      <c r="EP51" s="292">
        <v>-464.591631808</v>
      </c>
      <c r="EQ51" s="289">
        <v>6</v>
      </c>
      <c r="ER51" s="290">
        <v>12</v>
      </c>
      <c r="ES51" s="291">
        <v>3238.28</v>
      </c>
      <c r="ET51" s="292">
        <v>2740.640877</v>
      </c>
      <c r="EU51" s="289">
        <v>3</v>
      </c>
      <c r="EV51" s="290">
        <v>6</v>
      </c>
      <c r="EW51" s="291">
        <v>1619.1392868</v>
      </c>
      <c r="EX51" s="292">
        <v>1370.319725298</v>
      </c>
      <c r="EY51" s="289">
        <v>3</v>
      </c>
      <c r="EZ51" s="290">
        <v>6</v>
      </c>
      <c r="FA51" s="291">
        <v>1619.1407132</v>
      </c>
      <c r="FB51" s="292">
        <v>1370.321151702</v>
      </c>
    </row>
    <row r="52" spans="1:158">
      <c r="A52" s="271">
        <v>176362</v>
      </c>
      <c r="B52" s="272" t="s">
        <v>423</v>
      </c>
      <c r="C52" s="272" t="s"/>
      <c r="D52" s="272" t="s">
        <v>433</v>
      </c>
      <c r="E52" s="272" t="s">
        <v>434</v>
      </c>
      <c r="F52" s="272" t="s">
        <v>435</v>
      </c>
      <c r="G52" s="272" t="s">
        <v>432</v>
      </c>
      <c r="H52" s="273">
        <f>=EO52-FA52</f>
        <v>-9416.25990784</v>
      </c>
      <c r="I52" s="274">
        <f>=H52-K52-N52</f>
        <v>-9231.631872</v>
      </c>
      <c r="J52" s="275">
        <f>=EM52-EY52</f>
        <v>-16</v>
      </c>
      <c r="K52" s="276">
        <f>=L52*EE52</f>
        <v>115.4</v>
      </c>
      <c r="L52" s="277">
        <f>=IF(OR(EE52=0,EQ52=0),0,IF(OR(EG52/EE52=0,ES52/EQ52=0),0,EG52/EE52-ES52/EQ52))</f>
        <v>11.54</v>
      </c>
      <c r="M52" s="278">
        <f>=IF(OR(EE52=0,EQ52=0),0,IF(OR(EG52/EE52=0,ES52/EQ52=0),0,L52/(ES52/EQ52)))</f>
        <v>0.020000797258816</v>
      </c>
      <c r="N52" s="276">
        <f>=-O52*EI52</f>
        <v>-300.028035839996</v>
      </c>
      <c r="O52" s="277">
        <f>=IF(OR(EI52=0,EU52=0),0,IF(OR(EK52/EI52=0,EW52/EU52=0),0,EK52/EI52-EW52/EU52))</f>
        <v>11.5395398399999</v>
      </c>
      <c r="P52" s="278">
        <f>=IF(OR(EI52=0,EU52=0),0,IF(OR(EK52/EI52=0,EW52/EU52=0),0,O52/(EW52/EU52)))</f>
        <v>0.02</v>
      </c>
      <c r="Q52" s="273">
        <f>=FM52-FY52</f>
        <v>0</v>
      </c>
      <c r="R52" s="274">
        <f>=Q52-T52-W52</f>
        <v>0</v>
      </c>
      <c r="S52" s="275">
        <f>=FK52-FW52</f>
        <v>0</v>
      </c>
      <c r="T52" s="276">
        <f>=U52*FC52</f>
        <v>0</v>
      </c>
      <c r="U52" s="277">
        <f>=IF(OR(FC52=0,FO52=0),0,IF(OR(FE52/FC52=0,FQ52/FO52=0),0,FE52/FC52-FQ52/FO52))</f>
        <v>0</v>
      </c>
      <c r="V52" s="278">
        <f>=IF(OR(FC52=0,FO52=0),0,IF(OR(FE52/FC52=0,FQ52/FO52=0),0,U52/(FQ52/FO52)))</f>
        <v>0</v>
      </c>
      <c r="W52" s="276">
        <f>=-X52*FG52</f>
        <v>0</v>
      </c>
      <c r="X52" s="277">
        <f>=IF(OR(FG52=0,FS52=0),0,IF(OR(FI52/FG52=0,FU52/FS52=0),0,FI52/FG52-FU52/FS52))</f>
        <v>0</v>
      </c>
      <c r="Y52" s="278">
        <f>=IF(OR(FG52=0,FS52=0),0,IF(OR(FI52/FG52=0,FU52/FS52=0),0,X52/(FU52/FS52)))</f>
        <v>0</v>
      </c>
      <c r="Z52" s="273">
        <f>=GK52-GW52</f>
        <v>0</v>
      </c>
      <c r="AA52" s="274">
        <f>=Z52-AC52</f>
        <v>0</v>
      </c>
      <c r="AB52" s="275">
        <f>=GI52-GU52</f>
        <v>0</v>
      </c>
      <c r="AC52" s="276">
        <f>=AD52*GA52</f>
        <v>0</v>
      </c>
      <c r="AD52" s="277">
        <f>=IF(OR(GA52=0,GM52=0),0,IF(OR(GC52/GA52=0,GO52/GM52=0),0,GC52/GA52-GO52/GM52))</f>
        <v>0</v>
      </c>
      <c r="AE52" s="278">
        <f>=IF(OR(GA52=0,GM52=0),0,IF(OR(GC52/GA52=0,GO52/GM52=0),0,AD52/(GO52/GM52)))</f>
        <v>0</v>
      </c>
      <c r="AF52" s="276">
        <f>=-AG52*GE52</f>
        <v>0</v>
      </c>
      <c r="AG52" s="277">
        <f>=IF(OR(GE52=0,GQ52=0),0,IF(OR(GG52/GE52=0,GS52/GQ52=0),0,GG52/GE52-GS52/GQ52))</f>
        <v>0</v>
      </c>
      <c r="AH52" s="278">
        <f>=IF(OR(GE52=0,GQ52=0),0,IF(OR(GG52/GE52=0,GS52/GQ52=0),0,AG52/(GS52/GQ52)))</f>
        <v>0</v>
      </c>
      <c r="AI52" s="273">
        <f>=HI52-HU52</f>
        <v>0</v>
      </c>
      <c r="AJ52" s="274">
        <f>=AI52-AL52-AO52</f>
        <v>0</v>
      </c>
      <c r="AK52" s="275">
        <f>=HG52-HS52</f>
        <v>0</v>
      </c>
      <c r="AL52" s="276">
        <f>=AM52*GY52</f>
        <v>0</v>
      </c>
      <c r="AM52" s="277">
        <f>=IF(OR(GY52=0,HK52=0),0,IF(OR(HA52/GY52=0,HM52/HK52=0),0,HA52/GY52-HM52/HK52))</f>
        <v>0</v>
      </c>
      <c r="AN52" s="278">
        <f>=IF(OR(GY52=0,HK52=0),0,IF(OR(HA52/GY52=0,HM52/HK52=0),0,AM52/(HM52/HK52)))</f>
        <v>0</v>
      </c>
      <c r="AO52" s="276">
        <f>=-AP52*HC52</f>
        <v>0</v>
      </c>
      <c r="AP52" s="277">
        <f>=IF(OR(HC52=0,HO52=0),0,IF(OR(HE52/HC52=0,HQ52/HO52=0),0,HE52/HC52-HQ52/HO52))</f>
        <v>0</v>
      </c>
      <c r="AQ52" s="278">
        <f>=IF(OR(HC52=0,HO52=0),0,IF(OR(HE52/HC52=0,HQ52/HO52=0),0,AP52/(HQ52/HO52)))</f>
        <v>0</v>
      </c>
      <c r="AR52" s="273">
        <f>=IG52-IS52</f>
        <v>0</v>
      </c>
      <c r="AS52" s="274">
        <f>=AR52-AU52-AX52</f>
        <v>0</v>
      </c>
      <c r="AT52" s="275">
        <f>=IE52-IQ52</f>
        <v>0</v>
      </c>
      <c r="AU52" s="276">
        <f>=AV52*HW52</f>
        <v>0</v>
      </c>
      <c r="AV52" s="277">
        <f>=IF(OR(HW52=0,II52=0),0,IF(OR(HY52/HW52=0,IK52/II52=0),0,HY52/HW52-IK52/II52))</f>
        <v>0</v>
      </c>
      <c r="AW52" s="278">
        <f>=IF(OR(HW52=0,II52=0),0,IF(OR(HY52/HW52=0,IK52/II52=0),0,AV52/(IK52/II52)))</f>
        <v>0</v>
      </c>
      <c r="AX52" s="276">
        <f>=-AY52*IA52</f>
        <v>0</v>
      </c>
      <c r="AY52" s="277">
        <f>=IF(OR(IA52=0,IM52=0),0,IF(OR(IC52/IA52=0,IO52/IM52=0),0,IC52/IA52-IO52/IM52))</f>
        <v>0</v>
      </c>
      <c r="AZ52" s="278">
        <f>=IF(OR(IA52=0,IM52=0),0,IF(OR(IC52/IA52=0,IO52/IM52=0),0,AY52/(IO52/IM52)))</f>
        <v>0</v>
      </c>
      <c r="BA52" s="273">
        <f>=JE52-JQ52</f>
        <v>0</v>
      </c>
      <c r="BB52" s="274">
        <f>=BA52-BD52-BG52</f>
        <v>0</v>
      </c>
      <c r="BC52" s="275">
        <f>=JC52-JO52</f>
        <v>0</v>
      </c>
      <c r="BD52" s="276">
        <f>=BE52*IU52</f>
        <v>0</v>
      </c>
      <c r="BE52" s="277">
        <f>=IF(OR(IU52=0,JG52=0),0,IF(OR(IW52/IU52=0,JI52/JG52=0),0,IW52/IU52-JI52/JG52))</f>
        <v>0</v>
      </c>
      <c r="BF52" s="278">
        <f>=IF(OR(IU52=0,JG52=0),0,IF(OR(IW52/IU52=0,JI52/JG52=0),0,BE52/(JG52/JI52)))</f>
        <v>0</v>
      </c>
      <c r="BG52" s="276">
        <f>=-BH52*IY52</f>
        <v>0</v>
      </c>
      <c r="BH52" s="277">
        <f>=IF(OR(IY52=0,JK52=0),0,IF(OR(JA52/IY52=0,JM52/JK52=0),0,JA52/IY52-JM52/JK52))</f>
        <v>0</v>
      </c>
      <c r="BI52" s="278">
        <f>=IF(OR(IY52=0,JK52=0),0,IF(OR(JA52/IY52=0,JM52/JK52=0),0,BH52/(JK52/JM52)))</f>
        <v>0</v>
      </c>
      <c r="BJ52" s="273">
        <f>=KC52-KO52</f>
        <v>0</v>
      </c>
      <c r="BK52" s="274">
        <f>=BJ52-BM52-BP52</f>
        <v>0</v>
      </c>
      <c r="BL52" s="275">
        <f>=KA52-KM52</f>
        <v>0</v>
      </c>
      <c r="BM52" s="276">
        <f>=BN52*JS52</f>
        <v>0</v>
      </c>
      <c r="BN52" s="277">
        <f>=IF(OR(JS52=0,KE52=0),0,IF(OR(JU52/JS52=0,KG52/KE52=0),0,JU52/JS52-KG52/KE52))</f>
        <v>0</v>
      </c>
      <c r="BO52" s="278">
        <f>=IF(OR(JS52=0,KE52=0),0,IF(OR(JU52/JS52=0,KG52/KE52=0),0,BN52/(KG52/KE52)))</f>
        <v>0</v>
      </c>
      <c r="BP52" s="276">
        <f>=-BQ52*JW52</f>
        <v>0</v>
      </c>
      <c r="BQ52" s="277">
        <f>=IF(OR(JW52=0,KI52=0),0,IF(OR(JY52/JW52=0,KK52/KI52=0),0,JY52/JW52-KK52/KI52))</f>
        <v>0</v>
      </c>
      <c r="BR52" s="278">
        <f>=IF(OR(JW52=0,KI52=0),0,IF(OR(JY52/JW52=0,KK52/KI52=0),0,BQ52/(KK52/KI52)))</f>
        <v>0</v>
      </c>
      <c r="BS52" s="273">
        <f>=LA52-LM52</f>
        <v>0</v>
      </c>
      <c r="BT52" s="274">
        <f>=BS52-BV52-BY52</f>
        <v>0</v>
      </c>
      <c r="BU52" s="275">
        <f>=KY52-LK52</f>
        <v>0</v>
      </c>
      <c r="BV52" s="276">
        <f>=BW52*KQ52</f>
        <v>0</v>
      </c>
      <c r="BW52" s="277">
        <f>=IF(OR(KQ52=0,LC52=0),0,IF(OR(KS52/KQ52=0,LE52/LC52=0),0,KS52/KQ52-LE52/LC52))</f>
        <v>0</v>
      </c>
      <c r="BX52" s="278">
        <f>=IF(OR(KQ52=0,LC52=0),0,IF(OR(KS52/KQ52=0,LE52/LC52=0),0,BW52/(LE52/LC52)))</f>
        <v>0</v>
      </c>
      <c r="BY52" s="276">
        <f>=-BZ52*KU52</f>
        <v>0</v>
      </c>
      <c r="BZ52" s="277">
        <f>=IF(OR(KU52=0,LG52=0),0,IF(OR(KW52/KU52=0,LI52/LG52=0),0,KW52/KU52-LI52/LG52))</f>
        <v>0</v>
      </c>
      <c r="CA52" s="278">
        <f>=IF(OR(KU52=0,LG52=0),0,IF(OR(KW52/KU52=0,LI52/LG52=0),0,BZ52/(LI52/LG52)))</f>
        <v>0</v>
      </c>
      <c r="CB52" s="273">
        <f>=LY52-MK52</f>
        <v>0</v>
      </c>
      <c r="CC52" s="274">
        <f>=CB52-CE52-CH52</f>
        <v>0</v>
      </c>
      <c r="CD52" s="275">
        <f>=LW52-MI52</f>
        <v>0</v>
      </c>
      <c r="CE52" s="276">
        <f>=CF52*LO52</f>
        <v>0</v>
      </c>
      <c r="CF52" s="277">
        <f>=IF(OR(LO52=0,MA52=0),0,IF(OR(LQ52/LO52=0,MC52/MA52=0),0,LQ52/LO52-MC52/MA52))</f>
        <v>0</v>
      </c>
      <c r="CG52" s="278">
        <f>=IF(OR(LO52=0,MA52=0),0,IF(OR(LQ52/LO52=0,MC52/MA52=0),0,CF52/(MC52/MA52)))</f>
        <v>0</v>
      </c>
      <c r="CH52" s="276">
        <f>=-CI52*LS52</f>
        <v>0</v>
      </c>
      <c r="CI52" s="277">
        <f>=IF(OR(LS52=0,ME52=0),0,IF(OR(LU52/LS52=0,MG52/ME52=0),0,LU52/LS52-MG52/ME52))</f>
        <v>0</v>
      </c>
      <c r="CJ52" s="278">
        <f>=IF(OR(LS52=0,ME52=0),0,IF(OR(LU52/LS52=0,MG52/ME52=0),0,CI52/(MG52/ME52)))</f>
        <v>0</v>
      </c>
      <c r="CK52" s="273">
        <f>=MW52-NI52</f>
        <v>0</v>
      </c>
      <c r="CL52" s="274">
        <f>=CK52-CN52-CQ52</f>
        <v>0</v>
      </c>
      <c r="CM52" s="275">
        <f>=MU52-NG52</f>
        <v>0</v>
      </c>
      <c r="CN52" s="276">
        <f>=CO52*MM52</f>
        <v>0</v>
      </c>
      <c r="CO52" s="277">
        <f>=IF(OR(MM52=0,MY52=0),0,IF(OR(MO52/MM52=0,NA52/MY52=0),0,MO52/MM52-NA52/MY52))</f>
        <v>0</v>
      </c>
      <c r="CP52" s="278">
        <f>=IF(OR(MM52=0,MY52=0),0,IF(OR(MO52/MM52=0,NA52/MY52=0),0,CO52/(NA52/MY52)))</f>
        <v>0</v>
      </c>
      <c r="CQ52" s="276">
        <f>=-CR52*MQ52</f>
        <v>0</v>
      </c>
      <c r="CR52" s="277">
        <f>=IF(OR(MQ52=0,NC52=0),0,IF(OR(MS52/MQ52=0,NE52/NC52=0),0,MS52/MQ52-NE52/NC52))</f>
        <v>0</v>
      </c>
      <c r="CS52" s="278">
        <f>=IF(OR(MQ52=0,NC52=0),0,IF(OR(MS52/MQ52=0,NE52/NC52=0),0,CR52/(NE52/NC52)))</f>
        <v>0</v>
      </c>
      <c r="CT52" s="273">
        <f>=NU52-OG52</f>
        <v>0</v>
      </c>
      <c r="CU52" s="274">
        <f>=CT52-CW52-CZ52</f>
        <v>0</v>
      </c>
      <c r="CV52" s="275">
        <f>=NS52-OE52</f>
        <v>0</v>
      </c>
      <c r="CW52" s="276">
        <f>=CX52*NK52</f>
        <v>0</v>
      </c>
      <c r="CX52" s="277">
        <f>=IF(OR(NK52=0,NW52=0),0,IF(OR(NM52/NK52=0,NY52/NW52=0),0,NM52/NK52-NY52/NW52))</f>
        <v>0</v>
      </c>
      <c r="CY52" s="278">
        <f>=IF(OR(NK52=0,NW52=0),0,IF(OR(NM52/NK52=0,NY52/NW52=0),0,CX52/(NY52/NW52)))</f>
        <v>0</v>
      </c>
      <c r="CZ52" s="276">
        <f>=-DA52*NO52</f>
        <v>0</v>
      </c>
      <c r="DA52" s="277">
        <f>=IF(OR(NO52=0,OA52=0),0,IF(OR(NQ52/NO52=0,OC52/OA52=0),0,NQ52/NO52-OC52/OA52))</f>
        <v>0</v>
      </c>
      <c r="DB52" s="278">
        <f>=IF(OR(NO52=0,OA52=0),0,IF(OR(NQ52/NO52=0,OC52/OA52=0),0,DA52/(OC52/OA52)))</f>
        <v>0</v>
      </c>
      <c r="DC52" s="273">
        <f>=OS52-PE52</f>
        <v>0</v>
      </c>
      <c r="DD52" s="274">
        <f>=DC52-DF52-DI52</f>
        <v>0</v>
      </c>
      <c r="DE52" s="275">
        <f>=OQ52-PC52</f>
        <v>0</v>
      </c>
      <c r="DF52" s="276">
        <f>=DG52*OI52</f>
        <v>0</v>
      </c>
      <c r="DG52" s="277">
        <f>=IF(OR(OI52=0,OU52=0),0,IF(OR(OK52/OI52=0,OW52/OU52=0),0,OK52/OI52-OW52/OU52))</f>
        <v>0</v>
      </c>
      <c r="DH52" s="278">
        <f>=IF(OR(OI52=0,OU52=0),0,IF(OR(OK52/OI52=0,OW52/OU52=0),0,DG52/(OW52/OU52)))</f>
        <v>0</v>
      </c>
      <c r="DI52" s="276">
        <f>=-DJ52*OM52</f>
        <v>0</v>
      </c>
      <c r="DJ52" s="277">
        <f>=IF(OR(OM52=0,OY52=0),0,IF(OR(OO52/OM52=0,PA52/OY52=0),0,OO52/OM52-PA52/OY52))</f>
        <v>0</v>
      </c>
      <c r="DK52" s="278">
        <f>=IF(OR(OM52=0,OY52=0),0,IF(OR(OO52/OM52=0,PA52/OY52=0),0,DJ52/(PA52/OY52)))</f>
        <v>0</v>
      </c>
      <c r="DL52" s="279">
        <f>=SUM(H52,Q52,Z52,AI52,AR52,BA52,BJ52,BS52,CB52,CK52,CT52,DC52)</f>
        <v>-9416.25990784</v>
      </c>
      <c r="DM52" s="280">
        <f>=DL52-DQ52-DT52</f>
        <v>-9231.631872</v>
      </c>
      <c r="DN52" s="281">
        <f>=DO52-DP52</f>
        <v>-16</v>
      </c>
      <c r="DO52" s="282">
        <f>=SUM(EM52,FK52,GI52,HG52,IE52,JC52,KA52,KY52,LW52,MU52,NS52,OQ52)</f>
        <v>-16</v>
      </c>
      <c r="DP52" s="246">
        <f>=SUM(EY52,FW52,GU52,HS52,IQ52,JO52,KM52,LK52,MI52,NG52,OE52,PC52)</f>
        <v>0</v>
      </c>
      <c r="DQ52" s="283">
        <f>=SUM(K52,T52,AC52,AL52,AU52,BD52,BM52,BV52,CE52,CN52,CW52,DF52)</f>
        <v>115.4</v>
      </c>
      <c r="DR52" s="284">
        <f>=IF(OR(DW52=0,EA52=0),0,IF(OR(DX52/DW52=0,EB52/EA52=0),0,DX52/DW52-EB52/EA52))</f>
        <v>11.54</v>
      </c>
      <c r="DS52" s="285">
        <f>=IF(OR(DW52=0,EA52=0),0,IF(OR(DX52/DW52=0,EB52/EA52=0),0,DR52/(EA52/EB52)))</f>
        <v>6658.31457999998</v>
      </c>
      <c r="DT52" s="283">
        <f>=SUM(N52,W52,AF52,AO52,AX52,BG52,BP52,BY52,CH52,CQ52,CZ52,DI52)</f>
        <v>-300.028035839996</v>
      </c>
      <c r="DU52" s="286">
        <f>=IF(OR(DY52=0,EC52=0),0,IF(OR(DZ52/DY52=0,ED52/EC52=0),0,DZ52/DY52-ED52/EC52))</f>
        <v>11.5395398399999</v>
      </c>
      <c r="DV52" s="287">
        <f>=IF(OR(DY52=0,EC52=0),0,IF(OR(DZ52/DY52=0,ED52/EC52=0),0,DU52/(ED52/EC52)))</f>
        <v>0.02</v>
      </c>
      <c r="DW52" s="288">
        <f>=SUM(EE52,FC52,GA52,GY52,HW52,IU52,JS52,KQ52,LO52,MM52,NK52,OI52)</f>
        <v>10</v>
      </c>
      <c r="DX52" s="288">
        <f>=SUM(EG52,FE52,GC52,HA52,HY52,IW52,JU52,KS52,LQ52,MO52,NM52,OK52)</f>
        <v>5885.17</v>
      </c>
      <c r="DY52" s="288">
        <f>=SUM(EI52,FG52,GE52,HC52,IA52,IY52,JW52,KU52,LS52,MQ52,NO52,OM52)</f>
        <v>26</v>
      </c>
      <c r="DZ52" s="288">
        <f>=SUM(EK52,FI52,GG52,HE52,IC52,JA52,JY52,KW52,LU52,MS52,NQ52,OO52)</f>
        <v>15301.42982784</v>
      </c>
      <c r="EA52" s="288">
        <f>=SUM(EQ52,FO52,GM52,HK52,II52,JG52,KE52,LC52,MA52,MY52,NW52,OU52)</f>
        <v>10</v>
      </c>
      <c r="EB52" s="288">
        <f>=SUM(ES52,FQ52,GO52,HM52,IK52,JI52,KG52,LE52,MC52,NA52,NY52,OW52)</f>
        <v>5769.77</v>
      </c>
      <c r="EC52" s="288">
        <f>=SUM(EU52,FS52,GQ52,HO52,IM52,JK52,KI52,LG52,ME52,NC52,OA52,OY52)</f>
        <v>10</v>
      </c>
      <c r="ED52" s="288">
        <f>=SUM(EW52,FU52,GS52,HQ52,IO52,JM52,KK52,LI52,MG52,NE52,OC52,PA52)</f>
        <v>5769.76992</v>
      </c>
      <c r="EE52" s="289">
        <v>10</v>
      </c>
      <c r="EF52" s="290">
        <v>20</v>
      </c>
      <c r="EG52" s="291">
        <v>5885.17</v>
      </c>
      <c r="EH52" s="292">
        <v>5043.748699</v>
      </c>
      <c r="EI52" s="289">
        <v>26</v>
      </c>
      <c r="EJ52" s="290">
        <v>52</v>
      </c>
      <c r="EK52" s="291">
        <v>15301.42982784</v>
      </c>
      <c r="EL52" s="292">
        <v>13113.73444524</v>
      </c>
      <c r="EM52" s="289">
        <v>-16</v>
      </c>
      <c r="EN52" s="290">
        <v>-32</v>
      </c>
      <c r="EO52" s="291">
        <v>-9416.25982784</v>
      </c>
      <c r="EP52" s="292">
        <v>-8069.98574624</v>
      </c>
      <c r="EQ52" s="289">
        <v>10</v>
      </c>
      <c r="ER52" s="290">
        <v>20</v>
      </c>
      <c r="ES52" s="291">
        <v>5769.77</v>
      </c>
      <c r="ET52" s="292">
        <v>4938.679102</v>
      </c>
      <c r="EU52" s="289">
        <v>10</v>
      </c>
      <c r="EV52" s="290">
        <v>20</v>
      </c>
      <c r="EW52" s="291">
        <v>5769.76992</v>
      </c>
      <c r="EX52" s="292">
        <v>4938.67902168</v>
      </c>
      <c r="EY52" s="289">
        <v>0</v>
      </c>
      <c r="EZ52" s="290">
        <v>0</v>
      </c>
      <c r="FA52" s="291">
        <v>0.000079999999798</v>
      </c>
      <c r="FB52" s="292">
        <v>0.000080320000052</v>
      </c>
    </row>
    <row r="53" spans="1:158">
      <c r="A53" s="271">
        <v>176362</v>
      </c>
      <c r="B53" s="272" t="s">
        <v>423</v>
      </c>
      <c r="C53" s="272" t="s"/>
      <c r="D53" s="272" t="s">
        <v>436</v>
      </c>
      <c r="E53" s="272" t="s">
        <v>425</v>
      </c>
      <c r="F53" s="272" t="s">
        <v>437</v>
      </c>
      <c r="G53" s="272" t="s"/>
      <c r="H53" s="273">
        <f>=EO53-FA53</f>
        <v>0</v>
      </c>
      <c r="I53" s="274">
        <f>=H53-K53-N53</f>
        <v>0</v>
      </c>
      <c r="J53" s="275">
        <f>=EM53-EY53</f>
        <v>0</v>
      </c>
      <c r="K53" s="276">
        <f>=L53*EE53</f>
        <v>0</v>
      </c>
      <c r="L53" s="277">
        <f>=IF(OR(EE53=0,EQ53=0),0,IF(OR(EG53/EE53=0,ES53/EQ53=0),0,EG53/EE53-ES53/EQ53))</f>
        <v>0</v>
      </c>
      <c r="M53" s="278">
        <f>=IF(OR(EE53=0,EQ53=0),0,IF(OR(EG53/EE53=0,ES53/EQ53=0),0,L53/(ES53/EQ53)))</f>
        <v>0</v>
      </c>
      <c r="N53" s="276">
        <f>=-O53*EI53</f>
        <v>0</v>
      </c>
      <c r="O53" s="277">
        <f>=IF(OR(EI53=0,EU53=0),0,IF(OR(EK53/EI53=0,EW53/EU53=0),0,EK53/EI53-EW53/EU53))</f>
        <v>0</v>
      </c>
      <c r="P53" s="278">
        <f>=IF(OR(EI53=0,EU53=0),0,IF(OR(EK53/EI53=0,EW53/EU53=0),0,O53/(EW53/EU53)))</f>
        <v>0</v>
      </c>
      <c r="Q53" s="273">
        <f>=FM53-FY53</f>
        <v>0</v>
      </c>
      <c r="R53" s="274">
        <f>=Q53-T53-W53</f>
        <v>0</v>
      </c>
      <c r="S53" s="275">
        <f>=FK53-FW53</f>
        <v>0</v>
      </c>
      <c r="T53" s="276">
        <f>=U53*FC53</f>
        <v>0</v>
      </c>
      <c r="U53" s="277">
        <f>=IF(OR(FC53=0,FO53=0),0,IF(OR(FE53/FC53=0,FQ53/FO53=0),0,FE53/FC53-FQ53/FO53))</f>
        <v>0</v>
      </c>
      <c r="V53" s="278">
        <f>=IF(OR(FC53=0,FO53=0),0,IF(OR(FE53/FC53=0,FQ53/FO53=0),0,U53/(FQ53/FO53)))</f>
        <v>0</v>
      </c>
      <c r="W53" s="276">
        <f>=-X53*FG53</f>
        <v>0</v>
      </c>
      <c r="X53" s="277">
        <f>=IF(OR(FG53=0,FS53=0),0,IF(OR(FI53/FG53=0,FU53/FS53=0),0,FI53/FG53-FU53/FS53))</f>
        <v>0</v>
      </c>
      <c r="Y53" s="278">
        <f>=IF(OR(FG53=0,FS53=0),0,IF(OR(FI53/FG53=0,FU53/FS53=0),0,X53/(FU53/FS53)))</f>
        <v>0</v>
      </c>
      <c r="Z53" s="273">
        <f>=GK53-GW53</f>
        <v>0</v>
      </c>
      <c r="AA53" s="274">
        <f>=Z53-AC53</f>
        <v>0</v>
      </c>
      <c r="AB53" s="275">
        <f>=GI53-GU53</f>
        <v>0</v>
      </c>
      <c r="AC53" s="276">
        <f>=AD53*GA53</f>
        <v>0</v>
      </c>
      <c r="AD53" s="277">
        <f>=IF(OR(GA53=0,GM53=0),0,IF(OR(GC53/GA53=0,GO53/GM53=0),0,GC53/GA53-GO53/GM53))</f>
        <v>0</v>
      </c>
      <c r="AE53" s="278">
        <f>=IF(OR(GA53=0,GM53=0),0,IF(OR(GC53/GA53=0,GO53/GM53=0),0,AD53/(GO53/GM53)))</f>
        <v>0</v>
      </c>
      <c r="AF53" s="276">
        <f>=-AG53*GE53</f>
        <v>0</v>
      </c>
      <c r="AG53" s="277">
        <f>=IF(OR(GE53=0,GQ53=0),0,IF(OR(GG53/GE53=0,GS53/GQ53=0),0,GG53/GE53-GS53/GQ53))</f>
        <v>0</v>
      </c>
      <c r="AH53" s="278">
        <f>=IF(OR(GE53=0,GQ53=0),0,IF(OR(GG53/GE53=0,GS53/GQ53=0),0,AG53/(GS53/GQ53)))</f>
        <v>0</v>
      </c>
      <c r="AI53" s="273">
        <f>=HI53-HU53</f>
        <v>0</v>
      </c>
      <c r="AJ53" s="274">
        <f>=AI53-AL53-AO53</f>
        <v>0</v>
      </c>
      <c r="AK53" s="275">
        <f>=HG53-HS53</f>
        <v>0</v>
      </c>
      <c r="AL53" s="276">
        <f>=AM53*GY53</f>
        <v>0</v>
      </c>
      <c r="AM53" s="277">
        <f>=IF(OR(GY53=0,HK53=0),0,IF(OR(HA53/GY53=0,HM53/HK53=0),0,HA53/GY53-HM53/HK53))</f>
        <v>0</v>
      </c>
      <c r="AN53" s="278">
        <f>=IF(OR(GY53=0,HK53=0),0,IF(OR(HA53/GY53=0,HM53/HK53=0),0,AM53/(HM53/HK53)))</f>
        <v>0</v>
      </c>
      <c r="AO53" s="276">
        <f>=-AP53*HC53</f>
        <v>0</v>
      </c>
      <c r="AP53" s="277">
        <f>=IF(OR(HC53=0,HO53=0),0,IF(OR(HE53/HC53=0,HQ53/HO53=0),0,HE53/HC53-HQ53/HO53))</f>
        <v>0</v>
      </c>
      <c r="AQ53" s="278">
        <f>=IF(OR(HC53=0,HO53=0),0,IF(OR(HE53/HC53=0,HQ53/HO53=0),0,AP53/(HQ53/HO53)))</f>
        <v>0</v>
      </c>
      <c r="AR53" s="273">
        <f>=IG53-IS53</f>
        <v>0</v>
      </c>
      <c r="AS53" s="274">
        <f>=AR53-AU53-AX53</f>
        <v>0</v>
      </c>
      <c r="AT53" s="275">
        <f>=IE53-IQ53</f>
        <v>0</v>
      </c>
      <c r="AU53" s="276">
        <f>=AV53*HW53</f>
        <v>0</v>
      </c>
      <c r="AV53" s="277">
        <f>=IF(OR(HW53=0,II53=0),0,IF(OR(HY53/HW53=0,IK53/II53=0),0,HY53/HW53-IK53/II53))</f>
        <v>0</v>
      </c>
      <c r="AW53" s="278">
        <f>=IF(OR(HW53=0,II53=0),0,IF(OR(HY53/HW53=0,IK53/II53=0),0,AV53/(IK53/II53)))</f>
        <v>0</v>
      </c>
      <c r="AX53" s="276">
        <f>=-AY53*IA53</f>
        <v>0</v>
      </c>
      <c r="AY53" s="277">
        <f>=IF(OR(IA53=0,IM53=0),0,IF(OR(IC53/IA53=0,IO53/IM53=0),0,IC53/IA53-IO53/IM53))</f>
        <v>0</v>
      </c>
      <c r="AZ53" s="278">
        <f>=IF(OR(IA53=0,IM53=0),0,IF(OR(IC53/IA53=0,IO53/IM53=0),0,AY53/(IO53/IM53)))</f>
        <v>0</v>
      </c>
      <c r="BA53" s="273">
        <f>=JE53-JQ53</f>
        <v>0</v>
      </c>
      <c r="BB53" s="274">
        <f>=BA53-BD53-BG53</f>
        <v>0</v>
      </c>
      <c r="BC53" s="275">
        <f>=JC53-JO53</f>
        <v>0</v>
      </c>
      <c r="BD53" s="276">
        <f>=BE53*IU53</f>
        <v>0</v>
      </c>
      <c r="BE53" s="277">
        <f>=IF(OR(IU53=0,JG53=0),0,IF(OR(IW53/IU53=0,JI53/JG53=0),0,IW53/IU53-JI53/JG53))</f>
        <v>0</v>
      </c>
      <c r="BF53" s="278">
        <f>=IF(OR(IU53=0,JG53=0),0,IF(OR(IW53/IU53=0,JI53/JG53=0),0,BE53/(JG53/JI53)))</f>
        <v>0</v>
      </c>
      <c r="BG53" s="276">
        <f>=-BH53*IY53</f>
        <v>0</v>
      </c>
      <c r="BH53" s="277">
        <f>=IF(OR(IY53=0,JK53=0),0,IF(OR(JA53/IY53=0,JM53/JK53=0),0,JA53/IY53-JM53/JK53))</f>
        <v>0</v>
      </c>
      <c r="BI53" s="278">
        <f>=IF(OR(IY53=0,JK53=0),0,IF(OR(JA53/IY53=0,JM53/JK53=0),0,BH53/(JK53/JM53)))</f>
        <v>0</v>
      </c>
      <c r="BJ53" s="273">
        <f>=KC53-KO53</f>
        <v>0</v>
      </c>
      <c r="BK53" s="274">
        <f>=BJ53-BM53-BP53</f>
        <v>0</v>
      </c>
      <c r="BL53" s="275">
        <f>=KA53-KM53</f>
        <v>0</v>
      </c>
      <c r="BM53" s="276">
        <f>=BN53*JS53</f>
        <v>0</v>
      </c>
      <c r="BN53" s="277">
        <f>=IF(OR(JS53=0,KE53=0),0,IF(OR(JU53/JS53=0,KG53/KE53=0),0,JU53/JS53-KG53/KE53))</f>
        <v>0</v>
      </c>
      <c r="BO53" s="278">
        <f>=IF(OR(JS53=0,KE53=0),0,IF(OR(JU53/JS53=0,KG53/KE53=0),0,BN53/(KG53/KE53)))</f>
        <v>0</v>
      </c>
      <c r="BP53" s="276">
        <f>=-BQ53*JW53</f>
        <v>0</v>
      </c>
      <c r="BQ53" s="277">
        <f>=IF(OR(JW53=0,KI53=0),0,IF(OR(JY53/JW53=0,KK53/KI53=0),0,JY53/JW53-KK53/KI53))</f>
        <v>0</v>
      </c>
      <c r="BR53" s="278">
        <f>=IF(OR(JW53=0,KI53=0),0,IF(OR(JY53/JW53=0,KK53/KI53=0),0,BQ53/(KK53/KI53)))</f>
        <v>0</v>
      </c>
      <c r="BS53" s="273">
        <f>=LA53-LM53</f>
        <v>0</v>
      </c>
      <c r="BT53" s="274">
        <f>=BS53-BV53-BY53</f>
        <v>0</v>
      </c>
      <c r="BU53" s="275">
        <f>=KY53-LK53</f>
        <v>0</v>
      </c>
      <c r="BV53" s="276">
        <f>=BW53*KQ53</f>
        <v>0</v>
      </c>
      <c r="BW53" s="277">
        <f>=IF(OR(KQ53=0,LC53=0),0,IF(OR(KS53/KQ53=0,LE53/LC53=0),0,KS53/KQ53-LE53/LC53))</f>
        <v>0</v>
      </c>
      <c r="BX53" s="278">
        <f>=IF(OR(KQ53=0,LC53=0),0,IF(OR(KS53/KQ53=0,LE53/LC53=0),0,BW53/(LE53/LC53)))</f>
        <v>0</v>
      </c>
      <c r="BY53" s="276">
        <f>=-BZ53*KU53</f>
        <v>0</v>
      </c>
      <c r="BZ53" s="277">
        <f>=IF(OR(KU53=0,LG53=0),0,IF(OR(KW53/KU53=0,LI53/LG53=0),0,KW53/KU53-LI53/LG53))</f>
        <v>0</v>
      </c>
      <c r="CA53" s="278">
        <f>=IF(OR(KU53=0,LG53=0),0,IF(OR(KW53/KU53=0,LI53/LG53=0),0,BZ53/(LI53/LG53)))</f>
        <v>0</v>
      </c>
      <c r="CB53" s="273">
        <f>=LY53-MK53</f>
        <v>0</v>
      </c>
      <c r="CC53" s="274">
        <f>=CB53-CE53-CH53</f>
        <v>0</v>
      </c>
      <c r="CD53" s="275">
        <f>=LW53-MI53</f>
        <v>0</v>
      </c>
      <c r="CE53" s="276">
        <f>=CF53*LO53</f>
        <v>0</v>
      </c>
      <c r="CF53" s="277">
        <f>=IF(OR(LO53=0,MA53=0),0,IF(OR(LQ53/LO53=0,MC53/MA53=0),0,LQ53/LO53-MC53/MA53))</f>
        <v>0</v>
      </c>
      <c r="CG53" s="278">
        <f>=IF(OR(LO53=0,MA53=0),0,IF(OR(LQ53/LO53=0,MC53/MA53=0),0,CF53/(MC53/MA53)))</f>
        <v>0</v>
      </c>
      <c r="CH53" s="276">
        <f>=-CI53*LS53</f>
        <v>0</v>
      </c>
      <c r="CI53" s="277">
        <f>=IF(OR(LS53=0,ME53=0),0,IF(OR(LU53/LS53=0,MG53/ME53=0),0,LU53/LS53-MG53/ME53))</f>
        <v>0</v>
      </c>
      <c r="CJ53" s="278">
        <f>=IF(OR(LS53=0,ME53=0),0,IF(OR(LU53/LS53=0,MG53/ME53=0),0,CI53/(MG53/ME53)))</f>
        <v>0</v>
      </c>
      <c r="CK53" s="273">
        <f>=MW53-NI53</f>
        <v>0</v>
      </c>
      <c r="CL53" s="274">
        <f>=CK53-CN53-CQ53</f>
        <v>0</v>
      </c>
      <c r="CM53" s="275">
        <f>=MU53-NG53</f>
        <v>0</v>
      </c>
      <c r="CN53" s="276">
        <f>=CO53*MM53</f>
        <v>0</v>
      </c>
      <c r="CO53" s="277">
        <f>=IF(OR(MM53=0,MY53=0),0,IF(OR(MO53/MM53=0,NA53/MY53=0),0,MO53/MM53-NA53/MY53))</f>
        <v>0</v>
      </c>
      <c r="CP53" s="278">
        <f>=IF(OR(MM53=0,MY53=0),0,IF(OR(MO53/MM53=0,NA53/MY53=0),0,CO53/(NA53/MY53)))</f>
        <v>0</v>
      </c>
      <c r="CQ53" s="276">
        <f>=-CR53*MQ53</f>
        <v>0</v>
      </c>
      <c r="CR53" s="277">
        <f>=IF(OR(MQ53=0,NC53=0),0,IF(OR(MS53/MQ53=0,NE53/NC53=0),0,MS53/MQ53-NE53/NC53))</f>
        <v>0</v>
      </c>
      <c r="CS53" s="278">
        <f>=IF(OR(MQ53=0,NC53=0),0,IF(OR(MS53/MQ53=0,NE53/NC53=0),0,CR53/(NE53/NC53)))</f>
        <v>0</v>
      </c>
      <c r="CT53" s="273">
        <f>=NU53-OG53</f>
        <v>0</v>
      </c>
      <c r="CU53" s="274">
        <f>=CT53-CW53-CZ53</f>
        <v>0</v>
      </c>
      <c r="CV53" s="275">
        <f>=NS53-OE53</f>
        <v>0</v>
      </c>
      <c r="CW53" s="276">
        <f>=CX53*NK53</f>
        <v>0</v>
      </c>
      <c r="CX53" s="277">
        <f>=IF(OR(NK53=0,NW53=0),0,IF(OR(NM53/NK53=0,NY53/NW53=0),0,NM53/NK53-NY53/NW53))</f>
        <v>0</v>
      </c>
      <c r="CY53" s="278">
        <f>=IF(OR(NK53=0,NW53=0),0,IF(OR(NM53/NK53=0,NY53/NW53=0),0,CX53/(NY53/NW53)))</f>
        <v>0</v>
      </c>
      <c r="CZ53" s="276">
        <f>=-DA53*NO53</f>
        <v>0</v>
      </c>
      <c r="DA53" s="277">
        <f>=IF(OR(NO53=0,OA53=0),0,IF(OR(NQ53/NO53=0,OC53/OA53=0),0,NQ53/NO53-OC53/OA53))</f>
        <v>0</v>
      </c>
      <c r="DB53" s="278">
        <f>=IF(OR(NO53=0,OA53=0),0,IF(OR(NQ53/NO53=0,OC53/OA53=0),0,DA53/(OC53/OA53)))</f>
        <v>0</v>
      </c>
      <c r="DC53" s="273">
        <f>=OS53-PE53</f>
        <v>0</v>
      </c>
      <c r="DD53" s="274">
        <f>=DC53-DF53-DI53</f>
        <v>0</v>
      </c>
      <c r="DE53" s="275">
        <f>=OQ53-PC53</f>
        <v>0</v>
      </c>
      <c r="DF53" s="276">
        <f>=DG53*OI53</f>
        <v>0</v>
      </c>
      <c r="DG53" s="277">
        <f>=IF(OR(OI53=0,OU53=0),0,IF(OR(OK53/OI53=0,OW53/OU53=0),0,OK53/OI53-OW53/OU53))</f>
        <v>0</v>
      </c>
      <c r="DH53" s="278">
        <f>=IF(OR(OI53=0,OU53=0),0,IF(OR(OK53/OI53=0,OW53/OU53=0),0,DG53/(OW53/OU53)))</f>
        <v>0</v>
      </c>
      <c r="DI53" s="276">
        <f>=-DJ53*OM53</f>
        <v>0</v>
      </c>
      <c r="DJ53" s="277">
        <f>=IF(OR(OM53=0,OY53=0),0,IF(OR(OO53/OM53=0,PA53/OY53=0),0,OO53/OM53-PA53/OY53))</f>
        <v>0</v>
      </c>
      <c r="DK53" s="278">
        <f>=IF(OR(OM53=0,OY53=0),0,IF(OR(OO53/OM53=0,PA53/OY53=0),0,DJ53/(PA53/OY53)))</f>
        <v>0</v>
      </c>
      <c r="DL53" s="279">
        <f>=SUM(H53,Q53,Z53,AI53,AR53,BA53,BJ53,BS53,CB53,CK53,CT53,DC53)</f>
        <v>0</v>
      </c>
      <c r="DM53" s="280">
        <f>=DL53-DQ53-DT53</f>
        <v>0</v>
      </c>
      <c r="DN53" s="281">
        <f>=DO53-DP53</f>
        <v>0</v>
      </c>
      <c r="DO53" s="282">
        <f>=SUM(EM53,FK53,GI53,HG53,IE53,JC53,KA53,KY53,LW53,MU53,NS53,OQ53)</f>
        <v>0</v>
      </c>
      <c r="DP53" s="246">
        <f>=SUM(EY53,FW53,GU53,HS53,IQ53,JO53,KM53,LK53,MI53,NG53,OE53,PC53)</f>
        <v>0</v>
      </c>
      <c r="DQ53" s="283">
        <f>=SUM(K53,T53,AC53,AL53,AU53,BD53,BM53,BV53,CE53,CN53,CW53,DF53)</f>
        <v>0</v>
      </c>
      <c r="DR53" s="284">
        <f>=IF(OR(DW53=0,EA53=0),0,IF(OR(DX53/DW53=0,EB53/EA53=0),0,DX53/DW53-EB53/EA53))</f>
        <v>0</v>
      </c>
      <c r="DS53" s="285">
        <f>=IF(OR(DW53=0,EA53=0),0,IF(OR(DX53/DW53=0,EB53/EA53=0),0,DR53/(EA53/EB53)))</f>
        <v>0</v>
      </c>
      <c r="DT53" s="283">
        <f>=SUM(N53,W53,AF53,AO53,AX53,BG53,BP53,BY53,CH53,CQ53,CZ53,DI53)</f>
        <v>0</v>
      </c>
      <c r="DU53" s="286">
        <f>=IF(OR(DY53=0,EC53=0),0,IF(OR(DZ53/DY53=0,ED53/EC53=0),0,DZ53/DY53-ED53/EC53))</f>
        <v>0</v>
      </c>
      <c r="DV53" s="287">
        <f>=IF(OR(DY53=0,EC53=0),0,IF(OR(DZ53/DY53=0,ED53/EC53=0),0,DU53/(ED53/EC53)))</f>
        <v>0</v>
      </c>
      <c r="DW53" s="288">
        <f>=SUM(EE53,FC53,GA53,GY53,HW53,IU53,JS53,KQ53,LO53,MM53,NK53,OI53)</f>
        <v>0</v>
      </c>
      <c r="DX53" s="288">
        <f>=SUM(EG53,FE53,GC53,HA53,HY53,IW53,JU53,KS53,LQ53,MO53,NM53,OK53)</f>
        <v>0</v>
      </c>
      <c r="DY53" s="288">
        <f>=SUM(EI53,FG53,GE53,HC53,IA53,IY53,JW53,KU53,LS53,MQ53,NO53,OM53)</f>
        <v>0</v>
      </c>
      <c r="DZ53" s="288">
        <f>=SUM(EK53,FI53,GG53,HE53,IC53,JA53,JY53,KW53,LU53,MS53,NQ53,OO53)</f>
        <v>0</v>
      </c>
      <c r="EA53" s="288">
        <f>=SUM(EQ53,FO53,GM53,HK53,II53,JG53,KE53,LC53,MA53,MY53,NW53,OU53)</f>
        <v>0</v>
      </c>
      <c r="EB53" s="288">
        <f>=SUM(ES53,FQ53,GO53,HM53,IK53,JI53,KG53,LE53,MC53,NA53,NY53,OW53)</f>
        <v>0</v>
      </c>
      <c r="EC53" s="288">
        <f>=SUM(EU53,FS53,GQ53,HO53,IM53,JK53,KI53,LG53,ME53,NC53,OA53,OY53)</f>
        <v>0</v>
      </c>
      <c r="ED53" s="288">
        <f>=SUM(EW53,FU53,GS53,HQ53,IO53,JM53,KK53,LI53,MG53,NE53,OC53,PA53)</f>
        <v>0</v>
      </c>
      <c r="EE53" s="289">
        <v>0</v>
      </c>
      <c r="EF53" s="290">
        <v>0</v>
      </c>
      <c r="EG53" s="291">
        <v>0</v>
      </c>
      <c r="EH53" s="292">
        <v>0</v>
      </c>
      <c r="EI53" s="289">
        <v>0</v>
      </c>
      <c r="EJ53" s="290">
        <v>0</v>
      </c>
      <c r="EK53" s="291">
        <v>0</v>
      </c>
      <c r="EL53" s="292">
        <v>0</v>
      </c>
      <c r="EM53" s="289">
        <v>0</v>
      </c>
      <c r="EN53" s="290">
        <v>0</v>
      </c>
      <c r="EO53" s="291">
        <v>0</v>
      </c>
      <c r="EP53" s="292">
        <v>0</v>
      </c>
      <c r="EQ53" s="289">
        <v>0</v>
      </c>
      <c r="ER53" s="290">
        <v>0</v>
      </c>
      <c r="ES53" s="291">
        <v>0</v>
      </c>
      <c r="ET53" s="292">
        <v>0</v>
      </c>
      <c r="EU53" s="289">
        <v>0</v>
      </c>
      <c r="EV53" s="290">
        <v>0</v>
      </c>
      <c r="EW53" s="291">
        <v>0</v>
      </c>
      <c r="EX53" s="292">
        <v>0</v>
      </c>
      <c r="EY53" s="289">
        <v>0</v>
      </c>
      <c r="EZ53" s="290">
        <v>0</v>
      </c>
      <c r="FA53" s="291">
        <v>0</v>
      </c>
      <c r="FB53" s="292">
        <v>0</v>
      </c>
    </row>
    <row r="54" spans="1:158">
      <c r="A54" s="271">
        <v>176362</v>
      </c>
      <c r="B54" s="272" t="s">
        <v>423</v>
      </c>
      <c r="C54" s="272" t="s"/>
      <c r="D54" s="272" t="s">
        <v>438</v>
      </c>
      <c r="E54" s="272" t="s">
        <v>425</v>
      </c>
      <c r="F54" s="272" t="s">
        <v>426</v>
      </c>
      <c r="G54" s="272" t="s">
        <v>427</v>
      </c>
      <c r="H54" s="273">
        <f>=EO54-FA54</f>
        <v>-5550.44</v>
      </c>
      <c r="I54" s="274">
        <f>=H54-K54-N54</f>
        <v>-5550.44</v>
      </c>
      <c r="J54" s="275">
        <f>=EM54-EY54</f>
        <v>-40</v>
      </c>
      <c r="K54" s="276">
        <f>=L54*EE54</f>
        <v>0</v>
      </c>
      <c r="L54" s="277">
        <f>=IF(OR(EE54=0,EQ54=0),0,IF(OR(EG54/EE54=0,ES54/EQ54=0),0,EG54/EE54-ES54/EQ54))</f>
        <v>0</v>
      </c>
      <c r="M54" s="278">
        <f>=IF(OR(EE54=0,EQ54=0),0,IF(OR(EG54/EE54=0,ES54/EQ54=0),0,L54/(ES54/EQ54)))</f>
        <v>0</v>
      </c>
      <c r="N54" s="276">
        <f>=-O54*EI54</f>
        <v>0</v>
      </c>
      <c r="O54" s="277">
        <f>=IF(OR(EI54=0,EU54=0),0,IF(OR(EK54/EI54=0,EW54/EU54=0),0,EK54/EI54-EW54/EU54))</f>
        <v>0</v>
      </c>
      <c r="P54" s="278">
        <f>=IF(OR(EI54=0,EU54=0),0,IF(OR(EK54/EI54=0,EW54/EU54=0),0,O54/(EW54/EU54)))</f>
        <v>0</v>
      </c>
      <c r="Q54" s="273">
        <f>=FM54-FY54</f>
        <v>0</v>
      </c>
      <c r="R54" s="274">
        <f>=Q54-T54-W54</f>
        <v>0</v>
      </c>
      <c r="S54" s="275">
        <f>=FK54-FW54</f>
        <v>0</v>
      </c>
      <c r="T54" s="276">
        <f>=U54*FC54</f>
        <v>0</v>
      </c>
      <c r="U54" s="277">
        <f>=IF(OR(FC54=0,FO54=0),0,IF(OR(FE54/FC54=0,FQ54/FO54=0),0,FE54/FC54-FQ54/FO54))</f>
        <v>0</v>
      </c>
      <c r="V54" s="278">
        <f>=IF(OR(FC54=0,FO54=0),0,IF(OR(FE54/FC54=0,FQ54/FO54=0),0,U54/(FQ54/FO54)))</f>
        <v>0</v>
      </c>
      <c r="W54" s="276">
        <f>=-X54*FG54</f>
        <v>0</v>
      </c>
      <c r="X54" s="277">
        <f>=IF(OR(FG54=0,FS54=0),0,IF(OR(FI54/FG54=0,FU54/FS54=0),0,FI54/FG54-FU54/FS54))</f>
        <v>0</v>
      </c>
      <c r="Y54" s="278">
        <f>=IF(OR(FG54=0,FS54=0),0,IF(OR(FI54/FG54=0,FU54/FS54=0),0,X54/(FU54/FS54)))</f>
        <v>0</v>
      </c>
      <c r="Z54" s="273">
        <f>=GK54-GW54</f>
        <v>0</v>
      </c>
      <c r="AA54" s="274">
        <f>=Z54-AC54</f>
        <v>0</v>
      </c>
      <c r="AB54" s="275">
        <f>=GI54-GU54</f>
        <v>0</v>
      </c>
      <c r="AC54" s="276">
        <f>=AD54*GA54</f>
        <v>0</v>
      </c>
      <c r="AD54" s="277">
        <f>=IF(OR(GA54=0,GM54=0),0,IF(OR(GC54/GA54=0,GO54/GM54=0),0,GC54/GA54-GO54/GM54))</f>
        <v>0</v>
      </c>
      <c r="AE54" s="278">
        <f>=IF(OR(GA54=0,GM54=0),0,IF(OR(GC54/GA54=0,GO54/GM54=0),0,AD54/(GO54/GM54)))</f>
        <v>0</v>
      </c>
      <c r="AF54" s="276">
        <f>=-AG54*GE54</f>
        <v>0</v>
      </c>
      <c r="AG54" s="277">
        <f>=IF(OR(GE54=0,GQ54=0),0,IF(OR(GG54/GE54=0,GS54/GQ54=0),0,GG54/GE54-GS54/GQ54))</f>
        <v>0</v>
      </c>
      <c r="AH54" s="278">
        <f>=IF(OR(GE54=0,GQ54=0),0,IF(OR(GG54/GE54=0,GS54/GQ54=0),0,AG54/(GS54/GQ54)))</f>
        <v>0</v>
      </c>
      <c r="AI54" s="273">
        <f>=HI54-HU54</f>
        <v>0</v>
      </c>
      <c r="AJ54" s="274">
        <f>=AI54-AL54-AO54</f>
        <v>0</v>
      </c>
      <c r="AK54" s="275">
        <f>=HG54-HS54</f>
        <v>0</v>
      </c>
      <c r="AL54" s="276">
        <f>=AM54*GY54</f>
        <v>0</v>
      </c>
      <c r="AM54" s="277">
        <f>=IF(OR(GY54=0,HK54=0),0,IF(OR(HA54/GY54=0,HM54/HK54=0),0,HA54/GY54-HM54/HK54))</f>
        <v>0</v>
      </c>
      <c r="AN54" s="278">
        <f>=IF(OR(GY54=0,HK54=0),0,IF(OR(HA54/GY54=0,HM54/HK54=0),0,AM54/(HM54/HK54)))</f>
        <v>0</v>
      </c>
      <c r="AO54" s="276">
        <f>=-AP54*HC54</f>
        <v>0</v>
      </c>
      <c r="AP54" s="277">
        <f>=IF(OR(HC54=0,HO54=0),0,IF(OR(HE54/HC54=0,HQ54/HO54=0),0,HE54/HC54-HQ54/HO54))</f>
        <v>0</v>
      </c>
      <c r="AQ54" s="278">
        <f>=IF(OR(HC54=0,HO54=0),0,IF(OR(HE54/HC54=0,HQ54/HO54=0),0,AP54/(HQ54/HO54)))</f>
        <v>0</v>
      </c>
      <c r="AR54" s="273">
        <f>=IG54-IS54</f>
        <v>0</v>
      </c>
      <c r="AS54" s="274">
        <f>=AR54-AU54-AX54</f>
        <v>0</v>
      </c>
      <c r="AT54" s="275">
        <f>=IE54-IQ54</f>
        <v>0</v>
      </c>
      <c r="AU54" s="276">
        <f>=AV54*HW54</f>
        <v>0</v>
      </c>
      <c r="AV54" s="277">
        <f>=IF(OR(HW54=0,II54=0),0,IF(OR(HY54/HW54=0,IK54/II54=0),0,HY54/HW54-IK54/II54))</f>
        <v>0</v>
      </c>
      <c r="AW54" s="278">
        <f>=IF(OR(HW54=0,II54=0),0,IF(OR(HY54/HW54=0,IK54/II54=0),0,AV54/(IK54/II54)))</f>
        <v>0</v>
      </c>
      <c r="AX54" s="276">
        <f>=-AY54*IA54</f>
        <v>0</v>
      </c>
      <c r="AY54" s="277">
        <f>=IF(OR(IA54=0,IM54=0),0,IF(OR(IC54/IA54=0,IO54/IM54=0),0,IC54/IA54-IO54/IM54))</f>
        <v>0</v>
      </c>
      <c r="AZ54" s="278">
        <f>=IF(OR(IA54=0,IM54=0),0,IF(OR(IC54/IA54=0,IO54/IM54=0),0,AY54/(IO54/IM54)))</f>
        <v>0</v>
      </c>
      <c r="BA54" s="273">
        <f>=JE54-JQ54</f>
        <v>0</v>
      </c>
      <c r="BB54" s="274">
        <f>=BA54-BD54-BG54</f>
        <v>0</v>
      </c>
      <c r="BC54" s="275">
        <f>=JC54-JO54</f>
        <v>0</v>
      </c>
      <c r="BD54" s="276">
        <f>=BE54*IU54</f>
        <v>0</v>
      </c>
      <c r="BE54" s="277">
        <f>=IF(OR(IU54=0,JG54=0),0,IF(OR(IW54/IU54=0,JI54/JG54=0),0,IW54/IU54-JI54/JG54))</f>
        <v>0</v>
      </c>
      <c r="BF54" s="278">
        <f>=IF(OR(IU54=0,JG54=0),0,IF(OR(IW54/IU54=0,JI54/JG54=0),0,BE54/(JG54/JI54)))</f>
        <v>0</v>
      </c>
      <c r="BG54" s="276">
        <f>=-BH54*IY54</f>
        <v>0</v>
      </c>
      <c r="BH54" s="277">
        <f>=IF(OR(IY54=0,JK54=0),0,IF(OR(JA54/IY54=0,JM54/JK54=0),0,JA54/IY54-JM54/JK54))</f>
        <v>0</v>
      </c>
      <c r="BI54" s="278">
        <f>=IF(OR(IY54=0,JK54=0),0,IF(OR(JA54/IY54=0,JM54/JK54=0),0,BH54/(JK54/JM54)))</f>
        <v>0</v>
      </c>
      <c r="BJ54" s="273">
        <f>=KC54-KO54</f>
        <v>0</v>
      </c>
      <c r="BK54" s="274">
        <f>=BJ54-BM54-BP54</f>
        <v>0</v>
      </c>
      <c r="BL54" s="275">
        <f>=KA54-KM54</f>
        <v>0</v>
      </c>
      <c r="BM54" s="276">
        <f>=BN54*JS54</f>
        <v>0</v>
      </c>
      <c r="BN54" s="277">
        <f>=IF(OR(JS54=0,KE54=0),0,IF(OR(JU54/JS54=0,KG54/KE54=0),0,JU54/JS54-KG54/KE54))</f>
        <v>0</v>
      </c>
      <c r="BO54" s="278">
        <f>=IF(OR(JS54=0,KE54=0),0,IF(OR(JU54/JS54=0,KG54/KE54=0),0,BN54/(KG54/KE54)))</f>
        <v>0</v>
      </c>
      <c r="BP54" s="276">
        <f>=-BQ54*JW54</f>
        <v>0</v>
      </c>
      <c r="BQ54" s="277">
        <f>=IF(OR(JW54=0,KI54=0),0,IF(OR(JY54/JW54=0,KK54/KI54=0),0,JY54/JW54-KK54/KI54))</f>
        <v>0</v>
      </c>
      <c r="BR54" s="278">
        <f>=IF(OR(JW54=0,KI54=0),0,IF(OR(JY54/JW54=0,KK54/KI54=0),0,BQ54/(KK54/KI54)))</f>
        <v>0</v>
      </c>
      <c r="BS54" s="273">
        <f>=LA54-LM54</f>
        <v>0</v>
      </c>
      <c r="BT54" s="274">
        <f>=BS54-BV54-BY54</f>
        <v>0</v>
      </c>
      <c r="BU54" s="275">
        <f>=KY54-LK54</f>
        <v>0</v>
      </c>
      <c r="BV54" s="276">
        <f>=BW54*KQ54</f>
        <v>0</v>
      </c>
      <c r="BW54" s="277">
        <f>=IF(OR(KQ54=0,LC54=0),0,IF(OR(KS54/KQ54=0,LE54/LC54=0),0,KS54/KQ54-LE54/LC54))</f>
        <v>0</v>
      </c>
      <c r="BX54" s="278">
        <f>=IF(OR(KQ54=0,LC54=0),0,IF(OR(KS54/KQ54=0,LE54/LC54=0),0,BW54/(LE54/LC54)))</f>
        <v>0</v>
      </c>
      <c r="BY54" s="276">
        <f>=-BZ54*KU54</f>
        <v>0</v>
      </c>
      <c r="BZ54" s="277">
        <f>=IF(OR(KU54=0,LG54=0),0,IF(OR(KW54/KU54=0,LI54/LG54=0),0,KW54/KU54-LI54/LG54))</f>
        <v>0</v>
      </c>
      <c r="CA54" s="278">
        <f>=IF(OR(KU54=0,LG54=0),0,IF(OR(KW54/KU54=0,LI54/LG54=0),0,BZ54/(LI54/LG54)))</f>
        <v>0</v>
      </c>
      <c r="CB54" s="273">
        <f>=LY54-MK54</f>
        <v>0</v>
      </c>
      <c r="CC54" s="274">
        <f>=CB54-CE54-CH54</f>
        <v>0</v>
      </c>
      <c r="CD54" s="275">
        <f>=LW54-MI54</f>
        <v>0</v>
      </c>
      <c r="CE54" s="276">
        <f>=CF54*LO54</f>
        <v>0</v>
      </c>
      <c r="CF54" s="277">
        <f>=IF(OR(LO54=0,MA54=0),0,IF(OR(LQ54/LO54=0,MC54/MA54=0),0,LQ54/LO54-MC54/MA54))</f>
        <v>0</v>
      </c>
      <c r="CG54" s="278">
        <f>=IF(OR(LO54=0,MA54=0),0,IF(OR(LQ54/LO54=0,MC54/MA54=0),0,CF54/(MC54/MA54)))</f>
        <v>0</v>
      </c>
      <c r="CH54" s="276">
        <f>=-CI54*LS54</f>
        <v>0</v>
      </c>
      <c r="CI54" s="277">
        <f>=IF(OR(LS54=0,ME54=0),0,IF(OR(LU54/LS54=0,MG54/ME54=0),0,LU54/LS54-MG54/ME54))</f>
        <v>0</v>
      </c>
      <c r="CJ54" s="278">
        <f>=IF(OR(LS54=0,ME54=0),0,IF(OR(LU54/LS54=0,MG54/ME54=0),0,CI54/(MG54/ME54)))</f>
        <v>0</v>
      </c>
      <c r="CK54" s="273">
        <f>=MW54-NI54</f>
        <v>0</v>
      </c>
      <c r="CL54" s="274">
        <f>=CK54-CN54-CQ54</f>
        <v>0</v>
      </c>
      <c r="CM54" s="275">
        <f>=MU54-NG54</f>
        <v>0</v>
      </c>
      <c r="CN54" s="276">
        <f>=CO54*MM54</f>
        <v>0</v>
      </c>
      <c r="CO54" s="277">
        <f>=IF(OR(MM54=0,MY54=0),0,IF(OR(MO54/MM54=0,NA54/MY54=0),0,MO54/MM54-NA54/MY54))</f>
        <v>0</v>
      </c>
      <c r="CP54" s="278">
        <f>=IF(OR(MM54=0,MY54=0),0,IF(OR(MO54/MM54=0,NA54/MY54=0),0,CO54/(NA54/MY54)))</f>
        <v>0</v>
      </c>
      <c r="CQ54" s="276">
        <f>=-CR54*MQ54</f>
        <v>0</v>
      </c>
      <c r="CR54" s="277">
        <f>=IF(OR(MQ54=0,NC54=0),0,IF(OR(MS54/MQ54=0,NE54/NC54=0),0,MS54/MQ54-NE54/NC54))</f>
        <v>0</v>
      </c>
      <c r="CS54" s="278">
        <f>=IF(OR(MQ54=0,NC54=0),0,IF(OR(MS54/MQ54=0,NE54/NC54=0),0,CR54/(NE54/NC54)))</f>
        <v>0</v>
      </c>
      <c r="CT54" s="273">
        <f>=NU54-OG54</f>
        <v>0</v>
      </c>
      <c r="CU54" s="274">
        <f>=CT54-CW54-CZ54</f>
        <v>0</v>
      </c>
      <c r="CV54" s="275">
        <f>=NS54-OE54</f>
        <v>0</v>
      </c>
      <c r="CW54" s="276">
        <f>=CX54*NK54</f>
        <v>0</v>
      </c>
      <c r="CX54" s="277">
        <f>=IF(OR(NK54=0,NW54=0),0,IF(OR(NM54/NK54=0,NY54/NW54=0),0,NM54/NK54-NY54/NW54))</f>
        <v>0</v>
      </c>
      <c r="CY54" s="278">
        <f>=IF(OR(NK54=0,NW54=0),0,IF(OR(NM54/NK54=0,NY54/NW54=0),0,CX54/(NY54/NW54)))</f>
        <v>0</v>
      </c>
      <c r="CZ54" s="276">
        <f>=-DA54*NO54</f>
        <v>0</v>
      </c>
      <c r="DA54" s="277">
        <f>=IF(OR(NO54=0,OA54=0),0,IF(OR(NQ54/NO54=0,OC54/OA54=0),0,NQ54/NO54-OC54/OA54))</f>
        <v>0</v>
      </c>
      <c r="DB54" s="278">
        <f>=IF(OR(NO54=0,OA54=0),0,IF(OR(NQ54/NO54=0,OC54/OA54=0),0,DA54/(OC54/OA54)))</f>
        <v>0</v>
      </c>
      <c r="DC54" s="273">
        <f>=OS54-PE54</f>
        <v>0</v>
      </c>
      <c r="DD54" s="274">
        <f>=DC54-DF54-DI54</f>
        <v>0</v>
      </c>
      <c r="DE54" s="275">
        <f>=OQ54-PC54</f>
        <v>0</v>
      </c>
      <c r="DF54" s="276">
        <f>=DG54*OI54</f>
        <v>0</v>
      </c>
      <c r="DG54" s="277">
        <f>=IF(OR(OI54=0,OU54=0),0,IF(OR(OK54/OI54=0,OW54/OU54=0),0,OK54/OI54-OW54/OU54))</f>
        <v>0</v>
      </c>
      <c r="DH54" s="278">
        <f>=IF(OR(OI54=0,OU54=0),0,IF(OR(OK54/OI54=0,OW54/OU54=0),0,DG54/(OW54/OU54)))</f>
        <v>0</v>
      </c>
      <c r="DI54" s="276">
        <f>=-DJ54*OM54</f>
        <v>0</v>
      </c>
      <c r="DJ54" s="277">
        <f>=IF(OR(OM54=0,OY54=0),0,IF(OR(OO54/OM54=0,PA54/OY54=0),0,OO54/OM54-PA54/OY54))</f>
        <v>0</v>
      </c>
      <c r="DK54" s="278">
        <f>=IF(OR(OM54=0,OY54=0),0,IF(OR(OO54/OM54=0,PA54/OY54=0),0,DJ54/(PA54/OY54)))</f>
        <v>0</v>
      </c>
      <c r="DL54" s="279">
        <f>=SUM(H54,Q54,Z54,AI54,AR54,BA54,BJ54,BS54,CB54,CK54,CT54,DC54)</f>
        <v>-5550.44</v>
      </c>
      <c r="DM54" s="280">
        <f>=DL54-DQ54-DT54</f>
        <v>-5550.44</v>
      </c>
      <c r="DN54" s="281">
        <f>=DO54-DP54</f>
        <v>-40</v>
      </c>
      <c r="DO54" s="282">
        <f>=SUM(EM54,FK54,GI54,HG54,IE54,JC54,KA54,KY54,LW54,MU54,NS54,OQ54)</f>
        <v>10</v>
      </c>
      <c r="DP54" s="246">
        <f>=SUM(EY54,FW54,GU54,HS54,IQ54,JO54,KM54,LK54,MI54,NG54,OE54,PC54)</f>
        <v>50</v>
      </c>
      <c r="DQ54" s="283">
        <f>=SUM(K54,T54,AC54,AL54,AU54,BD54,BM54,BV54,CE54,CN54,CW54,DF54)</f>
        <v>0</v>
      </c>
      <c r="DR54" s="284">
        <f>=IF(OR(DW54=0,EA54=0),0,IF(OR(DX54/DW54=0,EB54/EA54=0),0,DX54/DW54-EB54/EA54))</f>
        <v>0</v>
      </c>
      <c r="DS54" s="285">
        <f>=IF(OR(DW54=0,EA54=0),0,IF(OR(DX54/DW54=0,EB54/EA54=0),0,DR54/(EA54/EB54)))</f>
        <v>0</v>
      </c>
      <c r="DT54" s="283">
        <f>=SUM(N54,W54,AF54,AO54,AX54,BG54,BP54,BY54,CH54,CQ54,CZ54,DI54)</f>
        <v>0</v>
      </c>
      <c r="DU54" s="286">
        <f>=IF(OR(DY54=0,EC54=0),0,IF(OR(DZ54/DY54=0,ED54/EC54=0),0,DZ54/DY54-ED54/EC54))</f>
        <v>0</v>
      </c>
      <c r="DV54" s="287">
        <f>=IF(OR(DY54=0,EC54=0),0,IF(OR(DZ54/DY54=0,ED54/EC54=0),0,DU54/(ED54/EC54)))</f>
        <v>0</v>
      </c>
      <c r="DW54" s="288">
        <f>=SUM(EE54,FC54,GA54,GY54,HW54,IU54,JS54,KQ54,LO54,MM54,NK54,OI54)</f>
        <v>10</v>
      </c>
      <c r="DX54" s="288">
        <f>=SUM(EG54,FE54,GC54,HA54,HY54,IW54,JU54,KS54,LQ54,MO54,NM54,OK54)</f>
        <v>1387.61</v>
      </c>
      <c r="DY54" s="288">
        <f>=SUM(EI54,FG54,GE54,HC54,IA54,IY54,JW54,KU54,LS54,MQ54,NO54,OM54)</f>
        <v>0</v>
      </c>
      <c r="DZ54" s="288">
        <f>=SUM(EK54,FI54,GG54,HE54,IC54,JA54,JY54,KW54,LU54,MS54,NQ54,OO54)</f>
        <v>0</v>
      </c>
      <c r="EA54" s="288">
        <f>=SUM(EQ54,FO54,GM54,HK54,II54,JG54,KE54,LC54,MA54,MY54,NW54,OU54)</f>
        <v>50</v>
      </c>
      <c r="EB54" s="288">
        <f>=SUM(ES54,FQ54,GO54,HM54,IK54,JI54,KG54,LE54,MC54,NA54,NY54,OW54)</f>
        <v>6938.05</v>
      </c>
      <c r="EC54" s="288">
        <f>=SUM(EU54,FS54,GQ54,HO54,IM54,JK54,KI54,LG54,ME54,NC54,OA54,OY54)</f>
        <v>0</v>
      </c>
      <c r="ED54" s="288">
        <f>=SUM(EW54,FU54,GS54,HQ54,IO54,JM54,KK54,LI54,MG54,NE54,OC54,PA54)</f>
        <v>0</v>
      </c>
      <c r="EE54" s="289">
        <v>10</v>
      </c>
      <c r="EF54" s="290">
        <v>25</v>
      </c>
      <c r="EG54" s="291">
        <v>1387.61</v>
      </c>
      <c r="EH54" s="292">
        <v>788.8646419</v>
      </c>
      <c r="EI54" s="289">
        <v>0</v>
      </c>
      <c r="EJ54" s="290">
        <v>0</v>
      </c>
      <c r="EK54" s="291">
        <v>0</v>
      </c>
      <c r="EL54" s="292">
        <v>0</v>
      </c>
      <c r="EM54" s="289">
        <v>10</v>
      </c>
      <c r="EN54" s="290">
        <v>25</v>
      </c>
      <c r="EO54" s="291">
        <v>1387.61</v>
      </c>
      <c r="EP54" s="292">
        <v>788.8646419</v>
      </c>
      <c r="EQ54" s="289">
        <v>50</v>
      </c>
      <c r="ER54" s="290">
        <v>125</v>
      </c>
      <c r="ES54" s="291">
        <v>6938.05</v>
      </c>
      <c r="ET54" s="292">
        <v>3889.866612</v>
      </c>
      <c r="EU54" s="289">
        <v>0</v>
      </c>
      <c r="EV54" s="290">
        <v>0</v>
      </c>
      <c r="EW54" s="291">
        <v>0</v>
      </c>
      <c r="EX54" s="292">
        <v>0</v>
      </c>
      <c r="EY54" s="289">
        <v>50</v>
      </c>
      <c r="EZ54" s="290">
        <v>125</v>
      </c>
      <c r="FA54" s="291">
        <v>6938.05</v>
      </c>
      <c r="FB54" s="292">
        <v>3889.866612</v>
      </c>
    </row>
    <row r="55" spans="8:158">
      <c r="H55" s="35">
        <v>13</v>
      </c>
      <c r="I55" s="35">
        <v>14</v>
      </c>
      <c r="J55" s="35">
        <v>15</v>
      </c>
      <c r="K55" s="35">
        <v>16</v>
      </c>
      <c r="L55" s="35">
        <v>17</v>
      </c>
      <c r="M55" s="35">
        <v>18</v>
      </c>
      <c r="N55" s="35">
        <v>19</v>
      </c>
      <c r="O55" s="35">
        <v>20</v>
      </c>
      <c r="P55" s="35">
        <v>21</v>
      </c>
      <c r="Q55" s="35" t="s"/>
      <c r="R55" s="35" t="s"/>
      <c r="S55" s="35" t="s"/>
      <c r="T55" s="35" t="s"/>
      <c r="U55" s="35" t="s"/>
      <c r="V55" s="35" t="s"/>
      <c r="W55" s="35" t="s"/>
      <c r="X55" s="35" t="s"/>
      <c r="Y55" s="35" t="s"/>
      <c r="Z55" s="35" t="s"/>
      <c r="AA55" s="35" t="s"/>
      <c r="AB55" s="35" t="s"/>
      <c r="AC55" s="35" t="s"/>
      <c r="AD55" s="35" t="s"/>
      <c r="AE55" s="35" t="s"/>
      <c r="AF55" s="35" t="s"/>
      <c r="AG55" s="35" t="s"/>
      <c r="AH55" s="35" t="s"/>
      <c r="AI55" s="35" t="s"/>
      <c r="AJ55" s="35" t="s"/>
      <c r="AK55" s="35" t="s"/>
      <c r="AL55" s="35" t="s"/>
      <c r="AM55" s="35" t="s"/>
      <c r="AN55" s="35" t="s"/>
      <c r="AO55" s="35" t="s"/>
      <c r="AP55" s="35" t="s"/>
      <c r="AQ55" s="35" t="s"/>
      <c r="AR55" s="35" t="s"/>
      <c r="AS55" s="35" t="s"/>
      <c r="AT55" s="35" t="s"/>
      <c r="AU55" s="35" t="s"/>
      <c r="AV55" s="35" t="s"/>
      <c r="AW55" s="35" t="s"/>
      <c r="AX55" s="35" t="s"/>
      <c r="AY55" s="35" t="s"/>
      <c r="AZ55" s="35" t="s"/>
      <c r="BA55" s="35" t="s"/>
      <c r="BB55" s="35" t="s"/>
      <c r="BC55" s="35" t="s"/>
      <c r="BD55" s="35" t="s"/>
      <c r="BE55" s="35" t="s"/>
      <c r="BF55" s="35" t="s"/>
      <c r="BG55" s="35" t="s"/>
      <c r="BH55" s="35" t="s"/>
      <c r="BI55" s="35" t="s"/>
      <c r="BJ55" s="35" t="s"/>
      <c r="BK55" s="35" t="s"/>
      <c r="BL55" s="35" t="s"/>
      <c r="BM55" s="35" t="s"/>
      <c r="BN55" s="35" t="s"/>
      <c r="BO55" s="35" t="s"/>
      <c r="BP55" s="35" t="s"/>
      <c r="BQ55" s="35" t="s"/>
      <c r="BR55" s="35" t="s"/>
      <c r="BS55" s="35" t="s"/>
      <c r="BT55" s="35" t="s"/>
      <c r="BU55" s="35" t="s"/>
      <c r="BV55" s="35" t="s"/>
      <c r="BW55" s="35" t="s"/>
      <c r="BX55" s="35" t="s"/>
      <c r="BY55" s="35" t="s"/>
      <c r="BZ55" s="35" t="s"/>
      <c r="CA55" s="35" t="s"/>
      <c r="CB55" s="35" t="s"/>
      <c r="CC55" s="35" t="s"/>
      <c r="CD55" s="35" t="s"/>
      <c r="CE55" s="35" t="s"/>
      <c r="CF55" s="35" t="s"/>
      <c r="CG55" s="35" t="s"/>
      <c r="CH55" s="35" t="s"/>
      <c r="CI55" s="35" t="s"/>
      <c r="CJ55" s="35" t="s"/>
      <c r="CK55" s="35" t="s"/>
      <c r="CL55" s="35" t="s"/>
      <c r="CM55" s="35" t="s"/>
      <c r="CN55" s="35" t="s"/>
      <c r="CO55" s="35" t="s"/>
      <c r="CP55" s="35" t="s"/>
      <c r="CQ55" s="35" t="s"/>
      <c r="CR55" s="35" t="s"/>
      <c r="CS55" s="35" t="s"/>
      <c r="CT55" s="35" t="s"/>
      <c r="CU55" s="35" t="s"/>
      <c r="CV55" s="35" t="s"/>
      <c r="CW55" s="35" t="s"/>
      <c r="CX55" s="35" t="s"/>
      <c r="CY55" s="35" t="s"/>
      <c r="CZ55" s="35" t="s"/>
      <c r="DA55" s="35" t="s"/>
      <c r="DB55" s="35" t="s"/>
      <c r="DC55" s="35" t="s"/>
      <c r="DD55" s="35" t="s"/>
      <c r="DE55" s="35" t="s"/>
      <c r="DF55" s="35" t="s"/>
      <c r="DG55" s="35" t="s"/>
      <c r="DH55" s="35" t="s"/>
      <c r="DI55" s="35" t="s"/>
      <c r="DJ55" s="35" t="s"/>
      <c r="DK55" s="35" t="s"/>
      <c r="DL55" s="35" t="s"/>
      <c r="DM55" s="35" t="s"/>
      <c r="DN55" s="35" t="s"/>
      <c r="DO55" s="35" t="s"/>
      <c r="DP55" s="35" t="s"/>
      <c r="DQ55" s="35" t="s"/>
      <c r="DR55" s="35" t="s"/>
      <c r="DS55" s="35" t="s"/>
      <c r="DT55" s="35" t="s"/>
      <c r="DU55" s="35" t="s"/>
      <c r="DV55" s="35" t="s"/>
      <c r="DW55" s="35" t="s"/>
      <c r="DX55" s="35" t="s"/>
      <c r="DY55" s="35" t="s"/>
      <c r="DZ55" s="35" t="s"/>
      <c r="EA55" s="35" t="s"/>
      <c r="EB55" s="35" t="s"/>
      <c r="EC55" s="35" t="s"/>
      <c r="ED55" s="35" t="s"/>
      <c r="EE55" s="293">
        <v>1</v>
      </c>
      <c r="EF55" s="294">
        <v>2</v>
      </c>
      <c r="EG55" s="295">
        <v>3</v>
      </c>
      <c r="EH55" s="296">
        <v>4</v>
      </c>
      <c r="EI55" s="293">
        <v>5</v>
      </c>
      <c r="EJ55" s="294">
        <v>6</v>
      </c>
      <c r="EK55" s="295">
        <v>7</v>
      </c>
      <c r="EL55" s="296">
        <v>8</v>
      </c>
      <c r="EM55" s="295">
        <v>9</v>
      </c>
      <c r="EN55" s="296">
        <v>10</v>
      </c>
      <c r="EO55" s="295">
        <v>11</v>
      </c>
      <c r="EP55" s="296">
        <v>12</v>
      </c>
      <c r="EQ55" s="35" t="s">
        <v>439</v>
      </c>
      <c r="ER55" s="35" t="s">
        <v>440</v>
      </c>
      <c r="ES55" s="35" t="s">
        <v>441</v>
      </c>
      <c r="ET55" s="35" t="s">
        <v>442</v>
      </c>
      <c r="EU55" s="35" t="s">
        <v>443</v>
      </c>
      <c r="EV55" s="35" t="s">
        <v>444</v>
      </c>
      <c r="EW55" s="35" t="s">
        <v>445</v>
      </c>
      <c r="EX55" s="35" t="s">
        <v>446</v>
      </c>
      <c r="EY55" s="35" t="s">
        <v>447</v>
      </c>
      <c r="EZ55" s="35" t="s">
        <v>448</v>
      </c>
      <c r="FA55" s="35" t="s">
        <v>449</v>
      </c>
      <c r="FB55" s="35" t="s">
        <v>450</v>
      </c>
    </row>
  </sheetData>
  <mergeCells count="65">
    <mergeCell ref="EM46:EP46"/>
    <mergeCell ref="EQ46:ET46"/>
    <mergeCell ref="EU46:EX46"/>
    <mergeCell ref="EY46:FB46"/>
    <mergeCell ref="I17:I20"/>
    <mergeCell ref="DO46:DP46"/>
    <mergeCell ref="DQ46:DS46"/>
    <mergeCell ref="DT46:DV46"/>
    <mergeCell ref="EE46:EH46"/>
    <mergeCell ref="EI46:EL46"/>
    <mergeCell ref="CZ46:DB46"/>
    <mergeCell ref="DD46:DE46"/>
    <mergeCell ref="DF46:DH46"/>
    <mergeCell ref="DI46:DK46"/>
    <mergeCell ref="DM46:DN46"/>
    <mergeCell ref="CL46:CM46"/>
    <mergeCell ref="CQ46:CS46"/>
    <mergeCell ref="CU46:CV46"/>
    <mergeCell ref="CW46:CY46"/>
    <mergeCell ref="BV46:BX46"/>
    <mergeCell ref="BY46:CA46"/>
    <mergeCell ref="CC46:CD46"/>
    <mergeCell ref="CE46:CG46"/>
    <mergeCell ref="CH46:CJ46"/>
    <mergeCell ref="BK46:BL46"/>
    <mergeCell ref="BM46:BO46"/>
    <mergeCell ref="BP46:BR46"/>
    <mergeCell ref="BT46:BU46"/>
    <mergeCell ref="CN46:CP46"/>
    <mergeCell ref="AU46:AW46"/>
    <mergeCell ref="AX46:AZ46"/>
    <mergeCell ref="BB46:BC46"/>
    <mergeCell ref="BD46:BF46"/>
    <mergeCell ref="BG46:BI46"/>
    <mergeCell ref="DL45:DV45"/>
    <mergeCell ref="EE45:EP45"/>
    <mergeCell ref="EQ45:FB45"/>
    <mergeCell ref="I46:J46"/>
    <mergeCell ref="K46:M46"/>
    <mergeCell ref="N46:P46"/>
    <mergeCell ref="R46:S46"/>
    <mergeCell ref="T46:V46"/>
    <mergeCell ref="W46:Y46"/>
    <mergeCell ref="AA46:AB46"/>
    <mergeCell ref="AC46:AE46"/>
    <mergeCell ref="AF46:AH46"/>
    <mergeCell ref="AJ46:AK46"/>
    <mergeCell ref="AL46:AN46"/>
    <mergeCell ref="AO46:AQ46"/>
    <mergeCell ref="AS46:AT46"/>
    <mergeCell ref="BS45:CA45"/>
    <mergeCell ref="CB45:CJ45"/>
    <mergeCell ref="CK45:CS45"/>
    <mergeCell ref="CT45:DB45"/>
    <mergeCell ref="DC45:DK45"/>
    <mergeCell ref="Z45:AH45"/>
    <mergeCell ref="AI45:AQ45"/>
    <mergeCell ref="AR45:AZ45"/>
    <mergeCell ref="BA45:BI45"/>
    <mergeCell ref="BJ45:BR45"/>
    <mergeCell ref="E1:G1"/>
    <mergeCell ref="H21:H24"/>
    <mergeCell ref="H45:P45"/>
    <mergeCell ref="I31:I33"/>
    <mergeCell ref="Q45:Y45"/>
  </mergeCells>
  <hyperlinks>
    <hyperlink ref="A1" location="'目录'!A1" display="返回目录"/>
  </hyperlinks>
</worksheet>
</file>

<file path=xl/worksheets/sheet2.xml><?xml version="1.0" encoding="utf-8"?>
<worksheet xmlns="http://schemas.openxmlformats.org/spreadsheetml/2006/main">
  <sheetPr codeName="dm_model_mm_vpm">
    <tabColor/>
  </sheetPr>
  <dimension ref="E23"/>
  <sheetViews>
    <sheetView showGridLines="true" workbookViewId="0"/>
  </sheetViews>
  <sheetFormatPr baseColWidth="13" defaultRowHeight="18" customHeight="true"/>
  <sheetData>
    <row r="1" spans="1:3">
      <c r="A1" s="303" t="s">
        <v>1</v>
      </c>
      <c r="B1" s="304" t="s">
        <v>2</v>
      </c>
      <c r="C1" s="305" t="s">
        <v>650</v>
      </c>
    </row>
    <row r="2" spans="1:4">
      <c r="A2" s="150" t="s">
        <v>4</v>
      </c>
      <c r="B2" s="150" t="s">
        <v>7</v>
      </c>
      <c r="C2" s="150" t="s">
        <v>6</v>
      </c>
      <c r="D2" s="150" t="s">
        <v>98</v>
      </c>
    </row>
    <row r="3" spans="1:5">
      <c r="A3" s="149" t="s">
        <v>75</v>
      </c>
      <c r="B3" s="149" t="s">
        <v>15</v>
      </c>
      <c r="C3" s="89" t="s"/>
      <c r="D3" s="89" t="s"/>
      <c r="E3" s="464" t="s"/>
    </row>
    <row r="4" spans="1:5">
      <c r="A4" s="149" t="s">
        <v>70</v>
      </c>
      <c r="B4" s="149" t="s">
        <v>15</v>
      </c>
      <c r="C4" s="89" t="s"/>
      <c r="D4" s="89" t="s"/>
      <c r="E4" s="464" t="s"/>
    </row>
    <row r="5" spans="1:5">
      <c r="A5" s="149" t="s">
        <v>337</v>
      </c>
      <c r="B5" s="149" t="s">
        <v>15</v>
      </c>
      <c r="C5" s="89" t="s"/>
      <c r="D5" s="89" t="s"/>
      <c r="E5" s="464" t="s"/>
    </row>
    <row r="6" spans="1:5">
      <c r="A6" s="149" t="s">
        <v>339</v>
      </c>
      <c r="B6" s="149" t="s">
        <v>15</v>
      </c>
      <c r="C6" s="89" t="s"/>
      <c r="D6" s="89" t="s"/>
      <c r="E6" s="464" t="s"/>
    </row>
    <row r="7" spans="1:5">
      <c r="A7" s="149" t="s">
        <v>233</v>
      </c>
      <c r="B7" s="149" t="s">
        <v>33</v>
      </c>
      <c r="C7" s="89" t="s"/>
      <c r="D7" s="89" t="s"/>
      <c r="E7" s="464" t="s"/>
    </row>
    <row r="8" spans="1:5">
      <c r="A8" s="149" t="s">
        <v>87</v>
      </c>
      <c r="B8" s="149" t="s">
        <v>15</v>
      </c>
      <c r="C8" s="89" t="s"/>
      <c r="D8" s="89" t="s"/>
      <c r="E8" s="464" t="s"/>
    </row>
    <row r="9" spans="1:5">
      <c r="A9" s="149" t="s">
        <v>349</v>
      </c>
      <c r="B9" s="149" t="s">
        <v>15</v>
      </c>
      <c r="C9" s="89" t="s"/>
      <c r="D9" s="89" t="s"/>
      <c r="E9" s="464" t="s"/>
    </row>
    <row r="10" spans="1:5">
      <c r="A10" s="149" t="s">
        <v>188</v>
      </c>
      <c r="B10" s="149" t="s">
        <v>15</v>
      </c>
      <c r="C10" s="89" t="s"/>
      <c r="D10" s="89" t="s"/>
      <c r="E10" s="464" t="s"/>
    </row>
    <row r="11" spans="1:5">
      <c r="A11" s="149" t="s">
        <v>243</v>
      </c>
      <c r="B11" s="149" t="s">
        <v>15</v>
      </c>
      <c r="C11" s="89" t="s"/>
      <c r="D11" s="89" t="s"/>
      <c r="E11" s="464" t="s"/>
    </row>
    <row r="12" spans="1:5">
      <c r="A12" s="149" t="s">
        <v>245</v>
      </c>
      <c r="B12" s="149" t="s">
        <v>246</v>
      </c>
      <c r="C12" s="89" t="s"/>
      <c r="D12" s="89" t="s"/>
      <c r="E12" s="464" t="s"/>
    </row>
    <row r="13" spans="1:5">
      <c r="A13" s="149" t="s">
        <v>250</v>
      </c>
      <c r="B13" s="149" t="s">
        <v>15</v>
      </c>
      <c r="C13" s="89" t="s"/>
      <c r="D13" s="89" t="s"/>
      <c r="E13" s="464" t="s"/>
    </row>
    <row r="14" spans="1:5">
      <c r="A14" s="149" t="s">
        <v>27</v>
      </c>
      <c r="B14" s="149" t="s">
        <v>15</v>
      </c>
      <c r="C14" s="89" t="s"/>
      <c r="D14" s="89" t="s"/>
      <c r="E14" s="464" t="s"/>
    </row>
    <row r="15" spans="1:5">
      <c r="A15" s="149" t="s">
        <v>248</v>
      </c>
      <c r="B15" s="149" t="s">
        <v>15</v>
      </c>
      <c r="C15" s="89" t="s"/>
      <c r="D15" s="89" t="s"/>
      <c r="E15" s="464" t="s"/>
    </row>
    <row r="16" spans="1:5">
      <c r="A16" s="149" t="s">
        <v>18</v>
      </c>
      <c r="B16" s="149" t="s">
        <v>15</v>
      </c>
      <c r="C16" s="89" t="s"/>
      <c r="D16" s="89" t="s"/>
      <c r="E16" s="464" t="s"/>
    </row>
    <row r="17" spans="1:5">
      <c r="A17" s="149" t="s">
        <v>345</v>
      </c>
      <c r="B17" s="149" t="s">
        <v>15</v>
      </c>
      <c r="C17" s="89" t="s"/>
      <c r="D17" s="89" t="s"/>
      <c r="E17" s="464" t="s"/>
    </row>
    <row r="18" spans="1:5">
      <c r="A18" s="149" t="s">
        <v>347</v>
      </c>
      <c r="B18" s="149" t="s">
        <v>15</v>
      </c>
      <c r="C18" s="89" t="s"/>
      <c r="D18" s="89" t="s"/>
      <c r="E18" s="464" t="s"/>
    </row>
    <row r="19" spans="1:5">
      <c r="A19" s="149" t="s">
        <v>90</v>
      </c>
      <c r="B19" s="149" t="s">
        <v>15</v>
      </c>
      <c r="C19" s="89" t="s"/>
      <c r="D19" s="89" t="s"/>
      <c r="E19" s="464" t="s"/>
    </row>
    <row r="20" spans="1:5">
      <c r="A20" s="149" t="s">
        <v>463</v>
      </c>
      <c r="B20" s="149" t="s">
        <v>15</v>
      </c>
      <c r="C20" s="89" t="s"/>
      <c r="D20" s="89" t="s"/>
      <c r="E20" s="464" t="s"/>
    </row>
    <row r="21" spans="1:5">
      <c r="A21" s="149" t="s">
        <v>464</v>
      </c>
      <c r="B21" s="149" t="s">
        <v>15</v>
      </c>
      <c r="C21" s="89" t="s"/>
      <c r="D21" s="89" t="s"/>
      <c r="E21" s="464" t="s"/>
    </row>
    <row r="22" spans="1:5">
      <c r="A22" s="149" t="s">
        <v>97</v>
      </c>
      <c r="B22" s="149" t="s">
        <v>15</v>
      </c>
      <c r="C22" s="89" t="s"/>
      <c r="D22" s="89" t="s"/>
      <c r="E22" s="464" t="s"/>
    </row>
    <row r="23" spans="1:5">
      <c r="A23" s="149" t="s">
        <v>100</v>
      </c>
      <c r="B23" s="149" t="s">
        <v>102</v>
      </c>
      <c r="C23" s="89" t="s"/>
      <c r="D23" s="89" t="s"/>
      <c r="E23" s="464" t="s"/>
    </row>
  </sheetData>
  <hyperlinks>
    <hyperlink ref="A1" location="'目录'!A1" display="返回目录"/>
  </hyperlinks>
</worksheet>
</file>

<file path=xl/worksheets/sheet20.xml><?xml version="1.0" encoding="utf-8"?>
<worksheet xmlns="http://schemas.openxmlformats.org/spreadsheetml/2006/main">
  <sheetPr/>
  <dimension ref="J12"/>
  <sheetViews>
    <sheetView showGridLines="true" zoomScale="50" workbookViewId="0"/>
  </sheetViews>
  <sheetFormatPr baseColWidth="10" defaultRowHeight="15"/>
  <cols>
    <col min="1" max="1" width="33" customWidth="true"/>
    <col min="2" max="2" width="30.332" customWidth="true"/>
    <col min="3" max="3" width="38.332" customWidth="true"/>
    <col min="4" max="4" width="16.832" customWidth="true"/>
    <col min="6" max="6" width="10.1641" customWidth="true"/>
    <col min="7" max="7" width="47.332" customWidth="true"/>
    <col min="8" max="8" width="120" customWidth="true"/>
    <col min="9" max="9" width="39.832" customWidth="true"/>
  </cols>
  <sheetData>
    <row r="1" spans="1:5" ht="17">
      <c r="A1" s="4" t="s">
        <v>1</v>
      </c>
      <c r="B1" s="5" t="s">
        <v>2</v>
      </c>
      <c r="C1" s="6" t="s">
        <v>451</v>
      </c>
      <c r="D1" s="7" t="s"/>
      <c r="E1" s="7" t="s"/>
    </row>
    <row r="2" spans="1:9" ht="17">
      <c r="A2" s="8" t="s">
        <v>4</v>
      </c>
      <c r="B2" s="8" t="s">
        <v>5</v>
      </c>
      <c r="C2" s="8" t="s">
        <v>6</v>
      </c>
      <c r="D2" s="8" t="s">
        <v>7</v>
      </c>
      <c r="E2" s="8" t="s">
        <v>8</v>
      </c>
      <c r="F2" s="8" t="s">
        <v>9</v>
      </c>
      <c r="G2" s="9" t="s">
        <v>10</v>
      </c>
      <c r="H2" s="9" t="s">
        <v>11</v>
      </c>
      <c r="I2" s="9" t="s">
        <v>12</v>
      </c>
    </row>
    <row r="3" spans="1:9" ht="20" customHeight="true">
      <c r="A3" s="10" t="s">
        <v>18</v>
      </c>
      <c r="B3" s="10" t="s">
        <v>19</v>
      </c>
      <c r="C3" s="10" t="s">
        <v>20</v>
      </c>
      <c r="D3" s="11" t="s">
        <v>15</v>
      </c>
      <c r="E3" s="12" t="s"/>
      <c r="F3" s="12" t="s"/>
      <c r="G3" s="12" t="s">
        <v>16</v>
      </c>
      <c r="H3" s="137" t="s">
        <v>452</v>
      </c>
      <c r="I3" s="12" t="s"/>
    </row>
    <row r="4" spans="1:9" ht="20" customHeight="true">
      <c r="A4" s="10" t="s">
        <v>27</v>
      </c>
      <c r="B4" s="10" t="s">
        <v>28</v>
      </c>
      <c r="C4" s="10" t="s">
        <v>29</v>
      </c>
      <c r="D4" s="11" t="s">
        <v>15</v>
      </c>
      <c r="E4" s="12" t="s"/>
      <c r="F4" s="12" t="s"/>
      <c r="G4" s="12" t="s">
        <v>16</v>
      </c>
      <c r="H4" s="137" t="s">
        <v>17</v>
      </c>
      <c r="I4" s="12" t="s"/>
    </row>
    <row r="5" spans="1:9" ht="38" customHeight="true">
      <c r="A5" s="10" t="s">
        <v>233</v>
      </c>
      <c r="B5" s="10" t="s">
        <v>453</v>
      </c>
      <c r="C5" s="10" t="s">
        <v>453</v>
      </c>
      <c r="D5" s="23" t="s">
        <v>33</v>
      </c>
      <c r="E5" s="12" t="s"/>
      <c r="F5" s="12" t="s"/>
      <c r="G5" s="12" t="s">
        <v>16</v>
      </c>
      <c r="H5" s="297" t="s">
        <v>454</v>
      </c>
      <c r="I5" s="298" t="s"/>
    </row>
    <row r="6" spans="1:9" ht="18">
      <c r="A6" s="10" t="s">
        <v>87</v>
      </c>
      <c r="B6" s="10" t="s">
        <v>88</v>
      </c>
      <c r="C6" s="10" t="s">
        <v>89</v>
      </c>
      <c r="D6" s="11" t="s">
        <v>15</v>
      </c>
      <c r="E6" s="12" t="s"/>
      <c r="F6" s="12" t="s"/>
      <c r="G6" s="12" t="s">
        <v>16</v>
      </c>
      <c r="H6" s="137" t="s"/>
      <c r="I6" s="12" t="s"/>
    </row>
    <row r="7" spans="1:9" ht="17">
      <c r="A7" s="299" t="s">
        <v>78</v>
      </c>
      <c r="B7" s="300" t="s"/>
      <c r="C7" s="301" t="s"/>
      <c r="D7" s="301" t="s">
        <v>33</v>
      </c>
      <c r="E7" s="20" t="s"/>
      <c r="F7" s="20" t="s"/>
      <c r="G7" s="20" t="s">
        <v>16</v>
      </c>
      <c r="H7" s="302" t="s">
        <v>455</v>
      </c>
      <c r="I7" s="12" t="s"/>
    </row>
    <row r="8" spans="1:9" ht="17">
      <c r="A8" s="299" t="s">
        <v>456</v>
      </c>
      <c r="B8" s="300" t="s"/>
      <c r="C8" s="301" t="s"/>
      <c r="D8" s="301" t="s">
        <v>33</v>
      </c>
      <c r="E8" s="20" t="s"/>
      <c r="F8" s="20" t="s"/>
      <c r="G8" s="20" t="s">
        <v>16</v>
      </c>
      <c r="H8" s="302" t="s">
        <v>457</v>
      </c>
      <c r="I8" s="12" t="s"/>
    </row>
    <row r="9" spans="1:9" ht="18">
      <c r="A9" s="300" t="s">
        <v>458</v>
      </c>
      <c r="B9" s="300" t="s">
        <v>458</v>
      </c>
      <c r="C9" s="301" t="s"/>
      <c r="D9" s="301" t="s">
        <v>33</v>
      </c>
      <c r="E9" s="20" t="s"/>
      <c r="F9" s="20" t="s"/>
      <c r="G9" s="20" t="s">
        <v>459</v>
      </c>
      <c r="H9" s="24" t="s">
        <v>460</v>
      </c>
      <c r="I9" s="12" t="s"/>
    </row>
    <row r="10" spans="1:9" ht="18">
      <c r="A10" s="300" t="s">
        <v>461</v>
      </c>
      <c r="B10" s="300" t="s"/>
      <c r="C10" s="301" t="s"/>
      <c r="D10" s="301" t="s">
        <v>33</v>
      </c>
      <c r="E10" s="20" t="s"/>
      <c r="F10" s="20" t="s"/>
      <c r="G10" s="20" t="s">
        <v>459</v>
      </c>
      <c r="H10" s="27" t="s"/>
      <c r="I10" s="12" t="s"/>
    </row>
    <row r="11" spans="1:9" ht="18">
      <c r="A11" s="144" t="s">
        <v>97</v>
      </c>
      <c r="B11" s="139" t="s">
        <v>98</v>
      </c>
      <c r="C11" s="139" t="s">
        <v>98</v>
      </c>
      <c r="D11" s="141" t="s">
        <v>15</v>
      </c>
      <c r="E11" s="142" t="s"/>
      <c r="F11" s="142" t="s">
        <v>99</v>
      </c>
      <c r="G11" s="142" t="s"/>
      <c r="H11" s="143" t="s"/>
      <c r="I11" s="143" t="s"/>
    </row>
    <row r="12" spans="1:9" ht="18">
      <c r="A12" s="144" t="s">
        <v>100</v>
      </c>
      <c r="B12" s="144" t="s">
        <v>101</v>
      </c>
      <c r="C12" s="144" t="s">
        <v>101</v>
      </c>
      <c r="D12" s="141" t="s">
        <v>102</v>
      </c>
      <c r="E12" s="142" t="s"/>
      <c r="F12" s="142" t="s">
        <v>99</v>
      </c>
      <c r="G12" s="142" t="s"/>
      <c r="H12" s="145" t="s"/>
      <c r="I12" s="145" t="s"/>
    </row>
  </sheetData>
  <mergeCells count="2">
    <mergeCell ref="C1:E1"/>
    <mergeCell ref="H9:H10"/>
  </mergeCells>
  <hyperlinks>
    <hyperlink ref="A1" location="'目录'!A1" display="返回目录"/>
  </hyperlinks>
</worksheet>
</file>

<file path=xl/worksheets/sheet21.xml><?xml version="1.0" encoding="utf-8"?>
<worksheet xmlns="http://schemas.openxmlformats.org/spreadsheetml/2006/main">
  <sheetPr/>
  <dimension ref="J17"/>
  <sheetViews>
    <sheetView showGridLines="true" zoomScale="93" workbookViewId="0"/>
  </sheetViews>
  <sheetFormatPr baseColWidth="10" defaultRowHeight="15"/>
  <cols>
    <col min="1" max="1" width="33" customWidth="true"/>
    <col min="2" max="2" width="24.5" customWidth="true"/>
    <col min="3" max="3" width="38.332" customWidth="true"/>
    <col min="4" max="4" width="16.832" customWidth="true"/>
    <col min="6" max="6" width="10.1641" customWidth="true"/>
    <col min="7" max="7" width="33.5" customWidth="true"/>
    <col min="8" max="8" width="69.6641" customWidth="true"/>
    <col min="9" max="9" width="17.832" customWidth="true"/>
  </cols>
  <sheetData>
    <row r="1" spans="1:5" ht="17">
      <c r="A1" s="4" t="s">
        <v>1</v>
      </c>
      <c r="B1" s="5" t="s">
        <v>2</v>
      </c>
      <c r="C1" s="6" t="s">
        <v>825</v>
      </c>
      <c r="D1" s="7" t="s"/>
      <c r="E1" s="7" t="s"/>
    </row>
    <row r="2" spans="1:9" ht="17">
      <c r="A2" s="8" t="s">
        <v>4</v>
      </c>
      <c r="B2" s="8" t="s">
        <v>5</v>
      </c>
      <c r="C2" s="8" t="s">
        <v>6</v>
      </c>
      <c r="D2" s="8" t="s">
        <v>7</v>
      </c>
      <c r="E2" s="8" t="s">
        <v>8</v>
      </c>
      <c r="F2" s="8" t="s">
        <v>9</v>
      </c>
      <c r="G2" s="9" t="s">
        <v>10</v>
      </c>
      <c r="H2" s="9" t="s">
        <v>11</v>
      </c>
      <c r="I2" s="9" t="s">
        <v>12</v>
      </c>
    </row>
    <row r="3" spans="1:9" ht="20" customHeight="true">
      <c r="A3" s="10" t="s">
        <v>13</v>
      </c>
      <c r="B3" s="10" t="s">
        <v>14</v>
      </c>
      <c r="C3" s="10" t="s">
        <v>14</v>
      </c>
      <c r="D3" s="11" t="s">
        <v>15</v>
      </c>
      <c r="E3" s="12" t="s"/>
      <c r="F3" s="12" t="s"/>
      <c r="G3" s="12" t="s">
        <v>16</v>
      </c>
      <c r="H3" s="137" t="s">
        <v>17</v>
      </c>
      <c r="I3" s="12" t="s"/>
    </row>
    <row r="4" spans="1:9" ht="20" customHeight="true">
      <c r="A4" s="10" t="s">
        <v>25</v>
      </c>
      <c r="B4" s="10" t="s">
        <v>26</v>
      </c>
      <c r="C4" s="10" t="s">
        <v>26</v>
      </c>
      <c r="D4" s="11" t="s">
        <v>15</v>
      </c>
      <c r="E4" s="12" t="s"/>
      <c r="F4" s="12" t="s"/>
      <c r="G4" s="12" t="s">
        <v>16</v>
      </c>
      <c r="H4" s="29" t="s">
        <v>260</v>
      </c>
      <c r="I4" s="12" t="s"/>
    </row>
    <row r="5" spans="1:9" ht="38" customHeight="true">
      <c r="A5" s="10" t="s">
        <v>75</v>
      </c>
      <c r="B5" s="10" t="s">
        <v>71</v>
      </c>
      <c r="C5" s="10" t="s">
        <v>71</v>
      </c>
      <c r="D5" s="23" t="s">
        <v>15</v>
      </c>
      <c r="E5" s="12" t="s"/>
      <c r="F5" s="12" t="s"/>
      <c r="G5" s="12" t="s">
        <v>16</v>
      </c>
      <c r="H5" s="137" t="s">
        <v>17</v>
      </c>
      <c r="I5" s="25" t="s"/>
    </row>
    <row r="6" spans="1:9" ht="38" customHeight="true">
      <c r="A6" s="10" t="s">
        <v>70</v>
      </c>
      <c r="B6" s="10" t="s">
        <v>655</v>
      </c>
      <c r="C6" s="10" t="s">
        <v>655</v>
      </c>
      <c r="D6" s="23" t="s">
        <v>15</v>
      </c>
      <c r="E6" s="12" t="s"/>
      <c r="F6" s="12" t="s"/>
      <c r="G6" s="12" t="s">
        <v>16</v>
      </c>
      <c r="H6" s="137" t="s">
        <v>17</v>
      </c>
      <c r="I6" s="25" t="s"/>
    </row>
    <row r="7" spans="1:9" ht="38" customHeight="true">
      <c r="A7" s="10" t="s">
        <v>233</v>
      </c>
      <c r="B7" s="10" t="s">
        <v>453</v>
      </c>
      <c r="C7" s="10" t="s">
        <v>453</v>
      </c>
      <c r="D7" s="23" t="s">
        <v>33</v>
      </c>
      <c r="E7" s="12" t="s"/>
      <c r="F7" s="12" t="s"/>
      <c r="G7" s="12" t="s">
        <v>16</v>
      </c>
      <c r="H7" s="297" t="s">
        <v>657</v>
      </c>
      <c r="I7" s="298" t="s"/>
    </row>
    <row r="8" spans="1:9" ht="18">
      <c r="A8" s="10" t="s">
        <v>87</v>
      </c>
      <c r="B8" s="10" t="s">
        <v>88</v>
      </c>
      <c r="C8" s="10" t="s">
        <v>89</v>
      </c>
      <c r="D8" s="11" t="s">
        <v>15</v>
      </c>
      <c r="E8" s="12" t="s"/>
      <c r="F8" s="12" t="s"/>
      <c r="G8" s="12" t="s">
        <v>16</v>
      </c>
      <c r="H8" s="137" t="s">
        <v>17</v>
      </c>
      <c r="I8" s="12" t="s"/>
    </row>
    <row r="9" spans="1:9" ht="18">
      <c r="A9" s="10" t="s">
        <v>188</v>
      </c>
      <c r="B9" s="10" t="s"/>
      <c r="C9" s="10" t="s">
        <v>89</v>
      </c>
      <c r="D9" s="11" t="s">
        <v>15</v>
      </c>
      <c r="E9" s="12" t="s"/>
      <c r="F9" s="12" t="s"/>
      <c r="G9" s="12" t="s">
        <v>16</v>
      </c>
      <c r="H9" s="137" t="s">
        <v>820</v>
      </c>
      <c r="I9" s="12" t="s"/>
    </row>
    <row r="10" spans="1:9" ht="18">
      <c r="A10" s="10" t="s">
        <v>240</v>
      </c>
      <c r="B10" s="10" t="s"/>
      <c r="C10" s="10" t="s">
        <v>89</v>
      </c>
      <c r="D10" s="11" t="s">
        <v>15</v>
      </c>
      <c r="E10" s="12" t="s"/>
      <c r="F10" s="12" t="s"/>
      <c r="G10" s="12" t="s">
        <v>16</v>
      </c>
      <c r="H10" s="137" t="s">
        <v>17</v>
      </c>
      <c r="I10" s="12" t="s"/>
    </row>
    <row r="11" spans="1:9" ht="18">
      <c r="A11" s="10" t="s">
        <v>90</v>
      </c>
      <c r="B11" s="10" t="s"/>
      <c r="C11" s="10" t="s">
        <v>91</v>
      </c>
      <c r="D11" s="11" t="s">
        <v>15</v>
      </c>
      <c r="E11" s="12" t="s"/>
      <c r="F11" s="12" t="s"/>
      <c r="G11" s="12" t="s">
        <v>16</v>
      </c>
      <c r="H11" s="137" t="s">
        <v>826</v>
      </c>
      <c r="I11" s="12" t="s"/>
    </row>
    <row r="12" spans="1:9" ht="18">
      <c r="A12" s="300" t="s">
        <v>458</v>
      </c>
      <c r="B12" s="300" t="s">
        <v>458</v>
      </c>
      <c r="C12" s="301" t="s"/>
      <c r="D12" s="301" t="s">
        <v>33</v>
      </c>
      <c r="E12" s="20" t="s"/>
      <c r="F12" s="20" t="s"/>
      <c r="G12" s="20" t="s">
        <v>822</v>
      </c>
      <c r="H12" s="24" t="s">
        <v>460</v>
      </c>
      <c r="I12" s="12" t="s"/>
    </row>
    <row r="13" spans="1:9" ht="18">
      <c r="A13" s="300" t="s">
        <v>461</v>
      </c>
      <c r="B13" s="300" t="s"/>
      <c r="C13" s="301" t="s"/>
      <c r="D13" s="301" t="s">
        <v>33</v>
      </c>
      <c r="E13" s="20" t="s"/>
      <c r="F13" s="20" t="s"/>
      <c r="G13" s="20" t="s">
        <v>822</v>
      </c>
      <c r="H13" s="27" t="s"/>
      <c r="I13" s="12" t="s"/>
    </row>
    <row r="14" spans="1:9" ht="17">
      <c r="A14" s="299" t="s">
        <v>78</v>
      </c>
      <c r="B14" s="300" t="s"/>
      <c r="C14" s="301" t="s"/>
      <c r="D14" s="301" t="s">
        <v>33</v>
      </c>
      <c r="E14" s="20" t="s"/>
      <c r="F14" s="20" t="s"/>
      <c r="G14" s="20" t="s">
        <v>16</v>
      </c>
      <c r="H14" s="302" t="s">
        <v>455</v>
      </c>
      <c r="I14" s="12" t="s"/>
    </row>
    <row r="15" spans="1:9" ht="17">
      <c r="A15" s="299" t="s">
        <v>456</v>
      </c>
      <c r="B15" s="300" t="s"/>
      <c r="C15" s="301" t="s"/>
      <c r="D15" s="301" t="s">
        <v>33</v>
      </c>
      <c r="E15" s="20" t="s"/>
      <c r="F15" s="20" t="s"/>
      <c r="G15" s="20" t="s">
        <v>16</v>
      </c>
      <c r="H15" s="302" t="s">
        <v>457</v>
      </c>
      <c r="I15" s="12" t="s"/>
    </row>
    <row r="16" spans="1:9" ht="18">
      <c r="A16" s="144" t="s">
        <v>97</v>
      </c>
      <c r="B16" s="141" t="s">
        <v>98</v>
      </c>
      <c r="C16" s="141" t="s">
        <v>15</v>
      </c>
      <c r="D16" s="141" t="s"/>
      <c r="E16" s="142" t="s"/>
      <c r="F16" s="142" t="s">
        <v>99</v>
      </c>
      <c r="G16" s="310" t="s"/>
      <c r="H16" s="310" t="s"/>
      <c r="I16" s="310" t="s"/>
    </row>
    <row r="17" spans="1:9" ht="18">
      <c r="A17" s="144" t="s">
        <v>100</v>
      </c>
      <c r="B17" s="141" t="s">
        <v>101</v>
      </c>
      <c r="C17" s="141" t="s">
        <v>102</v>
      </c>
      <c r="D17" s="141" t="s"/>
      <c r="E17" s="142" t="s"/>
      <c r="F17" s="142" t="s">
        <v>99</v>
      </c>
      <c r="G17" s="310" t="s"/>
      <c r="H17" s="310" t="s"/>
      <c r="I17" s="310" t="s"/>
    </row>
  </sheetData>
  <mergeCells count="2">
    <mergeCell ref="C1:E1"/>
    <mergeCell ref="H12:H13"/>
  </mergeCells>
  <hyperlinks>
    <hyperlink ref="A1" location="'目录'!A1" display="返回目录"/>
  </hyperlinks>
</worksheet>
</file>

<file path=xl/worksheets/sheet22.xml><?xml version="1.0" encoding="utf-8"?>
<worksheet xmlns="http://schemas.openxmlformats.org/spreadsheetml/2006/main">
  <sheetPr>
    <tabColor theme="9" tint="0.799982"/>
  </sheetPr>
  <dimension ref="T55"/>
  <sheetViews>
    <sheetView showGridLines="true" zoomScale="86" workbookViewId="0"/>
  </sheetViews>
  <sheetFormatPr baseColWidth="10" defaultRowHeight="15"/>
  <cols>
    <col min="1" max="1" width="33" customWidth="true"/>
    <col min="2" max="2" width="30.332" customWidth="true"/>
    <col min="3" max="3" width="18.832" customWidth="true"/>
    <col min="4" max="4" width="16.832" customWidth="true"/>
    <col min="6" max="6" width="10.1641" customWidth="true"/>
    <col min="7" max="7" width="47.332" customWidth="true"/>
    <col min="8" max="8" width="75.5" customWidth="true"/>
    <col min="9" max="9" width="39.832" customWidth="true"/>
    <col min="10" max="15" width="11" bestFit="true" customWidth="true"/>
    <col min="16" max="16" width="11.1641" bestFit="true" customWidth="true"/>
    <col min="17" max="19" width="11" bestFit="true" customWidth="true"/>
  </cols>
  <sheetData>
    <row r="1" spans="1:5" ht="17">
      <c r="A1" s="4" t="s">
        <v>1</v>
      </c>
      <c r="B1" s="5" t="s">
        <v>2</v>
      </c>
      <c r="C1" s="6" t="s">
        <v>651</v>
      </c>
      <c r="D1" s="7" t="s"/>
      <c r="E1" s="7" t="s"/>
    </row>
    <row r="2" spans="1:9" ht="17">
      <c r="A2" s="8" t="s">
        <v>4</v>
      </c>
      <c r="B2" s="8" t="s">
        <v>5</v>
      </c>
      <c r="C2" s="8" t="s">
        <v>6</v>
      </c>
      <c r="D2" s="8" t="s">
        <v>7</v>
      </c>
      <c r="E2" s="8" t="s">
        <v>8</v>
      </c>
      <c r="F2" s="8" t="s">
        <v>9</v>
      </c>
      <c r="G2" s="9" t="s">
        <v>10</v>
      </c>
      <c r="H2" s="9" t="s">
        <v>11</v>
      </c>
      <c r="I2" s="9" t="s">
        <v>12</v>
      </c>
    </row>
    <row r="3" spans="1:9" ht="20" customHeight="true">
      <c r="A3" s="10" t="s">
        <v>13</v>
      </c>
      <c r="B3" s="10" t="s">
        <v>14</v>
      </c>
      <c r="C3" s="10" t="s">
        <v>14</v>
      </c>
      <c r="D3" s="11" t="s">
        <v>15</v>
      </c>
      <c r="E3" s="12" t="s"/>
      <c r="F3" s="12" t="s"/>
      <c r="G3" s="12" t="s">
        <v>16</v>
      </c>
      <c r="H3" s="137" t="s">
        <v>17</v>
      </c>
      <c r="I3" s="12" t="s"/>
    </row>
    <row r="4" spans="1:9" ht="20" customHeight="true">
      <c r="A4" s="10" t="s">
        <v>652</v>
      </c>
      <c r="B4" s="10" t="s">
        <v>26</v>
      </c>
      <c r="C4" s="10" t="s">
        <v>26</v>
      </c>
      <c r="D4" s="11" t="s">
        <v>15</v>
      </c>
      <c r="E4" s="12" t="s"/>
      <c r="F4" s="12" t="s"/>
      <c r="G4" s="12" t="s">
        <v>16</v>
      </c>
      <c r="H4" s="29" t="s">
        <v>260</v>
      </c>
      <c r="I4" s="12" t="s"/>
    </row>
    <row r="5" spans="1:9" ht="20" customHeight="true">
      <c r="A5" s="512" t="s">
        <v>653</v>
      </c>
      <c r="B5" s="10" t="s">
        <v>19</v>
      </c>
      <c r="C5" s="10" t="s">
        <v>20</v>
      </c>
      <c r="D5" s="11" t="s">
        <v>15</v>
      </c>
      <c r="E5" s="12" t="s"/>
      <c r="F5" s="12" t="s"/>
      <c r="G5" s="12" t="s">
        <v>16</v>
      </c>
      <c r="H5" s="137" t="s">
        <v>17</v>
      </c>
      <c r="I5" s="12" t="s"/>
    </row>
    <row r="6" spans="1:9" ht="20" customHeight="true">
      <c r="A6" s="512" t="s">
        <v>654</v>
      </c>
      <c r="B6" s="10" t="s">
        <v>28</v>
      </c>
      <c r="C6" s="10" t="s">
        <v>29</v>
      </c>
      <c r="D6" s="11" t="s">
        <v>15</v>
      </c>
      <c r="E6" s="12" t="s"/>
      <c r="F6" s="12" t="s"/>
      <c r="G6" s="12" t="s">
        <v>16</v>
      </c>
      <c r="H6" s="137" t="s">
        <v>17</v>
      </c>
      <c r="I6" s="12" t="s"/>
    </row>
    <row r="7" spans="1:9" ht="38" customHeight="true">
      <c r="A7" s="512" t="s">
        <v>75</v>
      </c>
      <c r="B7" s="10" t="s">
        <v>71</v>
      </c>
      <c r="C7" s="10" t="s">
        <v>71</v>
      </c>
      <c r="D7" s="23" t="s">
        <v>15</v>
      </c>
      <c r="E7" s="12" t="s"/>
      <c r="F7" s="12" t="s"/>
      <c r="G7" s="12" t="s">
        <v>16</v>
      </c>
      <c r="H7" s="137" t="s">
        <v>17</v>
      </c>
      <c r="I7" s="25" t="s"/>
    </row>
    <row r="8" spans="1:9" ht="38" customHeight="true">
      <c r="A8" s="512" t="s">
        <v>70</v>
      </c>
      <c r="B8" s="10" t="s">
        <v>655</v>
      </c>
      <c r="C8" s="10" t="s">
        <v>655</v>
      </c>
      <c r="D8" s="23" t="s">
        <v>15</v>
      </c>
      <c r="E8" s="12" t="s"/>
      <c r="F8" s="12" t="s"/>
      <c r="G8" s="12" t="s">
        <v>16</v>
      </c>
      <c r="H8" s="137" t="s">
        <v>17</v>
      </c>
      <c r="I8" s="25" t="s"/>
    </row>
    <row r="9" spans="1:9" ht="38" customHeight="true">
      <c r="A9" s="10" t="s">
        <v>656</v>
      </c>
      <c r="B9" s="10" t="s">
        <v>453</v>
      </c>
      <c r="C9" s="10" t="s">
        <v>453</v>
      </c>
      <c r="D9" s="23" t="s">
        <v>33</v>
      </c>
      <c r="E9" s="12" t="s"/>
      <c r="F9" s="12" t="s"/>
      <c r="G9" s="12" t="s">
        <v>16</v>
      </c>
      <c r="H9" s="297" t="s">
        <v>657</v>
      </c>
      <c r="I9" s="298" t="s"/>
    </row>
    <row r="10" spans="1:9" ht="18">
      <c r="A10" s="10" t="s">
        <v>87</v>
      </c>
      <c r="B10" s="10" t="s">
        <v>88</v>
      </c>
      <c r="C10" s="10" t="s">
        <v>89</v>
      </c>
      <c r="D10" s="11" t="s">
        <v>15</v>
      </c>
      <c r="E10" s="12" t="s"/>
      <c r="F10" s="12" t="s"/>
      <c r="G10" s="12" t="s">
        <v>16</v>
      </c>
      <c r="H10" s="137" t="s">
        <v>17</v>
      </c>
      <c r="I10" s="12" t="s"/>
    </row>
    <row r="11" spans="1:9" ht="18">
      <c r="A11" s="10" t="s">
        <v>90</v>
      </c>
      <c r="B11" s="10" t="s"/>
      <c r="C11" s="10" t="s">
        <v>91</v>
      </c>
      <c r="D11" s="11" t="s">
        <v>15</v>
      </c>
      <c r="E11" s="12" t="s"/>
      <c r="F11" s="12" t="s"/>
      <c r="G11" s="12" t="s">
        <v>16</v>
      </c>
      <c r="H11" s="137" t="s">
        <v>658</v>
      </c>
      <c r="I11" s="12" t="s"/>
    </row>
    <row r="12" spans="1:9" ht="18">
      <c r="A12" s="144" t="s">
        <v>97</v>
      </c>
      <c r="B12" s="141" t="s">
        <v>98</v>
      </c>
      <c r="C12" s="141" t="s"/>
      <c r="D12" s="141" t="s">
        <v>15</v>
      </c>
      <c r="E12" s="142" t="s"/>
      <c r="F12" s="142" t="s">
        <v>99</v>
      </c>
      <c r="G12" s="310" t="s"/>
      <c r="H12" s="310" t="s"/>
      <c r="I12" s="310" t="s"/>
    </row>
    <row r="13" spans="1:9" ht="18">
      <c r="A13" s="144" t="s">
        <v>100</v>
      </c>
      <c r="B13" s="141" t="s">
        <v>101</v>
      </c>
      <c r="C13" s="141" t="s"/>
      <c r="D13" s="141" t="s">
        <v>102</v>
      </c>
      <c r="E13" s="142" t="s"/>
      <c r="F13" s="142" t="s">
        <v>99</v>
      </c>
      <c r="G13" s="310" t="s"/>
      <c r="H13" s="310" t="s"/>
      <c r="I13" s="310" t="s"/>
    </row>
    <row r="17" spans="1:19" ht="30" thickBot="true">
      <c r="A17" s="513" t="s">
        <v>659</v>
      </c>
      <c r="B17" s="58" t="s"/>
      <c r="C17" s="58" t="s"/>
      <c r="D17" s="58" t="s"/>
      <c r="E17" s="58" t="s"/>
      <c r="F17" s="58" t="s"/>
      <c r="G17" s="514" t="s">
        <v>660</v>
      </c>
      <c r="H17" s="515" t="s"/>
      <c r="I17" s="515" t="s"/>
      <c r="J17" s="515" t="s"/>
      <c r="K17" s="515" t="s"/>
      <c r="L17" s="515" t="s"/>
      <c r="M17" s="515" t="s"/>
      <c r="N17" s="515" t="s"/>
      <c r="O17" s="515" t="s"/>
      <c r="P17" s="515" t="s"/>
      <c r="Q17" s="515" t="s"/>
      <c r="R17" s="515" t="s"/>
      <c r="S17" s="516" t="s"/>
    </row>
    <row r="18" spans="1:19" ht="16" thickBot="true">
      <c r="A18" s="517" t="s"/>
      <c r="B18" s="518" t="s"/>
      <c r="C18" s="518" t="s"/>
      <c r="D18" s="518" t="s"/>
      <c r="E18" s="518" t="s"/>
      <c r="F18" s="518" t="s"/>
      <c r="G18" s="519" t="s"/>
      <c r="H18" s="520" t="s"/>
      <c r="I18" s="520" t="s"/>
      <c r="J18" s="520" t="s"/>
      <c r="K18" s="520" t="s"/>
      <c r="L18" s="520" t="s"/>
      <c r="M18" s="520" t="s"/>
      <c r="N18" s="520" t="s"/>
      <c r="O18" s="520" t="s"/>
      <c r="P18" s="520" t="s"/>
      <c r="Q18" s="520" t="s"/>
      <c r="R18" s="520" t="s"/>
      <c r="S18" s="521" t="s"/>
    </row>
    <row r="19" spans="1:19" ht="16" thickBot="true">
      <c r="A19" s="522" t="s">
        <v>14</v>
      </c>
      <c r="B19" s="523" t="s">
        <v>507</v>
      </c>
      <c r="C19" s="523" t="s">
        <v>237</v>
      </c>
      <c r="D19" s="523" t="s">
        <v>253</v>
      </c>
      <c r="E19" s="523" t="s">
        <v>22</v>
      </c>
      <c r="F19" s="523" t="s">
        <v>26</v>
      </c>
      <c r="G19" s="524" t="s">
        <v>661</v>
      </c>
      <c r="H19" s="525" t="s">
        <v>662</v>
      </c>
      <c r="I19" s="525" t="s">
        <v>663</v>
      </c>
      <c r="J19" s="525" t="s">
        <v>664</v>
      </c>
      <c r="K19" s="525" t="s">
        <v>665</v>
      </c>
      <c r="L19" s="525" t="s">
        <v>666</v>
      </c>
      <c r="M19" s="525" t="s">
        <v>667</v>
      </c>
      <c r="N19" s="525" t="s">
        <v>668</v>
      </c>
      <c r="O19" s="525" t="s">
        <v>669</v>
      </c>
      <c r="P19" s="525" t="s">
        <v>670</v>
      </c>
      <c r="Q19" s="525" t="s">
        <v>671</v>
      </c>
      <c r="R19" s="525" t="s">
        <v>672</v>
      </c>
      <c r="S19" s="526" t="s">
        <v>673</v>
      </c>
    </row>
    <row r="20" spans="1:19">
      <c r="A20" s="527" t="s">
        <v>674</v>
      </c>
      <c r="B20" s="528" t="s">
        <v>675</v>
      </c>
      <c r="C20" s="528">
        <v>172515</v>
      </c>
      <c r="D20" s="529" t="s">
        <v>676</v>
      </c>
      <c r="E20" s="528" t="s">
        <v>677</v>
      </c>
      <c r="F20" s="530" t="s">
        <v>678</v>
      </c>
      <c r="G20" s="531">
        <v>0</v>
      </c>
      <c r="H20" s="532">
        <v>0</v>
      </c>
      <c r="I20" s="532">
        <v>0</v>
      </c>
      <c r="J20" s="532">
        <v>0</v>
      </c>
      <c r="K20" s="532">
        <v>0</v>
      </c>
      <c r="L20" s="532">
        <v>0</v>
      </c>
      <c r="M20" s="532">
        <v>0</v>
      </c>
      <c r="N20" s="532">
        <v>0</v>
      </c>
      <c r="O20" s="532">
        <v>0</v>
      </c>
      <c r="P20" s="532">
        <v>54847.84</v>
      </c>
      <c r="Q20" s="532">
        <v>18037.97</v>
      </c>
      <c r="R20" s="532">
        <v>0</v>
      </c>
      <c r="S20" s="533">
        <v>0</v>
      </c>
    </row>
    <row r="21" spans="1:19">
      <c r="A21" s="534" t="s">
        <v>674</v>
      </c>
      <c r="B21" s="535" t="s">
        <v>675</v>
      </c>
      <c r="C21" s="535">
        <v>7040</v>
      </c>
      <c r="D21" s="536" t="s">
        <v>679</v>
      </c>
      <c r="E21" s="535" t="s">
        <v>677</v>
      </c>
      <c r="F21" s="537" t="s">
        <v>678</v>
      </c>
      <c r="G21" s="538">
        <v>0</v>
      </c>
      <c r="H21" s="539">
        <v>0</v>
      </c>
      <c r="I21" s="539">
        <v>0</v>
      </c>
      <c r="J21" s="539">
        <v>0</v>
      </c>
      <c r="K21" s="539">
        <v>0</v>
      </c>
      <c r="L21" s="539">
        <v>0</v>
      </c>
      <c r="M21" s="539">
        <v>0</v>
      </c>
      <c r="N21" s="539">
        <v>0</v>
      </c>
      <c r="O21" s="539">
        <v>0</v>
      </c>
      <c r="P21" s="539">
        <v>312945.82</v>
      </c>
      <c r="Q21" s="539">
        <v>0</v>
      </c>
      <c r="R21" s="539">
        <v>0</v>
      </c>
      <c r="S21" s="540">
        <v>0</v>
      </c>
    </row>
    <row r="22" spans="1:19">
      <c r="A22" s="534" t="s">
        <v>674</v>
      </c>
      <c r="B22" s="535" t="s">
        <v>675</v>
      </c>
      <c r="C22" s="535">
        <v>182368</v>
      </c>
      <c r="D22" s="536" t="s">
        <v>680</v>
      </c>
      <c r="E22" s="535" t="s">
        <v>677</v>
      </c>
      <c r="F22" s="537" t="s">
        <v>681</v>
      </c>
      <c r="G22" s="538">
        <v>0</v>
      </c>
      <c r="H22" s="539">
        <v>0</v>
      </c>
      <c r="I22" s="539">
        <v>0</v>
      </c>
      <c r="J22" s="539">
        <v>0</v>
      </c>
      <c r="K22" s="539">
        <v>0</v>
      </c>
      <c r="L22" s="539">
        <v>0</v>
      </c>
      <c r="M22" s="539">
        <v>0</v>
      </c>
      <c r="N22" s="539">
        <v>0</v>
      </c>
      <c r="O22" s="539">
        <v>0</v>
      </c>
      <c r="P22" s="539">
        <v>135809.72</v>
      </c>
      <c r="Q22" s="539">
        <v>0</v>
      </c>
      <c r="R22" s="539">
        <v>0</v>
      </c>
      <c r="S22" s="540">
        <v>0</v>
      </c>
    </row>
    <row r="23" spans="1:19">
      <c r="A23" s="534" t="s">
        <v>674</v>
      </c>
      <c r="B23" s="535" t="s">
        <v>675</v>
      </c>
      <c r="C23" s="535">
        <v>125640</v>
      </c>
      <c r="D23" s="536" t="s">
        <v>682</v>
      </c>
      <c r="E23" s="535" t="s">
        <v>677</v>
      </c>
      <c r="F23" s="537" t="s">
        <v>681</v>
      </c>
      <c r="G23" s="538">
        <v>0</v>
      </c>
      <c r="H23" s="539">
        <v>0</v>
      </c>
      <c r="I23" s="539">
        <v>0</v>
      </c>
      <c r="J23" s="539">
        <v>0</v>
      </c>
      <c r="K23" s="539">
        <v>0</v>
      </c>
      <c r="L23" s="539">
        <v>0</v>
      </c>
      <c r="M23" s="539">
        <v>0</v>
      </c>
      <c r="N23" s="539">
        <v>0</v>
      </c>
      <c r="O23" s="539">
        <v>0</v>
      </c>
      <c r="P23" s="539">
        <v>73950.37</v>
      </c>
      <c r="Q23" s="539">
        <v>0</v>
      </c>
      <c r="R23" s="539">
        <v>0</v>
      </c>
      <c r="S23" s="540">
        <v>0</v>
      </c>
    </row>
    <row r="24" spans="1:19">
      <c r="A24" s="534" t="s">
        <v>674</v>
      </c>
      <c r="B24" s="535" t="s">
        <v>675</v>
      </c>
      <c r="C24" s="535">
        <v>171168</v>
      </c>
      <c r="D24" s="536" t="s">
        <v>683</v>
      </c>
      <c r="E24" s="535" t="s">
        <v>677</v>
      </c>
      <c r="F24" s="537" t="s">
        <v>681</v>
      </c>
      <c r="G24" s="538">
        <v>0</v>
      </c>
      <c r="H24" s="539">
        <v>0</v>
      </c>
      <c r="I24" s="539">
        <v>0</v>
      </c>
      <c r="J24" s="539">
        <v>0</v>
      </c>
      <c r="K24" s="539">
        <v>12381.45</v>
      </c>
      <c r="L24" s="539">
        <v>0</v>
      </c>
      <c r="M24" s="539">
        <v>0</v>
      </c>
      <c r="N24" s="539">
        <v>0</v>
      </c>
      <c r="O24" s="539">
        <v>0</v>
      </c>
      <c r="P24" s="539">
        <v>0</v>
      </c>
      <c r="Q24" s="539">
        <v>3634.46</v>
      </c>
      <c r="R24" s="539">
        <v>0</v>
      </c>
      <c r="S24" s="540">
        <v>0</v>
      </c>
    </row>
    <row r="25" spans="1:19">
      <c r="A25" s="534" t="s">
        <v>674</v>
      </c>
      <c r="B25" s="535" t="s">
        <v>675</v>
      </c>
      <c r="C25" s="535">
        <v>153992</v>
      </c>
      <c r="D25" s="536" t="s">
        <v>684</v>
      </c>
      <c r="E25" s="535" t="s">
        <v>677</v>
      </c>
      <c r="F25" s="537" t="s">
        <v>681</v>
      </c>
      <c r="G25" s="538">
        <v>0</v>
      </c>
      <c r="H25" s="539">
        <v>0</v>
      </c>
      <c r="I25" s="539">
        <v>0</v>
      </c>
      <c r="J25" s="539">
        <v>0</v>
      </c>
      <c r="K25" s="539">
        <v>0</v>
      </c>
      <c r="L25" s="539">
        <v>0</v>
      </c>
      <c r="M25" s="539">
        <v>50277.93</v>
      </c>
      <c r="N25" s="539">
        <v>0</v>
      </c>
      <c r="O25" s="539">
        <v>0</v>
      </c>
      <c r="P25" s="539">
        <v>0</v>
      </c>
      <c r="Q25" s="539">
        <v>0</v>
      </c>
      <c r="R25" s="539">
        <v>0</v>
      </c>
      <c r="S25" s="540">
        <v>0</v>
      </c>
    </row>
    <row r="26" spans="1:19">
      <c r="A26" s="534" t="s">
        <v>674</v>
      </c>
      <c r="B26" s="535" t="s">
        <v>675</v>
      </c>
      <c r="C26" s="535">
        <v>13069</v>
      </c>
      <c r="D26" s="536" t="s">
        <v>685</v>
      </c>
      <c r="E26" s="535" t="s">
        <v>677</v>
      </c>
      <c r="F26" s="537" t="s">
        <v>681</v>
      </c>
      <c r="G26" s="538">
        <v>0</v>
      </c>
      <c r="H26" s="539">
        <v>0</v>
      </c>
      <c r="I26" s="539">
        <v>0</v>
      </c>
      <c r="J26" s="539">
        <v>0</v>
      </c>
      <c r="K26" s="539">
        <v>115824.61</v>
      </c>
      <c r="L26" s="539">
        <v>0</v>
      </c>
      <c r="M26" s="539">
        <v>0</v>
      </c>
      <c r="N26" s="539">
        <v>0</v>
      </c>
      <c r="O26" s="539">
        <v>0</v>
      </c>
      <c r="P26" s="539">
        <v>7415.09</v>
      </c>
      <c r="Q26" s="539">
        <v>0</v>
      </c>
      <c r="R26" s="539">
        <v>0</v>
      </c>
      <c r="S26" s="540">
        <v>0</v>
      </c>
    </row>
    <row r="27" spans="1:19">
      <c r="A27" s="534" t="s">
        <v>674</v>
      </c>
      <c r="B27" s="535" t="s">
        <v>675</v>
      </c>
      <c r="C27" s="535">
        <v>29740</v>
      </c>
      <c r="D27" s="536" t="s">
        <v>686</v>
      </c>
      <c r="E27" s="535" t="s">
        <v>677</v>
      </c>
      <c r="F27" s="537" t="s">
        <v>681</v>
      </c>
      <c r="G27" s="538">
        <v>0</v>
      </c>
      <c r="H27" s="539">
        <v>0</v>
      </c>
      <c r="I27" s="539">
        <v>0</v>
      </c>
      <c r="J27" s="539">
        <v>0</v>
      </c>
      <c r="K27" s="539">
        <v>3613.06</v>
      </c>
      <c r="L27" s="539">
        <v>0</v>
      </c>
      <c r="M27" s="539">
        <v>0</v>
      </c>
      <c r="N27" s="539">
        <v>0</v>
      </c>
      <c r="O27" s="539">
        <v>0</v>
      </c>
      <c r="P27" s="539">
        <v>0</v>
      </c>
      <c r="Q27" s="539">
        <v>0</v>
      </c>
      <c r="R27" s="539">
        <v>0</v>
      </c>
      <c r="S27" s="540">
        <v>0</v>
      </c>
    </row>
    <row r="28" spans="1:19">
      <c r="A28" s="534" t="s">
        <v>674</v>
      </c>
      <c r="B28" s="535" t="s">
        <v>675</v>
      </c>
      <c r="C28" s="535">
        <v>158547</v>
      </c>
      <c r="D28" s="536" t="s">
        <v>687</v>
      </c>
      <c r="E28" s="535" t="s">
        <v>677</v>
      </c>
      <c r="F28" s="537" t="s">
        <v>688</v>
      </c>
      <c r="G28" s="538">
        <v>0</v>
      </c>
      <c r="H28" s="539">
        <v>0</v>
      </c>
      <c r="I28" s="539">
        <v>0</v>
      </c>
      <c r="J28" s="539">
        <v>0</v>
      </c>
      <c r="K28" s="539">
        <v>0</v>
      </c>
      <c r="L28" s="539">
        <v>0</v>
      </c>
      <c r="M28" s="539">
        <v>0</v>
      </c>
      <c r="N28" s="539">
        <v>0</v>
      </c>
      <c r="O28" s="539">
        <v>0</v>
      </c>
      <c r="P28" s="539">
        <v>0</v>
      </c>
      <c r="Q28" s="539">
        <v>0</v>
      </c>
      <c r="R28" s="539">
        <v>0</v>
      </c>
      <c r="S28" s="540">
        <v>0</v>
      </c>
    </row>
    <row r="29" spans="1:19">
      <c r="A29" s="534" t="s">
        <v>674</v>
      </c>
      <c r="B29" s="535" t="s">
        <v>675</v>
      </c>
      <c r="C29" s="535">
        <v>204995</v>
      </c>
      <c r="D29" s="536" t="s">
        <v>689</v>
      </c>
      <c r="E29" s="535" t="s">
        <v>677</v>
      </c>
      <c r="F29" s="537" t="s">
        <v>688</v>
      </c>
      <c r="G29" s="538">
        <v>0</v>
      </c>
      <c r="H29" s="539">
        <v>0</v>
      </c>
      <c r="I29" s="539">
        <v>0</v>
      </c>
      <c r="J29" s="539">
        <v>0</v>
      </c>
      <c r="K29" s="539">
        <v>87359.75</v>
      </c>
      <c r="L29" s="539">
        <v>0</v>
      </c>
      <c r="M29" s="539">
        <v>0</v>
      </c>
      <c r="N29" s="539">
        <v>0</v>
      </c>
      <c r="O29" s="539">
        <v>0</v>
      </c>
      <c r="P29" s="539">
        <v>0</v>
      </c>
      <c r="Q29" s="539">
        <v>0</v>
      </c>
      <c r="R29" s="539">
        <v>0</v>
      </c>
      <c r="S29" s="540">
        <v>0</v>
      </c>
    </row>
    <row r="30" spans="1:19">
      <c r="A30" s="534" t="s">
        <v>674</v>
      </c>
      <c r="B30" s="535" t="s">
        <v>675</v>
      </c>
      <c r="C30" s="535">
        <v>60119</v>
      </c>
      <c r="D30" s="536" t="s">
        <v>690</v>
      </c>
      <c r="E30" s="535" t="s">
        <v>677</v>
      </c>
      <c r="F30" s="537" t="s">
        <v>691</v>
      </c>
      <c r="G30" s="538">
        <v>0</v>
      </c>
      <c r="H30" s="539">
        <v>0</v>
      </c>
      <c r="I30" s="539">
        <v>0</v>
      </c>
      <c r="J30" s="539">
        <v>0</v>
      </c>
      <c r="K30" s="539">
        <v>0</v>
      </c>
      <c r="L30" s="539">
        <v>0</v>
      </c>
      <c r="M30" s="539">
        <v>0</v>
      </c>
      <c r="N30" s="539">
        <v>0</v>
      </c>
      <c r="O30" s="539">
        <v>0</v>
      </c>
      <c r="P30" s="539">
        <v>0</v>
      </c>
      <c r="Q30" s="539">
        <v>0</v>
      </c>
      <c r="R30" s="539">
        <v>0</v>
      </c>
      <c r="S30" s="540">
        <v>0</v>
      </c>
    </row>
    <row r="31" spans="1:19">
      <c r="A31" s="534" t="s">
        <v>674</v>
      </c>
      <c r="B31" s="535" t="s">
        <v>675</v>
      </c>
      <c r="C31" s="535">
        <v>99527</v>
      </c>
      <c r="D31" s="536" t="s">
        <v>692</v>
      </c>
      <c r="E31" s="535" t="s">
        <v>677</v>
      </c>
      <c r="F31" s="537" t="s">
        <v>688</v>
      </c>
      <c r="G31" s="538">
        <v>0</v>
      </c>
      <c r="H31" s="539">
        <v>0</v>
      </c>
      <c r="I31" s="539">
        <v>0</v>
      </c>
      <c r="J31" s="539">
        <v>0</v>
      </c>
      <c r="K31" s="539">
        <v>111137.23</v>
      </c>
      <c r="L31" s="539">
        <v>0</v>
      </c>
      <c r="M31" s="539">
        <v>31268.09</v>
      </c>
      <c r="N31" s="539">
        <v>0</v>
      </c>
      <c r="O31" s="539">
        <v>0</v>
      </c>
      <c r="P31" s="539">
        <v>0</v>
      </c>
      <c r="Q31" s="539">
        <v>0</v>
      </c>
      <c r="R31" s="539">
        <v>0</v>
      </c>
      <c r="S31" s="540">
        <v>0</v>
      </c>
    </row>
    <row r="32" spans="1:19">
      <c r="A32" s="534" t="s">
        <v>674</v>
      </c>
      <c r="B32" s="535" t="s">
        <v>675</v>
      </c>
      <c r="C32" s="535">
        <v>180493</v>
      </c>
      <c r="D32" s="536" t="s">
        <v>693</v>
      </c>
      <c r="E32" s="535" t="s">
        <v>677</v>
      </c>
      <c r="F32" s="537">
        <v>0</v>
      </c>
      <c r="G32" s="538">
        <v>0</v>
      </c>
      <c r="H32" s="539">
        <v>0</v>
      </c>
      <c r="I32" s="539">
        <v>0</v>
      </c>
      <c r="J32" s="539">
        <v>0</v>
      </c>
      <c r="K32" s="539">
        <v>0</v>
      </c>
      <c r="L32" s="539">
        <v>0</v>
      </c>
      <c r="M32" s="539">
        <v>0</v>
      </c>
      <c r="N32" s="539">
        <v>0</v>
      </c>
      <c r="O32" s="539">
        <v>0</v>
      </c>
      <c r="P32" s="539">
        <v>0</v>
      </c>
      <c r="Q32" s="539">
        <v>0</v>
      </c>
      <c r="R32" s="539">
        <v>0</v>
      </c>
      <c r="S32" s="540">
        <v>0</v>
      </c>
    </row>
    <row r="33" spans="1:19">
      <c r="A33" s="534" t="s">
        <v>674</v>
      </c>
      <c r="B33" s="535" t="s">
        <v>675</v>
      </c>
      <c r="C33" s="535">
        <v>13360</v>
      </c>
      <c r="D33" s="536" t="s">
        <v>694</v>
      </c>
      <c r="E33" s="535" t="s">
        <v>677</v>
      </c>
      <c r="F33" s="537" t="s">
        <v>681</v>
      </c>
      <c r="G33" s="538">
        <v>0</v>
      </c>
      <c r="H33" s="539">
        <v>0</v>
      </c>
      <c r="I33" s="539">
        <v>0</v>
      </c>
      <c r="J33" s="539">
        <v>0</v>
      </c>
      <c r="K33" s="539">
        <v>3478.56</v>
      </c>
      <c r="L33" s="539">
        <v>0</v>
      </c>
      <c r="M33" s="539">
        <v>0</v>
      </c>
      <c r="N33" s="539">
        <v>0</v>
      </c>
      <c r="O33" s="539">
        <v>0</v>
      </c>
      <c r="P33" s="539">
        <v>0</v>
      </c>
      <c r="Q33" s="539">
        <v>0</v>
      </c>
      <c r="R33" s="539">
        <v>0</v>
      </c>
      <c r="S33" s="540">
        <v>0</v>
      </c>
    </row>
    <row r="34" spans="1:19">
      <c r="A34" s="534" t="s">
        <v>674</v>
      </c>
      <c r="B34" s="535" t="s">
        <v>675</v>
      </c>
      <c r="C34" s="535">
        <v>203348</v>
      </c>
      <c r="D34" s="536" t="s">
        <v>695</v>
      </c>
      <c r="E34" s="535" t="s">
        <v>677</v>
      </c>
      <c r="F34" s="537" t="s">
        <v>696</v>
      </c>
      <c r="G34" s="538">
        <v>0</v>
      </c>
      <c r="H34" s="539">
        <v>0</v>
      </c>
      <c r="I34" s="539">
        <v>0</v>
      </c>
      <c r="J34" s="539">
        <v>0</v>
      </c>
      <c r="K34" s="539">
        <v>38.82</v>
      </c>
      <c r="L34" s="539">
        <v>0</v>
      </c>
      <c r="M34" s="539">
        <v>0</v>
      </c>
      <c r="N34" s="539">
        <v>0</v>
      </c>
      <c r="O34" s="539">
        <v>0</v>
      </c>
      <c r="P34" s="539">
        <v>11949261.57</v>
      </c>
      <c r="Q34" s="539">
        <v>0</v>
      </c>
      <c r="R34" s="539">
        <v>0</v>
      </c>
      <c r="S34" s="540">
        <v>0</v>
      </c>
    </row>
    <row r="35" spans="1:19">
      <c r="A35" s="534" t="s">
        <v>674</v>
      </c>
      <c r="B35" s="535" t="s">
        <v>675</v>
      </c>
      <c r="C35" s="535">
        <v>205534</v>
      </c>
      <c r="D35" s="536" t="s">
        <v>697</v>
      </c>
      <c r="E35" s="535" t="s">
        <v>677</v>
      </c>
      <c r="F35" s="537" t="s">
        <v>698</v>
      </c>
      <c r="G35" s="538">
        <v>0</v>
      </c>
      <c r="H35" s="539">
        <v>0</v>
      </c>
      <c r="I35" s="539">
        <v>0</v>
      </c>
      <c r="J35" s="539">
        <v>0</v>
      </c>
      <c r="K35" s="539">
        <v>7810.9</v>
      </c>
      <c r="L35" s="539">
        <v>0</v>
      </c>
      <c r="M35" s="539">
        <v>0</v>
      </c>
      <c r="N35" s="539">
        <v>0</v>
      </c>
      <c r="O35" s="539">
        <v>0</v>
      </c>
      <c r="P35" s="539">
        <v>189402.55</v>
      </c>
      <c r="Q35" s="539">
        <v>0</v>
      </c>
      <c r="R35" s="539">
        <v>0</v>
      </c>
      <c r="S35" s="540">
        <v>0</v>
      </c>
    </row>
    <row r="36" spans="1:19">
      <c r="A36" s="534" t="s">
        <v>674</v>
      </c>
      <c r="B36" s="535" t="s">
        <v>675</v>
      </c>
      <c r="C36" s="535">
        <v>198424</v>
      </c>
      <c r="D36" s="536" t="s">
        <v>699</v>
      </c>
      <c r="E36" s="535" t="s">
        <v>677</v>
      </c>
      <c r="F36" s="537" t="s">
        <v>698</v>
      </c>
      <c r="G36" s="538">
        <v>0</v>
      </c>
      <c r="H36" s="539">
        <v>0</v>
      </c>
      <c r="I36" s="539">
        <v>0</v>
      </c>
      <c r="J36" s="539">
        <v>0</v>
      </c>
      <c r="K36" s="539">
        <v>33022.49</v>
      </c>
      <c r="L36" s="539">
        <v>0</v>
      </c>
      <c r="M36" s="539">
        <v>0</v>
      </c>
      <c r="N36" s="539">
        <v>0</v>
      </c>
      <c r="O36" s="539">
        <v>0</v>
      </c>
      <c r="P36" s="539">
        <v>0</v>
      </c>
      <c r="Q36" s="539">
        <v>0</v>
      </c>
      <c r="R36" s="539">
        <v>0</v>
      </c>
      <c r="S36" s="540">
        <v>0</v>
      </c>
    </row>
    <row r="37" spans="1:19">
      <c r="A37" s="534" t="s">
        <v>674</v>
      </c>
      <c r="B37" s="535" t="s">
        <v>675</v>
      </c>
      <c r="C37" s="535">
        <v>123287</v>
      </c>
      <c r="D37" s="536" t="s">
        <v>700</v>
      </c>
      <c r="E37" s="535" t="s">
        <v>677</v>
      </c>
      <c r="F37" s="537" t="s">
        <v>696</v>
      </c>
      <c r="G37" s="538">
        <v>0</v>
      </c>
      <c r="H37" s="539">
        <v>0</v>
      </c>
      <c r="I37" s="539">
        <v>0</v>
      </c>
      <c r="J37" s="539">
        <v>0</v>
      </c>
      <c r="K37" s="539">
        <v>0</v>
      </c>
      <c r="L37" s="539">
        <v>0</v>
      </c>
      <c r="M37" s="539">
        <v>0</v>
      </c>
      <c r="N37" s="539">
        <v>0</v>
      </c>
      <c r="O37" s="539">
        <v>0</v>
      </c>
      <c r="P37" s="539">
        <v>77516.69</v>
      </c>
      <c r="Q37" s="539">
        <v>0</v>
      </c>
      <c r="R37" s="539">
        <v>0</v>
      </c>
      <c r="S37" s="540">
        <v>0</v>
      </c>
    </row>
    <row r="38" spans="1:19">
      <c r="A38" s="534" t="s">
        <v>674</v>
      </c>
      <c r="B38" s="535" t="s">
        <v>675</v>
      </c>
      <c r="C38" s="535">
        <v>157921</v>
      </c>
      <c r="D38" s="536" t="s">
        <v>701</v>
      </c>
      <c r="E38" s="535" t="s">
        <v>677</v>
      </c>
      <c r="F38" s="537" t="s">
        <v>696</v>
      </c>
      <c r="G38" s="538">
        <v>0</v>
      </c>
      <c r="H38" s="539">
        <v>0</v>
      </c>
      <c r="I38" s="539">
        <v>0</v>
      </c>
      <c r="J38" s="539">
        <v>0</v>
      </c>
      <c r="K38" s="539">
        <v>0</v>
      </c>
      <c r="L38" s="539">
        <v>0</v>
      </c>
      <c r="M38" s="539">
        <v>0</v>
      </c>
      <c r="N38" s="539">
        <v>0</v>
      </c>
      <c r="O38" s="539">
        <v>0</v>
      </c>
      <c r="P38" s="539">
        <v>51043.98</v>
      </c>
      <c r="Q38" s="539">
        <v>0</v>
      </c>
      <c r="R38" s="539">
        <v>0</v>
      </c>
      <c r="S38" s="540">
        <v>0</v>
      </c>
    </row>
    <row r="39" spans="1:19">
      <c r="A39" s="534" t="s">
        <v>674</v>
      </c>
      <c r="B39" s="535" t="s">
        <v>675</v>
      </c>
      <c r="C39" s="535">
        <v>188065</v>
      </c>
      <c r="D39" s="536" t="s">
        <v>702</v>
      </c>
      <c r="E39" s="535" t="s">
        <v>677</v>
      </c>
      <c r="F39" s="537" t="s">
        <v>703</v>
      </c>
      <c r="G39" s="538">
        <v>0</v>
      </c>
      <c r="H39" s="539">
        <v>0</v>
      </c>
      <c r="I39" s="539">
        <v>0</v>
      </c>
      <c r="J39" s="539">
        <v>0</v>
      </c>
      <c r="K39" s="539">
        <v>68983.99</v>
      </c>
      <c r="L39" s="539">
        <v>0</v>
      </c>
      <c r="M39" s="539">
        <v>0</v>
      </c>
      <c r="N39" s="539">
        <v>0</v>
      </c>
      <c r="O39" s="539">
        <v>0</v>
      </c>
      <c r="P39" s="539">
        <v>113345.79</v>
      </c>
      <c r="Q39" s="539">
        <v>0</v>
      </c>
      <c r="R39" s="539">
        <v>0</v>
      </c>
      <c r="S39" s="540">
        <v>0</v>
      </c>
    </row>
    <row r="40" spans="1:19">
      <c r="A40" s="534" t="s">
        <v>674</v>
      </c>
      <c r="B40" s="535" t="s">
        <v>675</v>
      </c>
      <c r="C40" s="535">
        <v>159269</v>
      </c>
      <c r="D40" s="536" t="s">
        <v>704</v>
      </c>
      <c r="E40" s="535" t="s">
        <v>677</v>
      </c>
      <c r="F40" s="537" t="s">
        <v>696</v>
      </c>
      <c r="G40" s="538">
        <v>0</v>
      </c>
      <c r="H40" s="539">
        <v>0</v>
      </c>
      <c r="I40" s="539">
        <v>0</v>
      </c>
      <c r="J40" s="539">
        <v>0</v>
      </c>
      <c r="K40" s="539">
        <v>0</v>
      </c>
      <c r="L40" s="539">
        <v>0</v>
      </c>
      <c r="M40" s="539">
        <v>0</v>
      </c>
      <c r="N40" s="539">
        <v>0</v>
      </c>
      <c r="O40" s="539">
        <v>0</v>
      </c>
      <c r="P40" s="539">
        <v>56761.23</v>
      </c>
      <c r="Q40" s="539">
        <v>0</v>
      </c>
      <c r="R40" s="539">
        <v>0</v>
      </c>
      <c r="S40" s="540">
        <v>0</v>
      </c>
    </row>
    <row r="41" spans="1:19">
      <c r="A41" s="534" t="s">
        <v>674</v>
      </c>
      <c r="B41" s="535" t="s">
        <v>675</v>
      </c>
      <c r="C41" s="535">
        <v>182255</v>
      </c>
      <c r="D41" s="536" t="s">
        <v>705</v>
      </c>
      <c r="E41" s="535" t="s">
        <v>677</v>
      </c>
      <c r="F41" s="537" t="s">
        <v>696</v>
      </c>
      <c r="G41" s="538">
        <v>0</v>
      </c>
      <c r="H41" s="539">
        <v>0</v>
      </c>
      <c r="I41" s="539">
        <v>0</v>
      </c>
      <c r="J41" s="539">
        <v>0</v>
      </c>
      <c r="K41" s="539">
        <v>0</v>
      </c>
      <c r="L41" s="539">
        <v>0</v>
      </c>
      <c r="M41" s="539">
        <v>0</v>
      </c>
      <c r="N41" s="539">
        <v>0</v>
      </c>
      <c r="O41" s="539">
        <v>0</v>
      </c>
      <c r="P41" s="539">
        <v>428193.15</v>
      </c>
      <c r="Q41" s="539">
        <v>0</v>
      </c>
      <c r="R41" s="539">
        <v>0</v>
      </c>
      <c r="S41" s="540">
        <v>0</v>
      </c>
    </row>
    <row r="42" spans="1:19">
      <c r="A42" s="534" t="s">
        <v>674</v>
      </c>
      <c r="B42" s="535" t="s">
        <v>675</v>
      </c>
      <c r="C42" s="535">
        <v>164096</v>
      </c>
      <c r="D42" s="536" t="s">
        <v>706</v>
      </c>
      <c r="E42" s="535" t="s">
        <v>677</v>
      </c>
      <c r="F42" s="537" t="s">
        <v>696</v>
      </c>
      <c r="G42" s="538">
        <v>0</v>
      </c>
      <c r="H42" s="539">
        <v>0</v>
      </c>
      <c r="I42" s="539">
        <v>0</v>
      </c>
      <c r="J42" s="539">
        <v>0</v>
      </c>
      <c r="K42" s="539">
        <v>0</v>
      </c>
      <c r="L42" s="539">
        <v>0</v>
      </c>
      <c r="M42" s="539">
        <v>0</v>
      </c>
      <c r="N42" s="539">
        <v>0</v>
      </c>
      <c r="O42" s="539">
        <v>0</v>
      </c>
      <c r="P42" s="539">
        <v>0</v>
      </c>
      <c r="Q42" s="539">
        <v>0</v>
      </c>
      <c r="R42" s="539">
        <v>0</v>
      </c>
      <c r="S42" s="540">
        <v>0</v>
      </c>
    </row>
    <row r="43" spans="1:19">
      <c r="A43" s="534" t="s">
        <v>674</v>
      </c>
      <c r="B43" s="535" t="s">
        <v>675</v>
      </c>
      <c r="C43" s="535">
        <v>21061</v>
      </c>
      <c r="D43" s="536" t="s">
        <v>707</v>
      </c>
      <c r="E43" s="535" t="s">
        <v>677</v>
      </c>
      <c r="F43" s="537" t="s">
        <v>703</v>
      </c>
      <c r="G43" s="538">
        <v>0</v>
      </c>
      <c r="H43" s="539">
        <v>0</v>
      </c>
      <c r="I43" s="539">
        <v>0</v>
      </c>
      <c r="J43" s="539">
        <v>0</v>
      </c>
      <c r="K43" s="539">
        <v>3053.24</v>
      </c>
      <c r="L43" s="539">
        <v>0</v>
      </c>
      <c r="M43" s="539">
        <v>0</v>
      </c>
      <c r="N43" s="539">
        <v>0</v>
      </c>
      <c r="O43" s="539">
        <v>0</v>
      </c>
      <c r="P43" s="539">
        <v>0</v>
      </c>
      <c r="Q43" s="539">
        <v>0</v>
      </c>
      <c r="R43" s="539">
        <v>0</v>
      </c>
      <c r="S43" s="540">
        <v>0</v>
      </c>
    </row>
    <row r="44" spans="1:19">
      <c r="A44" s="534" t="s">
        <v>674</v>
      </c>
      <c r="B44" s="535" t="s">
        <v>675</v>
      </c>
      <c r="C44" s="535">
        <v>172358</v>
      </c>
      <c r="D44" s="536" t="s">
        <v>708</v>
      </c>
      <c r="E44" s="535" t="s">
        <v>677</v>
      </c>
      <c r="F44" s="537" t="s">
        <v>703</v>
      </c>
      <c r="G44" s="538">
        <v>0</v>
      </c>
      <c r="H44" s="539">
        <v>0</v>
      </c>
      <c r="I44" s="539">
        <v>0</v>
      </c>
      <c r="J44" s="539">
        <v>0</v>
      </c>
      <c r="K44" s="539">
        <v>0</v>
      </c>
      <c r="L44" s="539">
        <v>0</v>
      </c>
      <c r="M44" s="539">
        <v>0</v>
      </c>
      <c r="N44" s="539">
        <v>0</v>
      </c>
      <c r="O44" s="539">
        <v>0</v>
      </c>
      <c r="P44" s="539">
        <v>0</v>
      </c>
      <c r="Q44" s="539">
        <v>0</v>
      </c>
      <c r="R44" s="539">
        <v>0</v>
      </c>
      <c r="S44" s="540">
        <v>0</v>
      </c>
    </row>
    <row r="45" spans="1:19">
      <c r="A45" s="534" t="s">
        <v>674</v>
      </c>
      <c r="B45" s="535" t="s">
        <v>675</v>
      </c>
      <c r="C45" s="535">
        <v>124380</v>
      </c>
      <c r="D45" s="536" t="s">
        <v>709</v>
      </c>
      <c r="E45" s="535" t="s">
        <v>677</v>
      </c>
      <c r="F45" s="537" t="s">
        <v>703</v>
      </c>
      <c r="G45" s="538">
        <v>0</v>
      </c>
      <c r="H45" s="539">
        <v>0</v>
      </c>
      <c r="I45" s="539">
        <v>0</v>
      </c>
      <c r="J45" s="539">
        <v>0</v>
      </c>
      <c r="K45" s="539">
        <v>18849.3</v>
      </c>
      <c r="L45" s="539">
        <v>0</v>
      </c>
      <c r="M45" s="539">
        <v>0</v>
      </c>
      <c r="N45" s="539">
        <v>0</v>
      </c>
      <c r="O45" s="539">
        <v>0</v>
      </c>
      <c r="P45" s="539">
        <v>0</v>
      </c>
      <c r="Q45" s="539">
        <v>0</v>
      </c>
      <c r="R45" s="539">
        <v>0</v>
      </c>
      <c r="S45" s="540">
        <v>0</v>
      </c>
    </row>
    <row r="46" spans="1:19">
      <c r="A46" s="534" t="s">
        <v>674</v>
      </c>
      <c r="B46" s="535" t="s">
        <v>675</v>
      </c>
      <c r="C46" s="535">
        <v>158063</v>
      </c>
      <c r="D46" s="536" t="s">
        <v>710</v>
      </c>
      <c r="E46" s="535" t="s">
        <v>677</v>
      </c>
      <c r="F46" s="537" t="s">
        <v>703</v>
      </c>
      <c r="G46" s="538">
        <v>0</v>
      </c>
      <c r="H46" s="539">
        <v>0</v>
      </c>
      <c r="I46" s="539">
        <v>0</v>
      </c>
      <c r="J46" s="539">
        <v>0</v>
      </c>
      <c r="K46" s="539">
        <v>27095.74</v>
      </c>
      <c r="L46" s="539">
        <v>0</v>
      </c>
      <c r="M46" s="539">
        <v>0</v>
      </c>
      <c r="N46" s="539">
        <v>0</v>
      </c>
      <c r="O46" s="539">
        <v>0</v>
      </c>
      <c r="P46" s="539">
        <v>0</v>
      </c>
      <c r="Q46" s="539">
        <v>0</v>
      </c>
      <c r="R46" s="539">
        <v>0</v>
      </c>
      <c r="S46" s="540">
        <v>0</v>
      </c>
    </row>
    <row r="47" spans="1:19">
      <c r="A47" s="534" t="s">
        <v>674</v>
      </c>
      <c r="B47" s="535" t="s">
        <v>675</v>
      </c>
      <c r="C47" s="535">
        <v>147829</v>
      </c>
      <c r="D47" s="116" t="s">
        <v>711</v>
      </c>
      <c r="E47" s="535" t="s">
        <v>677</v>
      </c>
      <c r="F47" s="541" t="s">
        <v>688</v>
      </c>
      <c r="G47" s="538">
        <v>0</v>
      </c>
      <c r="H47" s="539">
        <v>0</v>
      </c>
      <c r="I47" s="539">
        <v>0</v>
      </c>
      <c r="J47" s="539">
        <v>0</v>
      </c>
      <c r="K47" s="539">
        <v>0</v>
      </c>
      <c r="L47" s="539">
        <v>0</v>
      </c>
      <c r="M47" s="539">
        <v>0</v>
      </c>
      <c r="N47" s="539">
        <v>0</v>
      </c>
      <c r="O47" s="539">
        <v>0</v>
      </c>
      <c r="P47" s="539">
        <v>0</v>
      </c>
      <c r="Q47" s="539">
        <v>34810.04</v>
      </c>
      <c r="R47" s="539">
        <v>0</v>
      </c>
      <c r="S47" s="540">
        <v>0</v>
      </c>
    </row>
    <row r="48" spans="1:19">
      <c r="A48" s="534" t="s">
        <v>674</v>
      </c>
      <c r="B48" s="535" t="s">
        <v>675</v>
      </c>
      <c r="C48" s="535">
        <v>36222</v>
      </c>
      <c r="D48" s="116" t="s">
        <v>712</v>
      </c>
      <c r="E48" s="535" t="s">
        <v>677</v>
      </c>
      <c r="F48" s="537" t="s">
        <v>691</v>
      </c>
      <c r="G48" s="538">
        <v>0</v>
      </c>
      <c r="H48" s="539">
        <v>0</v>
      </c>
      <c r="I48" s="539">
        <v>0</v>
      </c>
      <c r="J48" s="539">
        <v>0</v>
      </c>
      <c r="K48" s="539">
        <v>0</v>
      </c>
      <c r="L48" s="539">
        <v>0</v>
      </c>
      <c r="M48" s="539">
        <v>0</v>
      </c>
      <c r="N48" s="539">
        <v>0</v>
      </c>
      <c r="O48" s="539">
        <v>0</v>
      </c>
      <c r="P48" s="539">
        <v>0</v>
      </c>
      <c r="Q48" s="539">
        <v>0</v>
      </c>
      <c r="R48" s="539">
        <v>0</v>
      </c>
      <c r="S48" s="540">
        <v>0</v>
      </c>
    </row>
    <row r="49" spans="1:19">
      <c r="A49" s="534" t="s">
        <v>674</v>
      </c>
      <c r="B49" s="535" t="s">
        <v>675</v>
      </c>
      <c r="C49" s="535">
        <v>154197</v>
      </c>
      <c r="D49" s="116" t="s">
        <v>713</v>
      </c>
      <c r="E49" s="535" t="s">
        <v>677</v>
      </c>
      <c r="F49" s="537" t="s">
        <v>698</v>
      </c>
      <c r="G49" s="538">
        <v>0</v>
      </c>
      <c r="H49" s="539">
        <v>0</v>
      </c>
      <c r="I49" s="539">
        <v>0</v>
      </c>
      <c r="J49" s="539">
        <v>0</v>
      </c>
      <c r="K49" s="539">
        <v>0</v>
      </c>
      <c r="L49" s="539">
        <v>0</v>
      </c>
      <c r="M49" s="539">
        <v>0</v>
      </c>
      <c r="N49" s="539">
        <v>0</v>
      </c>
      <c r="O49" s="539">
        <v>0</v>
      </c>
      <c r="P49" s="539">
        <v>0</v>
      </c>
      <c r="Q49" s="539">
        <v>1498.61</v>
      </c>
      <c r="R49" s="539">
        <v>0</v>
      </c>
      <c r="S49" s="540">
        <v>0</v>
      </c>
    </row>
    <row r="50" spans="1:19">
      <c r="A50" s="534" t="s">
        <v>714</v>
      </c>
      <c r="B50" s="535" t="s">
        <v>675</v>
      </c>
      <c r="C50" s="535">
        <v>60125</v>
      </c>
      <c r="D50" s="536" t="s">
        <v>715</v>
      </c>
      <c r="E50" s="535" t="s">
        <v>716</v>
      </c>
      <c r="F50" s="537" t="s">
        <v>717</v>
      </c>
      <c r="G50" s="538">
        <v>0</v>
      </c>
      <c r="H50" s="539">
        <v>0</v>
      </c>
      <c r="I50" s="539">
        <v>0</v>
      </c>
      <c r="J50" s="539">
        <v>14699.86</v>
      </c>
      <c r="K50" s="539">
        <v>0</v>
      </c>
      <c r="L50" s="539">
        <v>0</v>
      </c>
      <c r="M50" s="539">
        <v>578909.57</v>
      </c>
      <c r="N50" s="539">
        <v>0</v>
      </c>
      <c r="O50" s="539">
        <v>0</v>
      </c>
      <c r="P50" s="539">
        <v>0</v>
      </c>
      <c r="Q50" s="539">
        <v>0</v>
      </c>
      <c r="R50" s="539">
        <v>0</v>
      </c>
      <c r="S50" s="540">
        <v>0</v>
      </c>
    </row>
    <row r="51" spans="1:19">
      <c r="A51" s="534" t="s">
        <v>714</v>
      </c>
      <c r="B51" s="535" t="s">
        <v>675</v>
      </c>
      <c r="C51" s="535">
        <v>12222</v>
      </c>
      <c r="D51" s="536" t="s">
        <v>718</v>
      </c>
      <c r="E51" s="535" t="s">
        <v>716</v>
      </c>
      <c r="F51" s="537" t="s">
        <v>717</v>
      </c>
      <c r="G51" s="538">
        <v>0</v>
      </c>
      <c r="H51" s="539">
        <v>0</v>
      </c>
      <c r="I51" s="539">
        <v>0</v>
      </c>
      <c r="J51" s="539">
        <v>0</v>
      </c>
      <c r="K51" s="539">
        <v>0</v>
      </c>
      <c r="L51" s="539">
        <v>0</v>
      </c>
      <c r="M51" s="539">
        <v>17126.41</v>
      </c>
      <c r="N51" s="539">
        <v>0</v>
      </c>
      <c r="O51" s="539">
        <v>0</v>
      </c>
      <c r="P51" s="539">
        <v>26448.48</v>
      </c>
      <c r="Q51" s="539">
        <v>0</v>
      </c>
      <c r="R51" s="539">
        <v>0</v>
      </c>
      <c r="S51" s="540">
        <v>0</v>
      </c>
    </row>
    <row r="52" spans="1:19">
      <c r="A52" s="534" t="s">
        <v>714</v>
      </c>
      <c r="B52" s="535" t="s">
        <v>675</v>
      </c>
      <c r="C52" s="535">
        <v>206473</v>
      </c>
      <c r="D52" s="536" t="s">
        <v>719</v>
      </c>
      <c r="E52" s="535" t="s">
        <v>716</v>
      </c>
      <c r="F52" s="537" t="s">
        <v>717</v>
      </c>
      <c r="G52" s="538">
        <v>0</v>
      </c>
      <c r="H52" s="539">
        <v>0</v>
      </c>
      <c r="I52" s="539">
        <v>0</v>
      </c>
      <c r="J52" s="539">
        <v>0</v>
      </c>
      <c r="K52" s="539">
        <v>0</v>
      </c>
      <c r="L52" s="539">
        <v>0</v>
      </c>
      <c r="M52" s="539">
        <v>37012.36</v>
      </c>
      <c r="N52" s="539">
        <v>0</v>
      </c>
      <c r="O52" s="539">
        <v>0</v>
      </c>
      <c r="P52" s="539">
        <v>0</v>
      </c>
      <c r="Q52" s="539">
        <v>0</v>
      </c>
      <c r="R52" s="539">
        <v>0</v>
      </c>
      <c r="S52" s="540">
        <v>0</v>
      </c>
    </row>
    <row r="53" spans="1:19">
      <c r="A53" s="534" t="s">
        <v>714</v>
      </c>
      <c r="B53" s="535" t="s">
        <v>675</v>
      </c>
      <c r="C53" s="535">
        <v>182262</v>
      </c>
      <c r="D53" s="536" t="s">
        <v>720</v>
      </c>
      <c r="E53" s="535" t="s">
        <v>716</v>
      </c>
      <c r="F53" s="537" t="s">
        <v>717</v>
      </c>
      <c r="G53" s="538">
        <v>0</v>
      </c>
      <c r="H53" s="539">
        <v>0</v>
      </c>
      <c r="I53" s="539">
        <v>0</v>
      </c>
      <c r="J53" s="539">
        <v>0</v>
      </c>
      <c r="K53" s="539">
        <v>0</v>
      </c>
      <c r="L53" s="539">
        <v>0</v>
      </c>
      <c r="M53" s="539">
        <v>0</v>
      </c>
      <c r="N53" s="539">
        <v>0</v>
      </c>
      <c r="O53" s="539">
        <v>0</v>
      </c>
      <c r="P53" s="539">
        <v>52470.4</v>
      </c>
      <c r="Q53" s="539">
        <v>0</v>
      </c>
      <c r="R53" s="539">
        <v>0</v>
      </c>
      <c r="S53" s="540">
        <v>0</v>
      </c>
    </row>
    <row r="54" spans="1:19">
      <c r="A54" s="534" t="s">
        <v>714</v>
      </c>
      <c r="B54" s="535" t="s">
        <v>675</v>
      </c>
      <c r="C54" s="535">
        <v>183804</v>
      </c>
      <c r="D54" s="536" t="s">
        <v>721</v>
      </c>
      <c r="E54" s="535" t="s">
        <v>716</v>
      </c>
      <c r="F54" s="537" t="s">
        <v>717</v>
      </c>
      <c r="G54" s="538">
        <v>0</v>
      </c>
      <c r="H54" s="539">
        <v>0</v>
      </c>
      <c r="I54" s="539">
        <v>0</v>
      </c>
      <c r="J54" s="539">
        <v>0</v>
      </c>
      <c r="K54" s="539">
        <v>0</v>
      </c>
      <c r="L54" s="539">
        <v>0</v>
      </c>
      <c r="M54" s="539">
        <v>0</v>
      </c>
      <c r="N54" s="539">
        <v>0</v>
      </c>
      <c r="O54" s="539">
        <v>0</v>
      </c>
      <c r="P54" s="539">
        <v>0</v>
      </c>
      <c r="Q54" s="539">
        <v>795.91</v>
      </c>
      <c r="R54" s="539">
        <v>0</v>
      </c>
      <c r="S54" s="540">
        <v>0</v>
      </c>
    </row>
    <row r="55" spans="1:19">
      <c r="A55" s="534" t="s">
        <v>714</v>
      </c>
      <c r="B55" s="535" t="s">
        <v>675</v>
      </c>
      <c r="C55" s="535">
        <v>162797</v>
      </c>
      <c r="D55" s="536" t="s">
        <v>722</v>
      </c>
      <c r="E55" s="535" t="s">
        <v>716</v>
      </c>
      <c r="F55" s="537" t="s">
        <v>717</v>
      </c>
      <c r="G55" s="538">
        <v>0</v>
      </c>
      <c r="H55" s="539">
        <v>0</v>
      </c>
      <c r="I55" s="539">
        <v>0</v>
      </c>
      <c r="J55" s="539">
        <v>0</v>
      </c>
      <c r="K55" s="539">
        <v>0</v>
      </c>
      <c r="L55" s="539">
        <v>0</v>
      </c>
      <c r="M55" s="539">
        <v>3924.56</v>
      </c>
      <c r="N55" s="539">
        <v>0</v>
      </c>
      <c r="O55" s="539">
        <v>0</v>
      </c>
      <c r="P55" s="539">
        <v>0</v>
      </c>
      <c r="Q55" s="539">
        <v>0</v>
      </c>
      <c r="R55" s="539">
        <v>0</v>
      </c>
      <c r="S55" s="540">
        <v>0</v>
      </c>
    </row>
  </sheetData>
  <mergeCells count="2">
    <mergeCell ref="C1:E1"/>
    <mergeCell ref="G17:S18"/>
  </mergeCells>
  <conditionalFormatting sqref="D28:D29">
    <cfRule type="duplicateValues" dxfId="0" priority="1"/>
  </conditionalFormatting>
  <hyperlinks>
    <hyperlink ref="A1" location="'目录'!A1" display="返回目录"/>
  </hyperlinks>
</worksheet>
</file>

<file path=xl/worksheets/sheet23.xml><?xml version="1.0" encoding="utf-8"?>
<worksheet xmlns="http://schemas.openxmlformats.org/spreadsheetml/2006/main">
  <sheetPr/>
  <dimension ref="J17"/>
  <sheetViews>
    <sheetView showGridLines="true" zoomScale="75" workbookViewId="0"/>
  </sheetViews>
  <sheetFormatPr baseColWidth="10" defaultRowHeight="15"/>
  <cols>
    <col min="1" max="1" width="33" customWidth="true"/>
    <col min="2" max="2" width="14.6641" customWidth="true"/>
    <col min="3" max="3" width="38.332" customWidth="true"/>
    <col min="4" max="4" width="16.832" customWidth="true"/>
    <col min="6" max="6" width="10.1641" customWidth="true"/>
    <col min="7" max="7" width="47.332" customWidth="true"/>
    <col min="8" max="8" width="62.332" customWidth="true"/>
    <col min="9" max="9" width="39.832" customWidth="true"/>
  </cols>
  <sheetData>
    <row r="1" spans="1:5" ht="17">
      <c r="A1" s="4" t="s">
        <v>1</v>
      </c>
      <c r="B1" s="5" t="s">
        <v>2</v>
      </c>
      <c r="C1" s="6" t="s">
        <v>817</v>
      </c>
      <c r="D1" s="7" t="s"/>
      <c r="E1" s="7" t="s"/>
    </row>
    <row r="2" spans="1:9" ht="17">
      <c r="A2" s="8" t="s">
        <v>4</v>
      </c>
      <c r="B2" s="8" t="s">
        <v>5</v>
      </c>
      <c r="C2" s="8" t="s">
        <v>6</v>
      </c>
      <c r="D2" s="8" t="s">
        <v>7</v>
      </c>
      <c r="E2" s="8" t="s">
        <v>8</v>
      </c>
      <c r="F2" s="8" t="s">
        <v>9</v>
      </c>
      <c r="G2" s="9" t="s">
        <v>10</v>
      </c>
      <c r="H2" s="9" t="s">
        <v>11</v>
      </c>
      <c r="I2" s="9" t="s">
        <v>12</v>
      </c>
    </row>
    <row r="3" spans="1:9" ht="20" customHeight="true">
      <c r="A3" s="10" t="s">
        <v>13</v>
      </c>
      <c r="B3" s="10" t="s">
        <v>14</v>
      </c>
      <c r="C3" s="10" t="s">
        <v>14</v>
      </c>
      <c r="D3" s="11" t="s">
        <v>15</v>
      </c>
      <c r="E3" s="12" t="s"/>
      <c r="F3" s="12" t="s"/>
      <c r="G3" s="12" t="s">
        <v>16</v>
      </c>
      <c r="H3" s="137" t="s">
        <v>17</v>
      </c>
      <c r="I3" s="12" t="s"/>
    </row>
    <row r="4" spans="1:9" ht="20" customHeight="true">
      <c r="A4" s="10" t="s">
        <v>25</v>
      </c>
      <c r="B4" s="10" t="s">
        <v>26</v>
      </c>
      <c r="C4" s="10" t="s">
        <v>26</v>
      </c>
      <c r="D4" s="11" t="s">
        <v>15</v>
      </c>
      <c r="E4" s="12" t="s"/>
      <c r="F4" s="12" t="s"/>
      <c r="G4" s="12" t="s">
        <v>16</v>
      </c>
      <c r="H4" s="29" t="s">
        <v>24</v>
      </c>
      <c r="I4" s="12" t="s"/>
    </row>
    <row r="5" spans="1:9" ht="38" customHeight="true">
      <c r="A5" s="10" t="s">
        <v>75</v>
      </c>
      <c r="B5" s="10" t="s">
        <v>71</v>
      </c>
      <c r="C5" s="10" t="s">
        <v>71</v>
      </c>
      <c r="D5" s="23" t="s">
        <v>15</v>
      </c>
      <c r="E5" s="12" t="s"/>
      <c r="F5" s="12" t="s"/>
      <c r="G5" s="12" t="s">
        <v>16</v>
      </c>
      <c r="H5" s="137" t="s">
        <v>17</v>
      </c>
      <c r="I5" s="25" t="s"/>
    </row>
    <row r="6" spans="1:9" ht="38" customHeight="true">
      <c r="A6" s="10" t="s">
        <v>70</v>
      </c>
      <c r="B6" s="10" t="s">
        <v>655</v>
      </c>
      <c r="C6" s="10" t="s">
        <v>655</v>
      </c>
      <c r="D6" s="23" t="s">
        <v>15</v>
      </c>
      <c r="E6" s="12" t="s"/>
      <c r="F6" s="12" t="s"/>
      <c r="G6" s="12" t="s">
        <v>16</v>
      </c>
      <c r="H6" s="137" t="s">
        <v>17</v>
      </c>
      <c r="I6" s="25" t="s"/>
    </row>
    <row r="7" spans="1:9" ht="38" customHeight="true">
      <c r="A7" s="10" t="s">
        <v>233</v>
      </c>
      <c r="B7" s="10" t="s">
        <v>818</v>
      </c>
      <c r="C7" s="10" t="s">
        <v>818</v>
      </c>
      <c r="D7" s="23" t="s">
        <v>33</v>
      </c>
      <c r="E7" s="12" t="s"/>
      <c r="F7" s="12" t="s"/>
      <c r="G7" s="12" t="s">
        <v>16</v>
      </c>
      <c r="H7" s="297" t="s">
        <v>819</v>
      </c>
      <c r="I7" s="298" t="s"/>
    </row>
    <row r="8" spans="1:9" ht="38" customHeight="true">
      <c r="A8" s="10" t="s">
        <v>188</v>
      </c>
      <c r="B8" s="10" t="s"/>
      <c r="C8" s="10" t="s">
        <v>89</v>
      </c>
      <c r="D8" s="11" t="s">
        <v>15</v>
      </c>
      <c r="E8" s="12" t="s"/>
      <c r="F8" s="12" t="s"/>
      <c r="G8" s="12" t="s">
        <v>16</v>
      </c>
      <c r="H8" s="137" t="s">
        <v>820</v>
      </c>
      <c r="I8" s="298" t="s"/>
    </row>
    <row r="9" spans="1:9" ht="38" customHeight="true">
      <c r="A9" s="10" t="s">
        <v>240</v>
      </c>
      <c r="B9" s="10" t="s"/>
      <c r="C9" s="10" t="s">
        <v>89</v>
      </c>
      <c r="D9" s="11" t="s">
        <v>15</v>
      </c>
      <c r="E9" s="12" t="s"/>
      <c r="F9" s="12" t="s"/>
      <c r="G9" s="12" t="s">
        <v>16</v>
      </c>
      <c r="H9" s="137" t="s">
        <v>17</v>
      </c>
      <c r="I9" s="298" t="s"/>
    </row>
    <row r="10" spans="1:9" ht="18">
      <c r="A10" s="10" t="s">
        <v>87</v>
      </c>
      <c r="B10" s="10" t="s">
        <v>88</v>
      </c>
      <c r="C10" s="10" t="s">
        <v>89</v>
      </c>
      <c r="D10" s="11" t="s">
        <v>15</v>
      </c>
      <c r="E10" s="12" t="s"/>
      <c r="F10" s="12" t="s"/>
      <c r="G10" s="12" t="s">
        <v>16</v>
      </c>
      <c r="H10" s="137" t="s">
        <v>17</v>
      </c>
      <c r="I10" s="12" t="s"/>
    </row>
    <row r="11" spans="1:9" ht="18">
      <c r="A11" s="10" t="s">
        <v>90</v>
      </c>
      <c r="B11" s="10" t="s"/>
      <c r="C11" s="10" t="s">
        <v>91</v>
      </c>
      <c r="D11" s="11" t="s">
        <v>15</v>
      </c>
      <c r="E11" s="12" t="s"/>
      <c r="F11" s="12" t="s"/>
      <c r="G11" s="12" t="s">
        <v>16</v>
      </c>
      <c r="H11" s="137" t="s">
        <v>821</v>
      </c>
      <c r="I11" s="12" t="s"/>
    </row>
    <row r="12" spans="1:9" ht="18">
      <c r="A12" s="300" t="s">
        <v>458</v>
      </c>
      <c r="B12" s="300" t="s">
        <v>458</v>
      </c>
      <c r="C12" s="301" t="s">
        <v>33</v>
      </c>
      <c r="D12" s="23" t="s">
        <v>33</v>
      </c>
      <c r="E12" s="20" t="s"/>
      <c r="F12" s="20" t="s"/>
      <c r="G12" s="20" t="s">
        <v>822</v>
      </c>
      <c r="H12" s="24" t="s">
        <v>823</v>
      </c>
      <c r="I12" s="12" t="s"/>
    </row>
    <row r="13" spans="1:9" ht="18">
      <c r="A13" s="300" t="s">
        <v>461</v>
      </c>
      <c r="B13" s="300" t="s"/>
      <c r="C13" s="301" t="s">
        <v>33</v>
      </c>
      <c r="D13" s="23" t="s">
        <v>33</v>
      </c>
      <c r="E13" s="20" t="s"/>
      <c r="F13" s="20" t="s"/>
      <c r="G13" s="20" t="s">
        <v>822</v>
      </c>
      <c r="H13" s="27" t="s"/>
      <c r="I13" s="12" t="s"/>
    </row>
    <row r="14" spans="1:9" ht="17">
      <c r="A14" s="299" t="s">
        <v>78</v>
      </c>
      <c r="B14" s="300" t="s"/>
      <c r="C14" s="301" t="s">
        <v>33</v>
      </c>
      <c r="D14" s="11" t="s">
        <v>15</v>
      </c>
      <c r="E14" s="20" t="s"/>
      <c r="F14" s="20" t="s"/>
      <c r="G14" s="20" t="s">
        <v>16</v>
      </c>
      <c r="H14" s="302" t="s">
        <v>455</v>
      </c>
      <c r="I14" s="12" t="s"/>
    </row>
    <row r="15" spans="1:9" ht="17">
      <c r="A15" s="299" t="s">
        <v>456</v>
      </c>
      <c r="B15" s="300" t="s"/>
      <c r="C15" s="301" t="s">
        <v>33</v>
      </c>
      <c r="D15" s="11" t="s">
        <v>15</v>
      </c>
      <c r="E15" s="20" t="s"/>
      <c r="F15" s="20" t="s"/>
      <c r="G15" s="20" t="s">
        <v>16</v>
      </c>
      <c r="H15" s="302" t="s">
        <v>457</v>
      </c>
      <c r="I15" s="12" t="s"/>
    </row>
    <row r="16" spans="1:9" ht="18">
      <c r="A16" s="144" t="s">
        <v>97</v>
      </c>
      <c r="B16" s="141" t="s">
        <v>98</v>
      </c>
      <c r="C16" s="141" t="s">
        <v>15</v>
      </c>
      <c r="D16" s="141" t="s"/>
      <c r="E16" s="142" t="s"/>
      <c r="F16" s="142" t="s">
        <v>99</v>
      </c>
      <c r="G16" s="310" t="s"/>
      <c r="H16" s="310" t="s"/>
      <c r="I16" s="310" t="s"/>
    </row>
    <row r="17" spans="1:9" ht="18">
      <c r="A17" s="144" t="s">
        <v>100</v>
      </c>
      <c r="B17" s="141" t="s">
        <v>101</v>
      </c>
      <c r="C17" s="141" t="s">
        <v>102</v>
      </c>
      <c r="D17" s="141" t="s"/>
      <c r="E17" s="142" t="s"/>
      <c r="F17" s="142" t="s">
        <v>99</v>
      </c>
      <c r="G17" s="310" t="s"/>
      <c r="H17" s="310" t="s"/>
      <c r="I17" s="310" t="s"/>
    </row>
  </sheetData>
  <mergeCells count="2">
    <mergeCell ref="C1:E1"/>
    <mergeCell ref="H12:H13"/>
  </mergeCells>
  <hyperlinks>
    <hyperlink ref="A1" location="'目录'!A1" display="返回目录"/>
  </hyperlinks>
</worksheet>
</file>

<file path=xl/worksheets/sheet24.xml><?xml version="1.0" encoding="utf-8"?>
<worksheet xmlns="http://schemas.openxmlformats.org/spreadsheetml/2006/main">
  <sheetPr codeName="dm_distributor_target_report">
    <tabColor theme="9" tint="0.799982"/>
  </sheetPr>
  <dimension ref="AA32"/>
  <sheetViews>
    <sheetView showGridLines="true" zoomScale="75" workbookViewId="0"/>
  </sheetViews>
  <sheetFormatPr baseColWidth="10" defaultColWidth="9.16406" defaultRowHeight="16"/>
  <cols>
    <col min="1" max="1" width="30" style="578" customWidth="true"/>
    <col min="2" max="6" width="22.6641" style="578" customWidth="true"/>
    <col min="7" max="7" width="27" style="578" customWidth="true"/>
    <col min="8" max="8" width="38" style="578" customWidth="true"/>
    <col min="9" max="26" width="9.16406" style="578"/>
  </cols>
  <sheetData>
    <row r="1" spans="1:6" ht="17">
      <c r="A1" s="4" t="s">
        <v>1</v>
      </c>
      <c r="B1" s="4" t="s"/>
      <c r="C1" s="5" t="s">
        <v>2</v>
      </c>
      <c r="D1" s="6" t="s">
        <v>640</v>
      </c>
      <c r="E1" s="7" t="s"/>
      <c r="F1" s="7" t="s"/>
    </row>
    <row r="2" spans="1:9" ht="18" thickBot="true">
      <c r="A2" s="8" t="s">
        <v>4</v>
      </c>
      <c r="B2" s="8" t="s">
        <v>5</v>
      </c>
      <c r="C2" s="8" t="s">
        <v>6</v>
      </c>
      <c r="D2" s="8" t="s">
        <v>7</v>
      </c>
      <c r="E2" s="8" t="s">
        <v>8</v>
      </c>
      <c r="F2" s="8" t="s">
        <v>9</v>
      </c>
      <c r="G2" s="9" t="s">
        <v>10</v>
      </c>
      <c r="H2" s="9" t="s">
        <v>11</v>
      </c>
      <c r="I2" s="9" t="s">
        <v>12</v>
      </c>
    </row>
    <row r="3" spans="1:9" ht="24" customHeight="true" thickBot="true">
      <c r="A3" s="10" t="s">
        <v>18</v>
      </c>
      <c r="B3" s="488" t="s">
        <v>19</v>
      </c>
      <c r="C3" s="10" t="s">
        <v>19</v>
      </c>
      <c r="D3" s="11" t="s">
        <v>15</v>
      </c>
      <c r="E3" s="12" t="s"/>
      <c r="F3" s="12" t="s"/>
      <c r="G3" s="12" t="s">
        <v>641</v>
      </c>
      <c r="H3" s="489" t="s"/>
      <c r="I3" s="489" t="s"/>
    </row>
    <row r="4" spans="1:9" ht="24" customHeight="true" thickBot="true">
      <c r="A4" s="10" t="s">
        <v>13</v>
      </c>
      <c r="B4" s="488" t="s">
        <v>14</v>
      </c>
      <c r="C4" s="490" t="s">
        <v>14</v>
      </c>
      <c r="D4" s="11" t="s">
        <v>15</v>
      </c>
      <c r="E4" s="12" t="s"/>
      <c r="F4" s="12" t="s"/>
      <c r="G4" s="12" t="s">
        <v>641</v>
      </c>
      <c r="H4" s="489" t="s"/>
      <c r="I4" s="489" t="s"/>
    </row>
    <row r="5" spans="1:9" ht="24" customHeight="true" thickBot="true">
      <c r="A5" s="10" t="s">
        <v>642</v>
      </c>
      <c r="B5" s="488" t="s">
        <v>22</v>
      </c>
      <c r="C5" s="10" t="s">
        <v>22</v>
      </c>
      <c r="D5" s="11" t="s">
        <v>15</v>
      </c>
      <c r="E5" s="12" t="s"/>
      <c r="F5" s="12" t="s"/>
      <c r="G5" s="12" t="s">
        <v>641</v>
      </c>
      <c r="H5" s="489" t="s"/>
      <c r="I5" s="489" t="s"/>
    </row>
    <row r="6" spans="1:9" ht="24" customHeight="true" thickBot="true">
      <c r="A6" s="10" t="s">
        <v>25</v>
      </c>
      <c r="B6" s="488" t="s">
        <v>26</v>
      </c>
      <c r="C6" s="10" t="s">
        <v>26</v>
      </c>
      <c r="D6" s="11" t="s">
        <v>15</v>
      </c>
      <c r="E6" s="12" t="s"/>
      <c r="F6" s="12" t="s"/>
      <c r="G6" s="12" t="s">
        <v>641</v>
      </c>
      <c r="H6" s="489" t="s"/>
      <c r="I6" s="489" t="s"/>
    </row>
    <row r="7" spans="1:9" ht="24" customHeight="true" thickBot="true">
      <c r="A7" s="491" t="s">
        <v>27</v>
      </c>
      <c r="B7" s="488" t="s">
        <v>28</v>
      </c>
      <c r="C7" s="10" t="s">
        <v>477</v>
      </c>
      <c r="D7" s="11" t="s">
        <v>15</v>
      </c>
      <c r="E7" s="12" t="s"/>
      <c r="F7" s="12" t="s"/>
      <c r="G7" s="12" t="s">
        <v>641</v>
      </c>
      <c r="H7" s="133" t="s"/>
      <c r="I7" s="489" t="s"/>
    </row>
    <row r="8" spans="1:9" ht="24" customHeight="true" thickBot="true">
      <c r="A8" s="491" t="s">
        <v>643</v>
      </c>
      <c r="B8" s="488" t="s">
        <v>242</v>
      </c>
      <c r="C8" s="10" t="s">
        <v>26</v>
      </c>
      <c r="D8" s="11" t="s">
        <v>15</v>
      </c>
      <c r="E8" s="12" t="s"/>
      <c r="F8" s="12" t="s"/>
      <c r="G8" s="12" t="s">
        <v>641</v>
      </c>
      <c r="H8" s="133" t="s"/>
      <c r="I8" s="489" t="s"/>
    </row>
    <row r="9" spans="1:9" ht="30.75" customHeight="true" thickBot="true">
      <c r="A9" s="10" t="s">
        <v>644</v>
      </c>
      <c r="B9" s="488" t="s">
        <v>241</v>
      </c>
      <c r="C9" s="10" t="s">
        <v>241</v>
      </c>
      <c r="D9" s="11" t="s">
        <v>15</v>
      </c>
      <c r="E9" s="12" t="s"/>
      <c r="F9" s="12" t="s"/>
      <c r="G9" s="492" t="s">
        <v>641</v>
      </c>
      <c r="H9" s="493" t="s"/>
      <c r="I9" s="494" t="s"/>
    </row>
    <row r="10" spans="1:9" ht="24" customHeight="true" thickBot="true">
      <c r="A10" s="10" t="s">
        <v>243</v>
      </c>
      <c r="B10" s="488" t="s">
        <v>645</v>
      </c>
      <c r="C10" s="10" t="s">
        <v>646</v>
      </c>
      <c r="D10" s="11" t="s">
        <v>15</v>
      </c>
      <c r="E10" s="12" t="s"/>
      <c r="F10" s="12" t="s"/>
      <c r="G10" s="492" t="s">
        <v>641</v>
      </c>
      <c r="H10" s="495" t="s"/>
      <c r="I10" s="494" t="s"/>
    </row>
    <row r="11" spans="1:9" ht="24" customHeight="true" thickBot="true">
      <c r="A11" s="10" t="s">
        <v>250</v>
      </c>
      <c r="B11" s="488" t="s">
        <v>251</v>
      </c>
      <c r="C11" s="10" t="s">
        <v>251</v>
      </c>
      <c r="D11" s="11" t="s">
        <v>15</v>
      </c>
      <c r="E11" s="12" t="s"/>
      <c r="F11" s="12" t="s"/>
      <c r="G11" s="12" t="s">
        <v>641</v>
      </c>
      <c r="H11" s="494" t="s"/>
      <c r="I11" s="494" t="s"/>
    </row>
    <row r="12" spans="1:9" ht="24" customHeight="true" thickBot="true">
      <c r="A12" s="10" t="s">
        <v>248</v>
      </c>
      <c r="B12" s="488" t="s">
        <v>647</v>
      </c>
      <c r="C12" s="10" t="s">
        <v>647</v>
      </c>
      <c r="D12" s="11" t="s">
        <v>15</v>
      </c>
      <c r="E12" s="12" t="s"/>
      <c r="F12" s="12" t="s"/>
      <c r="G12" s="12" t="s">
        <v>641</v>
      </c>
      <c r="H12" s="494" t="s"/>
      <c r="I12" s="494" t="s"/>
    </row>
    <row r="13" spans="1:9" ht="24" customHeight="true">
      <c r="A13" s="496" t="s">
        <v>645</v>
      </c>
      <c r="B13" s="497" t="s">
        <v>238</v>
      </c>
      <c r="C13" s="496" t="s">
        <v>238</v>
      </c>
      <c r="D13" s="498" t="s">
        <v>33</v>
      </c>
      <c r="E13" s="499" t="s"/>
      <c r="F13" s="499" t="s"/>
      <c r="G13" s="499" t="s">
        <v>641</v>
      </c>
      <c r="H13" s="500" t="s"/>
      <c r="I13" s="500" t="s"/>
    </row>
    <row r="14" spans="1:9" ht="24" customHeight="true">
      <c r="A14" s="10" t="s">
        <v>245</v>
      </c>
      <c r="B14" s="501" t="s">
        <v>245</v>
      </c>
      <c r="C14" s="10" t="s">
        <v>247</v>
      </c>
      <c r="D14" s="498" t="s">
        <v>246</v>
      </c>
      <c r="E14" s="12" t="s"/>
      <c r="F14" s="12" t="s"/>
      <c r="G14" s="12" t="s">
        <v>641</v>
      </c>
      <c r="H14" s="494" t="s"/>
      <c r="I14" s="494" t="s"/>
    </row>
    <row r="15" spans="1:9" ht="24" customHeight="true">
      <c r="A15" s="144" t="s">
        <v>97</v>
      </c>
      <c r="B15" s="502" t="s"/>
      <c r="C15" s="10" t="s">
        <v>98</v>
      </c>
      <c r="D15" s="11" t="s">
        <v>15</v>
      </c>
      <c r="E15" s="142" t="s"/>
      <c r="F15" s="142" t="s">
        <v>99</v>
      </c>
      <c r="G15" s="503" t="s"/>
      <c r="H15" s="503" t="s"/>
      <c r="I15" s="503" t="s"/>
    </row>
    <row r="16" spans="1:9" ht="24" customHeight="true">
      <c r="A16" s="144" t="s">
        <v>100</v>
      </c>
      <c r="B16" s="144" t="s"/>
      <c r="C16" s="10" t="s">
        <v>101</v>
      </c>
      <c r="D16" s="141" t="s">
        <v>102</v>
      </c>
      <c r="E16" s="142" t="s"/>
      <c r="F16" s="142" t="s">
        <v>99</v>
      </c>
      <c r="G16" s="503" t="s"/>
      <c r="H16" s="503" t="s"/>
      <c r="I16" s="503" t="s"/>
    </row>
    <row r="18" spans="1:1">
      <c r="A18" s="229" t="s">
        <v>648</v>
      </c>
    </row>
    <row r="19" spans="1:7">
      <c r="A19" s="504" t="s">
        <v>649</v>
      </c>
      <c r="B19" s="505" t="s"/>
      <c r="C19" s="505" t="s"/>
      <c r="D19" s="505" t="s"/>
      <c r="E19" s="505" t="s"/>
      <c r="F19" s="505" t="s"/>
      <c r="G19" s="506" t="s"/>
    </row>
    <row r="20" spans="1:7">
      <c r="A20" s="507" t="s"/>
      <c r="B20" s="483" t="s"/>
      <c r="C20" s="483" t="s"/>
      <c r="D20" s="483" t="s"/>
      <c r="E20" s="483" t="s"/>
      <c r="F20" s="483" t="s"/>
      <c r="G20" s="508" t="s"/>
    </row>
    <row r="21" spans="1:7">
      <c r="A21" s="507" t="s"/>
      <c r="B21" s="483" t="s"/>
      <c r="C21" s="483" t="s"/>
      <c r="D21" s="483" t="s"/>
      <c r="E21" s="483" t="s"/>
      <c r="F21" s="483" t="s"/>
      <c r="G21" s="508" t="s"/>
    </row>
    <row r="22" spans="1:7">
      <c r="A22" s="507" t="s"/>
      <c r="B22" s="483" t="s"/>
      <c r="C22" s="483" t="s"/>
      <c r="D22" s="483" t="s"/>
      <c r="E22" s="483" t="s"/>
      <c r="F22" s="483" t="s"/>
      <c r="G22" s="508" t="s"/>
    </row>
    <row r="23" spans="1:7">
      <c r="A23" s="507" t="s"/>
      <c r="B23" s="483" t="s"/>
      <c r="C23" s="483" t="s"/>
      <c r="D23" s="483" t="s"/>
      <c r="E23" s="483" t="s"/>
      <c r="F23" s="483" t="s"/>
      <c r="G23" s="508" t="s"/>
    </row>
    <row r="24" spans="1:7">
      <c r="A24" s="507" t="s"/>
      <c r="B24" s="483" t="s"/>
      <c r="C24" s="483" t="s"/>
      <c r="D24" s="483" t="s"/>
      <c r="E24" s="483" t="s"/>
      <c r="F24" s="483" t="s"/>
      <c r="G24" s="508" t="s"/>
    </row>
    <row r="25" spans="1:7">
      <c r="A25" s="507" t="s"/>
      <c r="B25" s="483" t="s"/>
      <c r="C25" s="483" t="s"/>
      <c r="D25" s="483" t="s"/>
      <c r="E25" s="483" t="s"/>
      <c r="F25" s="483" t="s"/>
      <c r="G25" s="508" t="s"/>
    </row>
    <row r="26" spans="1:7">
      <c r="A26" s="507" t="s"/>
      <c r="B26" s="483" t="s"/>
      <c r="C26" s="483" t="s"/>
      <c r="D26" s="483" t="s"/>
      <c r="E26" s="483" t="s"/>
      <c r="F26" s="483" t="s"/>
      <c r="G26" s="508" t="s"/>
    </row>
    <row r="27" spans="1:7">
      <c r="A27" s="507" t="s"/>
      <c r="B27" s="483" t="s"/>
      <c r="C27" s="483" t="s"/>
      <c r="D27" s="483" t="s"/>
      <c r="E27" s="483" t="s"/>
      <c r="F27" s="483" t="s"/>
      <c r="G27" s="508" t="s"/>
    </row>
    <row r="28" spans="1:7">
      <c r="A28" s="507" t="s"/>
      <c r="B28" s="483" t="s"/>
      <c r="C28" s="483" t="s"/>
      <c r="D28" s="483" t="s"/>
      <c r="E28" s="483" t="s"/>
      <c r="F28" s="483" t="s"/>
      <c r="G28" s="508" t="s"/>
    </row>
    <row r="29" spans="1:7">
      <c r="A29" s="507" t="s"/>
      <c r="B29" s="483" t="s"/>
      <c r="C29" s="483" t="s"/>
      <c r="D29" s="483" t="s"/>
      <c r="E29" s="483" t="s"/>
      <c r="F29" s="483" t="s"/>
      <c r="G29" s="508" t="s"/>
    </row>
    <row r="30" spans="1:7">
      <c r="A30" s="507" t="s"/>
      <c r="B30" s="483" t="s"/>
      <c r="C30" s="483" t="s"/>
      <c r="D30" s="483" t="s"/>
      <c r="E30" s="483" t="s"/>
      <c r="F30" s="483" t="s"/>
      <c r="G30" s="508" t="s"/>
    </row>
    <row r="31" spans="1:7">
      <c r="A31" s="507" t="s"/>
      <c r="B31" s="483" t="s"/>
      <c r="C31" s="483" t="s"/>
      <c r="D31" s="483" t="s"/>
      <c r="E31" s="483" t="s"/>
      <c r="F31" s="483" t="s"/>
      <c r="G31" s="508" t="s"/>
    </row>
    <row r="32" spans="1:7">
      <c r="A32" s="509" t="s"/>
      <c r="B32" s="510" t="s"/>
      <c r="C32" s="510" t="s"/>
      <c r="D32" s="510" t="s"/>
      <c r="E32" s="510" t="s"/>
      <c r="F32" s="510" t="s"/>
      <c r="G32" s="511" t="s"/>
    </row>
  </sheetData>
  <mergeCells count="3">
    <mergeCell ref="H9:H10"/>
    <mergeCell ref="D1:F1"/>
    <mergeCell ref="A19:G32"/>
  </mergeCells>
  <hyperlinks>
    <hyperlink ref="A1" location="'目录'!A1" display="返回目录"/>
  </hyperlinks>
</worksheet>
</file>

<file path=xl/worksheets/sheet25.xml><?xml version="1.0" encoding="utf-8"?>
<worksheet xmlns="http://schemas.openxmlformats.org/spreadsheetml/2006/main">
  <sheetPr codeName="distributor_actual_prior_report"/>
  <dimension ref="Z22"/>
  <sheetViews>
    <sheetView showGridLines="true" workbookViewId="0"/>
  </sheetViews>
  <sheetFormatPr baseColWidth="10" defaultRowHeight="15"/>
  <cols>
    <col min="1" max="1" width="25.332" customWidth="true"/>
    <col min="3" max="3" width="13.832" customWidth="true"/>
    <col min="4" max="4" width="21.832" customWidth="true"/>
    <col min="7" max="7" width="28" customWidth="true"/>
    <col min="8" max="8" width="35.6641" customWidth="true"/>
  </cols>
  <sheetData>
    <row r="1" spans="1:9" ht="17">
      <c r="A1" s="311" t="s">
        <v>1</v>
      </c>
      <c r="B1" s="311" t="s"/>
      <c r="C1" s="312" t="s">
        <v>2</v>
      </c>
      <c r="D1" s="313" t="s">
        <v>475</v>
      </c>
      <c r="E1" s="314" t="s"/>
      <c r="F1" s="314" t="s"/>
      <c r="G1" s="244" t="s"/>
      <c r="H1" s="244" t="s"/>
      <c r="I1" s="244" t="s"/>
    </row>
    <row r="2" spans="1:9" ht="18" thickBot="true">
      <c r="A2" s="315" t="s">
        <v>4</v>
      </c>
      <c r="B2" s="315" t="s">
        <v>5</v>
      </c>
      <c r="C2" s="315" t="s">
        <v>6</v>
      </c>
      <c r="D2" s="315" t="s">
        <v>7</v>
      </c>
      <c r="E2" s="315" t="s">
        <v>8</v>
      </c>
      <c r="F2" s="315" t="s">
        <v>9</v>
      </c>
      <c r="G2" s="315" t="s">
        <v>10</v>
      </c>
      <c r="H2" s="315" t="s">
        <v>11</v>
      </c>
      <c r="I2" s="315" t="s">
        <v>12</v>
      </c>
    </row>
    <row r="3" spans="1:9" ht="19" thickBot="true">
      <c r="A3" s="316" t="s">
        <v>13</v>
      </c>
      <c r="B3" s="317" t="s">
        <v>14</v>
      </c>
      <c r="C3" s="316" t="s">
        <v>14</v>
      </c>
      <c r="D3" s="318" t="s">
        <v>15</v>
      </c>
      <c r="E3" s="319" t="s"/>
      <c r="F3" s="319" t="s"/>
      <c r="G3" s="320" t="s"/>
      <c r="H3" s="321" t="s"/>
      <c r="I3" s="321" t="s"/>
    </row>
    <row r="4" spans="1:9" ht="19" thickBot="true">
      <c r="A4" s="316" t="s">
        <v>233</v>
      </c>
      <c r="B4" s="317" t="s"/>
      <c r="C4" s="316" t="s">
        <v>238</v>
      </c>
      <c r="D4" s="318" t="s">
        <v>33</v>
      </c>
      <c r="E4" s="319" t="s"/>
      <c r="F4" s="319" t="s"/>
      <c r="G4" s="320" t="s"/>
      <c r="H4" s="321" t="s"/>
      <c r="I4" s="321" t="s"/>
    </row>
    <row r="5" spans="1:9" ht="19" thickBot="true">
      <c r="A5" s="316" t="s">
        <v>87</v>
      </c>
      <c r="B5" s="317" t="s"/>
      <c r="C5" s="316" t="s">
        <v>239</v>
      </c>
      <c r="D5" s="318" t="s">
        <v>15</v>
      </c>
      <c r="E5" s="319" t="s"/>
      <c r="F5" s="319" t="s"/>
      <c r="G5" s="320" t="s"/>
      <c r="H5" s="321" t="s"/>
      <c r="I5" s="321" t="s"/>
    </row>
    <row r="6" spans="1:9" ht="19" thickBot="true">
      <c r="A6" s="316" t="s">
        <v>476</v>
      </c>
      <c r="B6" s="317" t="s"/>
      <c r="C6" s="316" t="s">
        <v>244</v>
      </c>
      <c r="D6" s="318" t="s">
        <v>15</v>
      </c>
      <c r="E6" s="319" t="s"/>
      <c r="F6" s="319" t="s"/>
      <c r="G6" s="320" t="s"/>
      <c r="H6" s="321" t="s"/>
      <c r="I6" s="321" t="s"/>
    </row>
    <row r="7" spans="1:9" ht="19" thickBot="true">
      <c r="A7" s="322" t="s">
        <v>240</v>
      </c>
      <c r="B7" s="317" t="s"/>
      <c r="C7" s="316" t="s">
        <v>241</v>
      </c>
      <c r="D7" s="318" t="s">
        <v>15</v>
      </c>
      <c r="E7" s="319" t="s"/>
      <c r="F7" s="319" t="s"/>
      <c r="G7" s="323" t="s"/>
      <c r="H7" s="323" t="s"/>
      <c r="I7" s="321" t="s"/>
    </row>
    <row r="8" spans="1:9" ht="19" thickBot="true">
      <c r="A8" s="322" t="s">
        <v>188</v>
      </c>
      <c r="B8" s="317" t="s"/>
      <c r="C8" s="316" t="s">
        <v>242</v>
      </c>
      <c r="D8" s="318" t="s">
        <v>15</v>
      </c>
      <c r="E8" s="319" t="s"/>
      <c r="F8" s="319" t="s"/>
      <c r="G8" s="323" t="s"/>
      <c r="H8" s="323" t="s"/>
      <c r="I8" s="321" t="s"/>
    </row>
    <row r="9" spans="1:9" ht="20.25" customHeight="true" thickBot="true">
      <c r="A9" s="316" t="s">
        <v>243</v>
      </c>
      <c r="B9" s="317" t="s"/>
      <c r="C9" s="324" t="s">
        <v>244</v>
      </c>
      <c r="D9" s="318" t="s">
        <v>15</v>
      </c>
      <c r="E9" s="320" t="s"/>
      <c r="F9" s="320" t="s"/>
      <c r="G9" s="325" t="s"/>
      <c r="H9" s="326" t="s"/>
      <c r="I9" s="327" t="s"/>
    </row>
    <row r="10" spans="1:9" ht="19" thickBot="true">
      <c r="A10" s="316" t="s">
        <v>245</v>
      </c>
      <c r="B10" s="317" t="s"/>
      <c r="C10" s="324" t="s">
        <v>247</v>
      </c>
      <c r="D10" s="328" t="s">
        <v>246</v>
      </c>
      <c r="E10" s="320" t="s"/>
      <c r="F10" s="320" t="s"/>
      <c r="G10" s="325" t="s"/>
      <c r="H10" s="326" t="s"/>
      <c r="I10" s="327" t="s"/>
    </row>
    <row r="11" spans="1:9" ht="19" thickBot="true">
      <c r="A11" s="316" t="s">
        <v>250</v>
      </c>
      <c r="B11" s="317" t="s"/>
      <c r="C11" s="324" t="s">
        <v>251</v>
      </c>
      <c r="D11" s="328" t="s">
        <v>15</v>
      </c>
      <c r="E11" s="320" t="s"/>
      <c r="F11" s="320" t="s"/>
      <c r="G11" s="320" t="s"/>
      <c r="H11" s="329" t="s"/>
      <c r="I11" s="329" t="s"/>
    </row>
    <row r="12" spans="1:9" ht="19" thickBot="true">
      <c r="A12" s="316" t="s">
        <v>27</v>
      </c>
      <c r="B12" s="317" t="s">
        <v>28</v>
      </c>
      <c r="C12" s="324" t="s">
        <v>477</v>
      </c>
      <c r="D12" s="328" t="s">
        <v>15</v>
      </c>
      <c r="E12" s="320" t="s"/>
      <c r="F12" s="320" t="s"/>
      <c r="G12" s="320" t="s"/>
      <c r="H12" s="329" t="s"/>
      <c r="I12" s="329" t="s"/>
    </row>
    <row r="13" spans="1:9" ht="18">
      <c r="A13" s="316" t="s">
        <v>248</v>
      </c>
      <c r="B13" s="317" t="s"/>
      <c r="C13" s="324" t="s">
        <v>458</v>
      </c>
      <c r="D13" s="328" t="s">
        <v>15</v>
      </c>
      <c r="E13" s="320" t="s"/>
      <c r="F13" s="320" t="s"/>
      <c r="G13" s="320" t="s"/>
      <c r="H13" s="329" t="s"/>
      <c r="I13" s="329" t="s"/>
    </row>
    <row r="14" spans="1:9" ht="18">
      <c r="A14" s="316" t="s">
        <v>18</v>
      </c>
      <c r="B14" s="317" t="s">
        <v>19</v>
      </c>
      <c r="C14" s="316" t="s">
        <v>478</v>
      </c>
      <c r="D14" s="316" t="s">
        <v>15</v>
      </c>
      <c r="E14" s="316" t="s"/>
      <c r="F14" s="316" t="s"/>
      <c r="G14" s="322" t="s"/>
      <c r="H14" s="322" t="s"/>
      <c r="I14" s="322" t="s"/>
    </row>
    <row r="15" spans="1:9" ht="18">
      <c r="A15" s="316" t="s">
        <v>21</v>
      </c>
      <c r="B15" s="316" t="s">
        <v>22</v>
      </c>
      <c r="C15" s="316" t="s">
        <v>255</v>
      </c>
      <c r="D15" s="316" t="s">
        <v>15</v>
      </c>
      <c r="E15" s="316" t="s"/>
      <c r="F15" s="316" t="s"/>
      <c r="G15" s="322" t="s"/>
      <c r="H15" s="322" t="s"/>
      <c r="I15" s="322" t="s"/>
    </row>
    <row r="16" spans="1:24">
      <c r="A16" s="330" t="s">
        <v>25</v>
      </c>
      <c r="B16" s="330" t="s">
        <v>26</v>
      </c>
      <c r="C16" s="330" t="s">
        <v>254</v>
      </c>
      <c r="D16" s="316" t="s">
        <v>15</v>
      </c>
      <c r="E16" s="330" t="s"/>
      <c r="F16" s="330" t="s"/>
      <c r="G16" s="330" t="s"/>
      <c r="H16" s="330" t="s"/>
      <c r="I16" s="330" t="s"/>
      <c r="X16" s="331" t="s"/>
    </row>
    <row r="17" spans="1:26" ht="18" thickBot="true">
      <c r="A17" s="322" t="s">
        <v>90</v>
      </c>
      <c r="B17" s="332" t="s"/>
      <c r="C17" s="322" t="s">
        <v>479</v>
      </c>
      <c r="D17" s="316" t="s">
        <v>15</v>
      </c>
      <c r="E17" s="322" t="s"/>
      <c r="F17" s="333" t="s"/>
      <c r="G17" s="333" t="s"/>
      <c r="H17" s="333" t="s"/>
      <c r="I17" s="333" t="s"/>
      <c r="J17" s="334" t="s"/>
      <c r="K17" s="334" t="s"/>
      <c r="L17" s="334" t="s"/>
      <c r="M17" s="334" t="s"/>
      <c r="N17" s="334" t="s"/>
      <c r="O17" s="334" t="s"/>
      <c r="P17" s="334" t="s"/>
      <c r="Q17" s="334" t="s"/>
      <c r="R17" s="334" t="s"/>
      <c r="S17" s="334" t="s"/>
      <c r="T17" s="334" t="s"/>
      <c r="U17" s="334" t="s"/>
      <c r="V17" s="334" t="s"/>
      <c r="W17" s="334" t="s"/>
      <c r="X17" s="334" t="s"/>
      <c r="Y17" s="334" t="s"/>
      <c r="Z17" s="334" t="s"/>
    </row>
    <row r="18" spans="1:26" ht="46" thickBot="true">
      <c r="A18" s="335" t="s">
        <v>97</v>
      </c>
      <c r="B18" s="336" t="s"/>
      <c r="C18" s="336" t="s">
        <v>98</v>
      </c>
      <c r="D18" s="330" t="s">
        <v>15</v>
      </c>
      <c r="E18" s="336" t="s"/>
      <c r="F18" s="336" t="s"/>
      <c r="G18" s="336" t="s"/>
      <c r="H18" s="336" t="s"/>
      <c r="I18" s="336" t="s"/>
      <c r="J18" s="337" t="s"/>
      <c r="K18" s="337" t="s"/>
      <c r="L18" s="337" t="s"/>
      <c r="M18" s="337" t="s"/>
      <c r="N18" s="337" t="s"/>
      <c r="O18" s="337" t="s"/>
      <c r="P18" s="337" t="s"/>
      <c r="Q18" s="337" t="s"/>
      <c r="R18" s="337" t="s"/>
      <c r="S18" s="337" t="s"/>
      <c r="T18" s="337" t="s"/>
      <c r="U18" s="337" t="s"/>
      <c r="V18" s="337" t="s"/>
      <c r="W18" s="337" t="s"/>
      <c r="X18" s="337" t="s"/>
      <c r="Y18" s="337" t="s"/>
      <c r="Z18" s="337" t="s"/>
    </row>
    <row r="19" spans="1:26" ht="46" thickBot="true">
      <c r="A19" s="335" t="s">
        <v>100</v>
      </c>
      <c r="B19" s="336" t="s"/>
      <c r="C19" s="336" t="s">
        <v>101</v>
      </c>
      <c r="D19" s="336" t="s">
        <v>102</v>
      </c>
      <c r="E19" s="336" t="s"/>
      <c r="F19" s="336" t="s"/>
      <c r="G19" s="336" t="s"/>
      <c r="H19" s="336" t="s"/>
      <c r="I19" s="336" t="s"/>
      <c r="J19" s="331" t="s"/>
      <c r="K19" s="331" t="s"/>
      <c r="L19" s="331" t="s"/>
      <c r="M19" s="331" t="s"/>
      <c r="N19" s="331" t="s"/>
      <c r="O19" s="331" t="s"/>
      <c r="P19" s="331" t="s"/>
      <c r="Q19" s="331" t="s"/>
      <c r="R19" s="331" t="s"/>
      <c r="S19" s="331" t="s"/>
      <c r="T19" s="331" t="s"/>
      <c r="U19" s="331" t="s"/>
      <c r="V19" s="331" t="s"/>
      <c r="W19" s="331" t="s"/>
      <c r="X19" s="331" t="s"/>
      <c r="Y19" s="331" t="s"/>
      <c r="Z19" s="331" t="s"/>
    </row>
    <row r="20" spans="1:26" ht="46" thickBot="true">
      <c r="A20" s="338" t="s"/>
      <c r="B20" s="337" t="s"/>
      <c r="C20" s="337" t="s"/>
      <c r="D20" s="337" t="s"/>
      <c r="E20" s="337" t="s"/>
      <c r="F20" s="337" t="s"/>
      <c r="G20" s="337" t="s"/>
      <c r="H20" s="337" t="s"/>
      <c r="I20" s="337" t="s"/>
      <c r="J20" s="337" t="s"/>
      <c r="K20" s="337" t="s"/>
      <c r="L20" s="337" t="s"/>
      <c r="M20" s="337" t="s"/>
      <c r="N20" s="337" t="s"/>
      <c r="O20" s="337" t="s"/>
      <c r="P20" s="337" t="s"/>
      <c r="Q20" s="337" t="s"/>
      <c r="R20" s="337" t="s"/>
      <c r="S20" s="337" t="s"/>
      <c r="T20" s="337" t="s"/>
      <c r="U20" s="337" t="s"/>
      <c r="V20" s="337" t="s"/>
      <c r="W20" s="337" t="s"/>
      <c r="X20" s="337" t="s"/>
      <c r="Y20" s="337" t="s"/>
      <c r="Z20" s="337" t="s"/>
    </row>
    <row r="21" spans="1:26" ht="46" thickBot="true">
      <c r="A21" s="338" t="s"/>
      <c r="B21" s="337" t="s"/>
      <c r="C21" s="337" t="s"/>
      <c r="D21" s="337" t="s"/>
      <c r="E21" s="337" t="s"/>
      <c r="F21" s="339" t="s"/>
      <c r="G21" s="339" t="s"/>
      <c r="H21" s="339" t="s"/>
      <c r="I21" s="339" t="s"/>
      <c r="J21" s="339" t="s"/>
      <c r="K21" s="339" t="s"/>
      <c r="L21" s="339" t="s"/>
      <c r="M21" s="339" t="s"/>
      <c r="N21" s="339" t="s"/>
      <c r="O21" s="340" t="s"/>
      <c r="P21" s="340" t="s"/>
      <c r="Q21" s="340" t="s"/>
      <c r="R21" s="339" t="s"/>
      <c r="S21" s="339" t="s"/>
      <c r="T21" s="339" t="s"/>
      <c r="U21" s="339" t="s"/>
      <c r="V21" s="339" t="s"/>
      <c r="W21" s="339" t="s"/>
      <c r="X21" s="339" t="s"/>
      <c r="Y21" s="339" t="s"/>
      <c r="Z21" s="339" t="s"/>
    </row>
    <row r="22" spans="1:26" ht="46" thickBot="true">
      <c r="A22" s="341" t="s">
        <v>14</v>
      </c>
      <c r="B22" s="342" t="s">
        <v>19</v>
      </c>
      <c r="C22" s="343" t="s">
        <v>22</v>
      </c>
      <c r="D22" s="343" t="s">
        <v>26</v>
      </c>
      <c r="E22" s="344" t="s">
        <v>28</v>
      </c>
      <c r="F22" s="345" t="s">
        <v>480</v>
      </c>
      <c r="G22" s="346" t="s">
        <v>481</v>
      </c>
      <c r="H22" s="346" t="s">
        <v>482</v>
      </c>
      <c r="I22" s="346" t="s">
        <v>483</v>
      </c>
      <c r="J22" s="346" t="s">
        <v>484</v>
      </c>
      <c r="K22" s="346" t="s">
        <v>483</v>
      </c>
      <c r="L22" s="346" t="s">
        <v>485</v>
      </c>
      <c r="M22" s="346" t="s">
        <v>486</v>
      </c>
      <c r="N22" s="346" t="s">
        <v>487</v>
      </c>
      <c r="O22" s="347" t="s">
        <v>488</v>
      </c>
      <c r="P22" s="347" t="s">
        <v>489</v>
      </c>
      <c r="Q22" s="347" t="s">
        <v>490</v>
      </c>
      <c r="R22" s="346" t="s">
        <v>491</v>
      </c>
      <c r="S22" s="346" t="s">
        <v>437</v>
      </c>
      <c r="T22" s="348" t="s">
        <v>492</v>
      </c>
      <c r="U22" s="348" t="s">
        <v>493</v>
      </c>
      <c r="V22" s="348" t="s">
        <v>494</v>
      </c>
      <c r="W22" s="348" t="s">
        <v>495</v>
      </c>
      <c r="X22" s="348" t="s">
        <v>496</v>
      </c>
      <c r="Y22" s="349" t="s">
        <v>490</v>
      </c>
      <c r="Z22" s="350" t="s">
        <v>497</v>
      </c>
    </row>
  </sheetData>
  <mergeCells count="4">
    <mergeCell ref="D1:F1"/>
    <mergeCell ref="G9:G10"/>
    <mergeCell ref="H9:H10"/>
    <mergeCell ref="I9:I10"/>
  </mergeCells>
  <hyperlinks>
    <hyperlink ref="A1" location="'目录'!A1" display="返回目录"/>
  </hyperlinks>
</worksheet>
</file>

<file path=xl/worksheets/sheet26.xml><?xml version="1.0" encoding="utf-8"?>
<worksheet xmlns="http://schemas.openxmlformats.org/spreadsheetml/2006/main">
  <sheetPr/>
  <dimension ref="J55"/>
  <sheetViews>
    <sheetView showGridLines="true" zoomScale="75" workbookViewId="0"/>
  </sheetViews>
  <sheetFormatPr baseColWidth="10" defaultRowHeight="15"/>
  <cols>
    <col min="1" max="1" width="34.6641" customWidth="true"/>
    <col min="2" max="2" width="30.332" customWidth="true"/>
    <col min="3" max="3" width="38.332" customWidth="true"/>
    <col min="4" max="4" width="16.832" customWidth="true"/>
    <col min="5" max="5" width="47.1641" customWidth="true"/>
    <col min="6" max="6" width="14" customWidth="true"/>
    <col min="7" max="7" width="47.332" customWidth="true"/>
    <col min="8" max="8" width="99.1641" customWidth="true"/>
    <col min="9" max="9" width="39.832" customWidth="true"/>
  </cols>
  <sheetData>
    <row r="1" spans="1:5" ht="17">
      <c r="A1" s="4" t="s">
        <v>1</v>
      </c>
      <c r="B1" s="5" t="s">
        <v>2</v>
      </c>
      <c r="C1" s="6" t="s">
        <v>3</v>
      </c>
      <c r="D1" s="7" t="s"/>
      <c r="E1" s="7" t="s"/>
    </row>
    <row r="2" spans="1:9" ht="17">
      <c r="A2" s="8" t="s">
        <v>4</v>
      </c>
      <c r="B2" s="8" t="s">
        <v>5</v>
      </c>
      <c r="C2" s="8" t="s">
        <v>6</v>
      </c>
      <c r="D2" s="8" t="s">
        <v>7</v>
      </c>
      <c r="E2" s="8" t="s">
        <v>8</v>
      </c>
      <c r="F2" s="8" t="s">
        <v>9</v>
      </c>
      <c r="G2" s="9" t="s">
        <v>10</v>
      </c>
      <c r="H2" s="9" t="s">
        <v>11</v>
      </c>
      <c r="I2" s="9" t="s">
        <v>12</v>
      </c>
    </row>
    <row r="3" spans="1:9" ht="20" customHeight="true">
      <c r="A3" s="10" t="s">
        <v>13</v>
      </c>
      <c r="B3" s="10" t="s">
        <v>14</v>
      </c>
      <c r="C3" s="10" t="s">
        <v>14</v>
      </c>
      <c r="D3" s="11" t="s">
        <v>15</v>
      </c>
      <c r="E3" s="12" t="s"/>
      <c r="F3" s="12" t="s"/>
      <c r="G3" s="12" t="s">
        <v>16</v>
      </c>
      <c r="H3" s="13" t="s">
        <v>17</v>
      </c>
      <c r="I3" s="12" t="s"/>
    </row>
    <row r="4" spans="1:9" ht="20" customHeight="true">
      <c r="A4" s="10" t="s">
        <v>18</v>
      </c>
      <c r="B4" s="10" t="s">
        <v>19</v>
      </c>
      <c r="C4" s="10" t="s">
        <v>20</v>
      </c>
      <c r="D4" s="11" t="s">
        <v>15</v>
      </c>
      <c r="E4" s="12" t="s"/>
      <c r="F4" s="12" t="s"/>
      <c r="G4" s="12" t="s">
        <v>16</v>
      </c>
      <c r="H4" s="13" t="s">
        <v>17</v>
      </c>
      <c r="I4" s="12" t="s"/>
    </row>
    <row r="5" spans="1:9" ht="20" customHeight="true">
      <c r="A5" s="10" t="s">
        <v>21</v>
      </c>
      <c r="B5" s="10" t="s">
        <v>22</v>
      </c>
      <c r="C5" s="10" t="s">
        <v>22</v>
      </c>
      <c r="D5" s="11" t="s">
        <v>15</v>
      </c>
      <c r="E5" s="12" t="s"/>
      <c r="F5" s="12" t="s"/>
      <c r="G5" s="12" t="s">
        <v>23</v>
      </c>
      <c r="H5" s="14" t="s">
        <v>24</v>
      </c>
      <c r="I5" s="12" t="s"/>
    </row>
    <row r="6" spans="1:9" ht="20" customHeight="true">
      <c r="A6" s="10" t="s">
        <v>25</v>
      </c>
      <c r="B6" s="10" t="s">
        <v>26</v>
      </c>
      <c r="C6" s="10" t="s">
        <v>26</v>
      </c>
      <c r="D6" s="11" t="s">
        <v>15</v>
      </c>
      <c r="E6" s="12" t="s"/>
      <c r="F6" s="12" t="s"/>
      <c r="G6" s="12" t="s">
        <v>16</v>
      </c>
      <c r="H6" s="15" t="s"/>
      <c r="I6" s="12" t="s"/>
    </row>
    <row r="7" spans="1:9" ht="20" customHeight="true">
      <c r="A7" s="10" t="s">
        <v>27</v>
      </c>
      <c r="B7" s="10" t="s">
        <v>28</v>
      </c>
      <c r="C7" s="10" t="s">
        <v>29</v>
      </c>
      <c r="D7" s="11" t="s">
        <v>15</v>
      </c>
      <c r="E7" s="12" t="s"/>
      <c r="F7" s="12" t="s"/>
      <c r="G7" s="12" t="s">
        <v>16</v>
      </c>
      <c r="H7" s="13" t="s">
        <v>17</v>
      </c>
      <c r="I7" s="12" t="s"/>
    </row>
    <row r="8" spans="1:9" ht="20" customHeight="true">
      <c r="A8" s="16" t="s">
        <v>30</v>
      </c>
      <c r="B8" s="16" t="s">
        <v>31</v>
      </c>
      <c r="C8" s="16" t="s">
        <v>32</v>
      </c>
      <c r="D8" s="17" t="s">
        <v>33</v>
      </c>
      <c r="E8" s="18" t="s"/>
      <c r="F8" s="18" t="s"/>
      <c r="G8" s="18" t="s">
        <v>16</v>
      </c>
      <c r="H8" s="19" t="s">
        <v>34</v>
      </c>
      <c r="I8" s="20" t="s">
        <v>35</v>
      </c>
    </row>
    <row r="9" spans="1:9" ht="20" customHeight="true">
      <c r="A9" s="16" t="s">
        <v>36</v>
      </c>
      <c r="B9" s="16" t="s">
        <v>37</v>
      </c>
      <c r="C9" s="16" t="s">
        <v>38</v>
      </c>
      <c r="D9" s="17" t="s">
        <v>33</v>
      </c>
      <c r="E9" s="18" t="s"/>
      <c r="F9" s="18" t="s"/>
      <c r="G9" s="18" t="s">
        <v>16</v>
      </c>
      <c r="H9" s="19" t="s">
        <v>34</v>
      </c>
      <c r="I9" s="20" t="s">
        <v>35</v>
      </c>
    </row>
    <row r="10" spans="1:9" ht="20" customHeight="true">
      <c r="A10" s="16" t="s">
        <v>39</v>
      </c>
      <c r="B10" s="16" t="s">
        <v>40</v>
      </c>
      <c r="C10" s="16" t="s">
        <v>41</v>
      </c>
      <c r="D10" s="17" t="s">
        <v>33</v>
      </c>
      <c r="E10" s="18" t="s"/>
      <c r="F10" s="18" t="s"/>
      <c r="G10" s="18" t="s">
        <v>16</v>
      </c>
      <c r="H10" s="19" t="s">
        <v>34</v>
      </c>
      <c r="I10" s="20" t="s">
        <v>35</v>
      </c>
    </row>
    <row r="11" spans="1:9" ht="20" customHeight="true">
      <c r="A11" s="16" t="s">
        <v>42</v>
      </c>
      <c r="B11" s="16" t="s">
        <v>43</v>
      </c>
      <c r="C11" s="16" t="s">
        <v>44</v>
      </c>
      <c r="D11" s="17" t="s">
        <v>33</v>
      </c>
      <c r="E11" s="18" t="s"/>
      <c r="F11" s="18" t="s"/>
      <c r="G11" s="18" t="s">
        <v>45</v>
      </c>
      <c r="H11" s="19" t="s">
        <v>46</v>
      </c>
      <c r="I11" s="20" t="s">
        <v>35</v>
      </c>
    </row>
    <row r="12" spans="1:9" ht="20" customHeight="true">
      <c r="A12" s="16" t="s">
        <v>47</v>
      </c>
      <c r="B12" s="16" t="s">
        <v>48</v>
      </c>
      <c r="C12" s="16" t="s">
        <v>49</v>
      </c>
      <c r="D12" s="17" t="s">
        <v>33</v>
      </c>
      <c r="E12" s="18" t="s"/>
      <c r="F12" s="18" t="s"/>
      <c r="G12" s="18" t="s">
        <v>45</v>
      </c>
      <c r="H12" s="19" t="s">
        <v>50</v>
      </c>
      <c r="I12" s="20" t="s">
        <v>35</v>
      </c>
    </row>
    <row r="13" spans="1:9" ht="20" customHeight="true">
      <c r="A13" s="10" t="s">
        <v>51</v>
      </c>
      <c r="B13" s="10" t="s">
        <v>52</v>
      </c>
      <c r="C13" s="10" t="s">
        <v>53</v>
      </c>
      <c r="D13" s="11" t="s">
        <v>33</v>
      </c>
      <c r="E13" s="12" t="s"/>
      <c r="F13" s="12" t="s"/>
      <c r="G13" s="12" t="s">
        <v>16</v>
      </c>
      <c r="H13" s="13" t="s">
        <v>54</v>
      </c>
      <c r="I13" s="21" t="s">
        <v>55</v>
      </c>
    </row>
    <row r="14" spans="1:9" ht="54" customHeight="true">
      <c r="A14" s="10" t="s">
        <v>56</v>
      </c>
      <c r="B14" s="10" t="s">
        <v>57</v>
      </c>
      <c r="C14" s="10" t="s">
        <v>58</v>
      </c>
      <c r="D14" s="11" t="s">
        <v>33</v>
      </c>
      <c r="E14" s="12" t="s"/>
      <c r="F14" s="12" t="s"/>
      <c r="G14" s="12" t="s">
        <v>59</v>
      </c>
      <c r="H14" s="13" t="s">
        <v>852</v>
      </c>
      <c r="I14" s="22" t="s"/>
    </row>
    <row r="15" spans="1:9" ht="20" customHeight="true">
      <c r="A15" s="10" t="s">
        <v>60</v>
      </c>
      <c r="B15" s="10" t="s">
        <v>61</v>
      </c>
      <c r="C15" s="10" t="s">
        <v>61</v>
      </c>
      <c r="D15" s="11" t="s">
        <v>33</v>
      </c>
      <c r="E15" s="12" t="s"/>
      <c r="F15" s="12" t="s"/>
      <c r="G15" s="12" t="s">
        <v>16</v>
      </c>
      <c r="H15" s="13" t="s">
        <v>62</v>
      </c>
      <c r="I15" s="22" t="s"/>
    </row>
    <row r="16" spans="1:9" ht="21" customHeight="true">
      <c r="A16" s="10" t="s">
        <v>63</v>
      </c>
      <c r="B16" s="10" t="s">
        <v>64</v>
      </c>
      <c r="C16" s="10" t="s">
        <v>64</v>
      </c>
      <c r="D16" s="23" t="s">
        <v>33</v>
      </c>
      <c r="E16" s="12" t="s"/>
      <c r="F16" s="12" t="s"/>
      <c r="G16" s="12" t="s">
        <v>16</v>
      </c>
      <c r="H16" s="14" t="s">
        <v>65</v>
      </c>
      <c r="I16" s="22" t="s"/>
    </row>
    <row r="17" spans="1:9" ht="38" customHeight="true">
      <c r="A17" s="10" t="s">
        <v>66</v>
      </c>
      <c r="B17" s="10" t="s">
        <v>67</v>
      </c>
      <c r="C17" s="10" t="s">
        <v>67</v>
      </c>
      <c r="D17" s="23" t="s">
        <v>33</v>
      </c>
      <c r="E17" s="12" t="s"/>
      <c r="F17" s="12" t="s"/>
      <c r="G17" s="12" t="s">
        <v>68</v>
      </c>
      <c r="H17" s="24" t="s">
        <v>69</v>
      </c>
      <c r="I17" s="22" t="s"/>
    </row>
    <row r="18" spans="1:9" ht="38" customHeight="true">
      <c r="A18" s="10" t="s">
        <v>70</v>
      </c>
      <c r="B18" s="10" t="s">
        <v>71</v>
      </c>
      <c r="C18" s="10" t="s">
        <v>72</v>
      </c>
      <c r="D18" s="23" t="s">
        <v>15</v>
      </c>
      <c r="E18" s="12" t="s"/>
      <c r="F18" s="12" t="s"/>
      <c r="G18" s="20" t="s">
        <v>68</v>
      </c>
      <c r="H18" s="25" t="s"/>
      <c r="I18" s="22" t="s"/>
    </row>
    <row r="19" spans="1:9" ht="38" customHeight="true">
      <c r="A19" s="10" t="s">
        <v>73</v>
      </c>
      <c r="B19" s="10" t="s">
        <v>74</v>
      </c>
      <c r="C19" s="10" t="s">
        <v>74</v>
      </c>
      <c r="D19" s="23" t="s">
        <v>33</v>
      </c>
      <c r="E19" s="12" t="s"/>
      <c r="F19" s="12" t="s"/>
      <c r="G19" s="20" t="s">
        <v>68</v>
      </c>
      <c r="H19" s="25" t="s"/>
      <c r="I19" s="22" t="s"/>
    </row>
    <row r="20" spans="1:9" ht="38" customHeight="true">
      <c r="A20" s="10" t="s">
        <v>75</v>
      </c>
      <c r="B20" s="10" t="s">
        <v>76</v>
      </c>
      <c r="C20" s="10" t="s">
        <v>77</v>
      </c>
      <c r="D20" s="23" t="s">
        <v>15</v>
      </c>
      <c r="E20" s="12" t="s"/>
      <c r="F20" s="12" t="s"/>
      <c r="G20" s="12" t="s">
        <v>68</v>
      </c>
      <c r="H20" s="25" t="s"/>
      <c r="I20" s="22" t="s"/>
    </row>
    <row r="21" spans="1:9" ht="38" customHeight="true">
      <c r="A21" s="26" t="s">
        <v>78</v>
      </c>
      <c r="B21" s="10" t="s">
        <v>79</v>
      </c>
      <c r="C21" s="10" t="s">
        <v>79</v>
      </c>
      <c r="D21" s="11" t="s">
        <v>15</v>
      </c>
      <c r="E21" s="12" t="s"/>
      <c r="F21" s="12" t="s"/>
      <c r="G21" s="12" t="s">
        <v>68</v>
      </c>
      <c r="H21" s="25" t="s"/>
      <c r="I21" s="22" t="s"/>
    </row>
    <row r="22" spans="1:9" ht="38" customHeight="true">
      <c r="A22" s="26" t="s">
        <v>80</v>
      </c>
      <c r="B22" s="10" t="s">
        <v>81</v>
      </c>
      <c r="C22" s="10" t="s">
        <v>81</v>
      </c>
      <c r="D22" s="11" t="s">
        <v>15</v>
      </c>
      <c r="E22" s="12" t="s"/>
      <c r="F22" s="12" t="s"/>
      <c r="G22" s="12" t="s">
        <v>68</v>
      </c>
      <c r="H22" s="27" t="s"/>
      <c r="I22" s="22" t="s"/>
    </row>
    <row r="23" spans="1:9" ht="52" customHeight="true">
      <c r="A23" s="10" t="s">
        <v>82</v>
      </c>
      <c r="B23" s="10" t="s">
        <v>83</v>
      </c>
      <c r="C23" s="10" t="s">
        <v>84</v>
      </c>
      <c r="D23" s="11" t="s">
        <v>33</v>
      </c>
      <c r="E23" s="12" t="s"/>
      <c r="F23" s="12" t="s"/>
      <c r="G23" s="28" t="s">
        <v>85</v>
      </c>
      <c r="H23" s="13" t="s">
        <v>86</v>
      </c>
      <c r="I23" s="22" t="s"/>
    </row>
    <row r="24" spans="1:9" ht="18">
      <c r="A24" s="10" t="s">
        <v>87</v>
      </c>
      <c r="B24" s="10" t="s">
        <v>88</v>
      </c>
      <c r="C24" s="10" t="s">
        <v>89</v>
      </c>
      <c r="D24" s="11" t="s">
        <v>15</v>
      </c>
      <c r="E24" s="12" t="s"/>
      <c r="F24" s="12" t="s"/>
      <c r="G24" s="12" t="s">
        <v>16</v>
      </c>
      <c r="H24" s="13" t="s">
        <v>17</v>
      </c>
      <c r="I24" s="22" t="s"/>
    </row>
    <row r="25" spans="1:9" ht="18">
      <c r="A25" s="10" t="s">
        <v>90</v>
      </c>
      <c r="B25" s="10" t="s"/>
      <c r="C25" s="10" t="s">
        <v>91</v>
      </c>
      <c r="D25" s="11" t="s">
        <v>15</v>
      </c>
      <c r="E25" s="12" t="s"/>
      <c r="F25" s="12" t="s"/>
      <c r="G25" s="12" t="s">
        <v>16</v>
      </c>
      <c r="H25" s="13" t="s">
        <v>92</v>
      </c>
      <c r="I25" s="29" t="s"/>
    </row>
    <row r="26" spans="1:9" ht="36">
      <c r="A26" s="10" t="s">
        <v>93</v>
      </c>
      <c r="B26" s="10" t="s">
        <v>93</v>
      </c>
      <c r="C26" s="10" t="s">
        <v>94</v>
      </c>
      <c r="D26" s="11" t="s"/>
      <c r="E26" s="12" t="s"/>
      <c r="F26" s="12" t="s"/>
      <c r="G26" s="12" t="s"/>
      <c r="H26" s="13" t="s">
        <v>95</v>
      </c>
      <c r="I26" s="12" t="s">
        <v>96</v>
      </c>
    </row>
    <row r="27" spans="1:9" ht="18">
      <c r="A27" s="30" t="s">
        <v>97</v>
      </c>
      <c r="B27" s="31" t="s"/>
      <c r="C27" s="31" t="s">
        <v>98</v>
      </c>
      <c r="D27" s="31" t="s">
        <v>15</v>
      </c>
      <c r="E27" s="32" t="s"/>
      <c r="F27" s="32" t="s">
        <v>99</v>
      </c>
      <c r="G27" s="33" t="s"/>
      <c r="H27" s="33" t="s"/>
      <c r="I27" s="34" t="s"/>
    </row>
    <row r="28" spans="1:9" ht="18">
      <c r="A28" s="30" t="s">
        <v>100</v>
      </c>
      <c r="B28" s="31" t="s"/>
      <c r="C28" s="31" t="s">
        <v>101</v>
      </c>
      <c r="D28" s="31" t="s">
        <v>102</v>
      </c>
      <c r="E28" s="32" t="s"/>
      <c r="F28" s="32" t="s">
        <v>99</v>
      </c>
      <c r="G28" s="33" t="s"/>
      <c r="H28" s="33" t="s"/>
      <c r="I28" s="34" t="s"/>
    </row>
    <row r="30" spans="1:1" ht="16" thickBot="true">
      <c r="A30" s="35" t="s">
        <v>103</v>
      </c>
    </row>
    <row r="31" spans="1:3">
      <c r="A31" s="36" t="s">
        <v>104</v>
      </c>
      <c r="B31" s="37" t="s">
        <v>105</v>
      </c>
      <c r="C31" s="38" t="s">
        <v>106</v>
      </c>
    </row>
    <row r="32" spans="1:3">
      <c r="A32" s="39" t="s">
        <v>107</v>
      </c>
      <c r="B32" s="34" t="s">
        <v>107</v>
      </c>
      <c r="C32" s="40" t="s"/>
    </row>
    <row r="33" spans="1:3">
      <c r="A33" s="39" t="s">
        <v>108</v>
      </c>
      <c r="B33" s="34" t="s">
        <v>108</v>
      </c>
      <c r="C33" s="40" t="s"/>
    </row>
    <row r="34" spans="1:3">
      <c r="A34" s="39" t="s">
        <v>109</v>
      </c>
      <c r="B34" s="34" t="s">
        <v>109</v>
      </c>
      <c r="C34" s="41" t="s"/>
    </row>
    <row r="35" spans="1:3">
      <c r="A35" s="42" t="s">
        <v>110</v>
      </c>
      <c r="B35" s="34" t="s">
        <v>111</v>
      </c>
      <c r="C35" s="40" t="s"/>
    </row>
    <row r="36" spans="1:4">
      <c r="A36" s="43" t="s">
        <v>112</v>
      </c>
      <c r="B36" s="44" t="s">
        <v>113</v>
      </c>
      <c r="C36" s="45" t="s">
        <v>114</v>
      </c>
      <c r="D36" t="s">
        <v>115</v>
      </c>
    </row>
    <row r="37" spans="1:4">
      <c r="A37" s="43" t="s">
        <v>116</v>
      </c>
      <c r="B37" s="34" t="s">
        <v>853</v>
      </c>
      <c r="C37" s="46" t="s">
        <v>117</v>
      </c>
      <c r="D37" t="s">
        <v>115</v>
      </c>
    </row>
    <row r="38" spans="1:3">
      <c r="A38" s="43" t="s">
        <v>118</v>
      </c>
      <c r="B38" s="34" t="s">
        <v>119</v>
      </c>
      <c r="C38" s="40" t="s">
        <v>120</v>
      </c>
    </row>
    <row r="39" spans="1:3">
      <c r="A39" s="39" t="s">
        <v>121</v>
      </c>
      <c r="B39" s="34" t="s">
        <v>121</v>
      </c>
      <c r="C39" s="40" t="s"/>
    </row>
    <row r="40" spans="1:3">
      <c r="A40" s="39" t="s">
        <v>122</v>
      </c>
      <c r="B40" s="34" t="s">
        <v>122</v>
      </c>
      <c r="C40" s="40" t="s"/>
    </row>
    <row r="41" spans="1:3">
      <c r="A41" s="39" t="s">
        <v>123</v>
      </c>
      <c r="B41" s="34" t="s">
        <v>124</v>
      </c>
      <c r="C41" s="40" t="s"/>
    </row>
    <row r="42" spans="1:3">
      <c r="A42" s="43" t="s">
        <v>125</v>
      </c>
      <c r="B42" s="44" t="s">
        <v>126</v>
      </c>
      <c r="C42" s="47" t="s">
        <v>114</v>
      </c>
    </row>
    <row r="43" spans="1:3">
      <c r="A43" s="43" t="s">
        <v>127</v>
      </c>
      <c r="B43" s="34" t="s">
        <v>854</v>
      </c>
      <c r="C43" s="48" t="s">
        <v>855</v>
      </c>
    </row>
    <row r="44" spans="1:3">
      <c r="A44" s="43" t="s">
        <v>128</v>
      </c>
      <c r="B44" s="34" t="s">
        <v>129</v>
      </c>
      <c r="C44" s="40" t="s">
        <v>120</v>
      </c>
    </row>
    <row r="45" spans="1:3">
      <c r="A45" s="39" t="s">
        <v>130</v>
      </c>
      <c r="B45" s="34" t="s">
        <v>130</v>
      </c>
      <c r="C45" s="40" t="s"/>
    </row>
    <row r="46" spans="1:3">
      <c r="A46" s="39" t="s">
        <v>131</v>
      </c>
      <c r="B46" s="34" t="s">
        <v>131</v>
      </c>
      <c r="C46" s="40" t="s"/>
    </row>
    <row r="47" spans="1:3">
      <c r="A47" s="39" t="s">
        <v>132</v>
      </c>
      <c r="B47" s="34" t="s">
        <v>133</v>
      </c>
      <c r="C47" s="40" t="s"/>
    </row>
    <row r="48" spans="1:3">
      <c r="A48" s="43" t="s">
        <v>134</v>
      </c>
      <c r="B48" s="44" t="s">
        <v>135</v>
      </c>
      <c r="C48" s="45" t="s">
        <v>114</v>
      </c>
    </row>
    <row r="49" spans="1:3">
      <c r="A49" s="43" t="s">
        <v>136</v>
      </c>
      <c r="B49" s="34" t="s">
        <v>856</v>
      </c>
      <c r="C49" s="48" t="s">
        <v>855</v>
      </c>
    </row>
    <row r="50" spans="1:3">
      <c r="A50" s="43" t="s">
        <v>137</v>
      </c>
      <c r="B50" s="34" t="s">
        <v>138</v>
      </c>
      <c r="C50" s="40" t="s">
        <v>120</v>
      </c>
    </row>
    <row r="51" spans="1:3">
      <c r="A51" s="39" t="s">
        <v>139</v>
      </c>
      <c r="B51" s="34" t="s">
        <v>139</v>
      </c>
      <c r="C51" s="40" t="s"/>
    </row>
    <row r="52" spans="1:3">
      <c r="A52" s="39" t="s">
        <v>140</v>
      </c>
      <c r="B52" s="34" t="s">
        <v>140</v>
      </c>
      <c r="C52" s="40" t="s"/>
    </row>
    <row r="53" spans="1:3">
      <c r="A53" s="49" t="s">
        <v>141</v>
      </c>
      <c r="B53" s="34" t="s">
        <v>142</v>
      </c>
      <c r="C53" s="40" t="s"/>
    </row>
    <row r="54" spans="1:3">
      <c r="A54" s="50" t="s">
        <v>143</v>
      </c>
      <c r="B54" s="34" t="s">
        <v>857</v>
      </c>
      <c r="C54" s="48" t="s">
        <v>120</v>
      </c>
    </row>
    <row r="55" spans="1:3" ht="16" thickBot="true">
      <c r="A55" s="51" t="s">
        <v>144</v>
      </c>
      <c r="B55" s="52" t="s">
        <v>145</v>
      </c>
      <c r="C55" s="53" t="s"/>
    </row>
  </sheetData>
  <mergeCells count="4">
    <mergeCell ref="C1:E1"/>
    <mergeCell ref="H5:H6"/>
    <mergeCell ref="H17:H22"/>
    <mergeCell ref="I13:I25"/>
  </mergeCells>
  <hyperlinks>
    <hyperlink ref="A1" location="'目录'!A1" display="返回目录"/>
  </hyperlinks>
</worksheet>
</file>

<file path=xl/worksheets/sheet27.xml><?xml version="1.0" encoding="utf-8"?>
<worksheet xmlns="http://schemas.openxmlformats.org/spreadsheetml/2006/main">
  <sheetPr>
    <tabColor rgb="FFFFFF00"/>
  </sheetPr>
  <dimension ref="I19"/>
  <sheetViews>
    <sheetView showGridLines="true" workbookViewId="0"/>
  </sheetViews>
  <sheetFormatPr baseColWidth="10" defaultRowHeight="15"/>
  <cols>
    <col min="1" max="1" width="28.332" customWidth="true"/>
    <col min="2" max="2" width="23.332" customWidth="true"/>
    <col min="3" max="3" width="20.332" customWidth="true"/>
    <col min="4" max="4" width="19.1641" customWidth="true"/>
    <col min="5" max="5" width="10.5" customWidth="true"/>
    <col min="6" max="6" width="12.5" customWidth="true"/>
    <col min="7" max="7" width="15.582" customWidth="true"/>
    <col min="8" max="8" width="43.4297" customWidth="true"/>
  </cols>
  <sheetData>
    <row r="1" spans="1:5" ht="17">
      <c r="A1" s="4" t="s">
        <v>1</v>
      </c>
      <c r="B1" s="5" t="s">
        <v>2</v>
      </c>
      <c r="C1" s="6" t="s">
        <v>68</v>
      </c>
      <c r="D1" s="7" t="s"/>
      <c r="E1" s="7" t="s"/>
    </row>
    <row r="2" spans="1:8" ht="17">
      <c r="A2" s="8" t="s">
        <v>4</v>
      </c>
      <c r="B2" s="8" t="s">
        <v>5</v>
      </c>
      <c r="C2" s="8" t="s">
        <v>6</v>
      </c>
      <c r="D2" s="8" t="s">
        <v>7</v>
      </c>
      <c r="E2" s="8" t="s">
        <v>8</v>
      </c>
      <c r="F2" s="8" t="s">
        <v>9</v>
      </c>
      <c r="G2" s="9" t="s">
        <v>98</v>
      </c>
      <c r="H2" s="9" t="s">
        <v>11</v>
      </c>
    </row>
    <row r="3" spans="1:8" ht="18">
      <c r="A3" s="306" t="s">
        <v>465</v>
      </c>
      <c r="B3" s="10" t="s"/>
      <c r="C3" s="10" t="s"/>
      <c r="D3" s="11" t="s"/>
      <c r="E3" s="12" t="s"/>
      <c r="F3" s="12" t="s">
        <v>99</v>
      </c>
      <c r="G3" s="12" t="s">
        <v>196</v>
      </c>
      <c r="H3" s="20" t="s">
        <v>466</v>
      </c>
    </row>
    <row r="4" spans="1:8" ht="18">
      <c r="A4" s="307" t="s">
        <v>13</v>
      </c>
      <c r="B4" s="10" t="s">
        <v>14</v>
      </c>
      <c r="C4" s="10" t="s">
        <v>14</v>
      </c>
      <c r="D4" s="11" t="s">
        <v>15</v>
      </c>
      <c r="E4" s="12" t="s"/>
      <c r="F4" s="12" t="s">
        <v>99</v>
      </c>
      <c r="G4" s="12" t="s">
        <v>196</v>
      </c>
      <c r="H4" s="12" t="s">
        <v>17</v>
      </c>
    </row>
    <row r="5" spans="1:8" ht="18">
      <c r="A5" s="307" t="s">
        <v>236</v>
      </c>
      <c r="B5" s="10" t="s">
        <v>19</v>
      </c>
      <c r="C5" s="10" t="s">
        <v>20</v>
      </c>
      <c r="D5" s="11" t="s">
        <v>15</v>
      </c>
      <c r="E5" s="12" t="s"/>
      <c r="F5" s="12" t="s">
        <v>99</v>
      </c>
      <c r="G5" s="12" t="s">
        <v>196</v>
      </c>
      <c r="H5" s="12" t="s">
        <v>17</v>
      </c>
    </row>
    <row r="6" spans="1:8" ht="18">
      <c r="A6" s="307" t="s">
        <v>21</v>
      </c>
      <c r="B6" s="10" t="s">
        <v>22</v>
      </c>
      <c r="C6" s="10" t="s">
        <v>22</v>
      </c>
      <c r="D6" s="11" t="s">
        <v>15</v>
      </c>
      <c r="E6" s="12" t="s"/>
      <c r="F6" s="12" t="s">
        <v>99</v>
      </c>
      <c r="G6" s="12" t="s">
        <v>196</v>
      </c>
      <c r="H6" s="12" t="s">
        <v>17</v>
      </c>
    </row>
    <row r="7" spans="1:8" ht="18">
      <c r="A7" s="307" t="s">
        <v>25</v>
      </c>
      <c r="B7" s="10" t="s">
        <v>26</v>
      </c>
      <c r="C7" s="10" t="s">
        <v>26</v>
      </c>
      <c r="D7" s="11" t="s">
        <v>15</v>
      </c>
      <c r="E7" s="12" t="s"/>
      <c r="F7" s="12" t="s"/>
      <c r="G7" s="12" t="s">
        <v>196</v>
      </c>
      <c r="H7" s="12" t="s">
        <v>17</v>
      </c>
    </row>
    <row r="8" spans="1:8" ht="18">
      <c r="A8" s="307" t="s">
        <v>252</v>
      </c>
      <c r="B8" s="10" t="s">
        <v>28</v>
      </c>
      <c r="C8" s="10" t="s">
        <v>29</v>
      </c>
      <c r="D8" s="11" t="s">
        <v>15</v>
      </c>
      <c r="E8" s="12" t="s"/>
      <c r="F8" s="12" t="s"/>
      <c r="G8" s="12" t="s">
        <v>196</v>
      </c>
      <c r="H8" s="12" t="s">
        <v>17</v>
      </c>
    </row>
    <row r="9" spans="1:8" ht="18">
      <c r="A9" s="306" t="s">
        <v>90</v>
      </c>
      <c r="C9" s="10" t="s">
        <v>467</v>
      </c>
      <c r="D9" s="11" t="s">
        <v>15</v>
      </c>
      <c r="E9" s="12" t="s"/>
      <c r="F9" s="12" t="s"/>
      <c r="G9" s="12" t="s">
        <v>196</v>
      </c>
      <c r="H9" s="12" t="s">
        <v>17</v>
      </c>
    </row>
    <row r="10" spans="1:8" ht="46" customHeight="true">
      <c r="A10" s="306" t="s">
        <v>75</v>
      </c>
      <c r="B10" s="10" t="s">
        <v>71</v>
      </c>
      <c r="C10" s="10" t="s">
        <v>468</v>
      </c>
      <c r="D10" s="23" t="s">
        <v>15</v>
      </c>
      <c r="E10" s="12" t="s"/>
      <c r="F10" s="12" t="s"/>
      <c r="G10" s="12" t="s">
        <v>196</v>
      </c>
      <c r="H10" s="20" t="s">
        <v>469</v>
      </c>
    </row>
    <row r="11" spans="1:8" ht="46" customHeight="true">
      <c r="A11" s="306" t="s">
        <v>73</v>
      </c>
      <c r="B11" s="10" t="s">
        <v>74</v>
      </c>
      <c r="C11" s="10" t="s">
        <v>74</v>
      </c>
      <c r="D11" s="23" t="s">
        <v>33</v>
      </c>
      <c r="E11" s="12" t="s"/>
      <c r="F11" s="12" t="s"/>
      <c r="G11" s="12" t="s">
        <v>196</v>
      </c>
      <c r="H11" s="20" t="s">
        <v>470</v>
      </c>
    </row>
    <row r="12" spans="1:8" ht="18">
      <c r="A12" s="307" t="s">
        <v>471</v>
      </c>
      <c r="B12" s="10" t="s">
        <v>88</v>
      </c>
      <c r="C12" s="10" t="s">
        <v>89</v>
      </c>
      <c r="D12" s="11" t="s">
        <v>15</v>
      </c>
      <c r="E12" s="12" t="s"/>
      <c r="F12" s="12" t="s"/>
      <c r="G12" s="12" t="s">
        <v>196</v>
      </c>
      <c r="H12" s="12" t="s">
        <v>17</v>
      </c>
    </row>
    <row r="13" spans="1:8" ht="18">
      <c r="A13" s="307" t="s">
        <v>78</v>
      </c>
      <c r="B13" s="10" t="s">
        <v>79</v>
      </c>
      <c r="C13" s="10" t="s">
        <v>79</v>
      </c>
      <c r="D13" s="11" t="s">
        <v>15</v>
      </c>
      <c r="E13" s="12" t="s"/>
      <c r="F13" s="12" t="s"/>
      <c r="G13" s="12" t="s">
        <v>196</v>
      </c>
      <c r="H13" s="12" t="s">
        <v>17</v>
      </c>
    </row>
    <row r="14" spans="1:8" ht="18">
      <c r="A14" s="307" t="s">
        <v>80</v>
      </c>
      <c r="B14" s="10" t="s">
        <v>81</v>
      </c>
      <c r="C14" s="10" t="s"/>
      <c r="D14" s="11" t="s"/>
      <c r="E14" s="12" t="s"/>
      <c r="F14" s="12" t="s"/>
      <c r="G14" s="12" t="s">
        <v>196</v>
      </c>
      <c r="H14" s="12" t="s">
        <v>17</v>
      </c>
    </row>
    <row r="15" spans="1:8" ht="18">
      <c r="A15" s="10" t="s">
        <v>198</v>
      </c>
      <c r="B15" s="10" t="s">
        <v>472</v>
      </c>
      <c r="C15" s="308" t="s"/>
      <c r="D15" s="23" t="s">
        <v>33</v>
      </c>
      <c r="E15" s="308" t="s"/>
      <c r="F15" s="308" t="s"/>
      <c r="G15" s="12" t="s">
        <v>196</v>
      </c>
      <c r="H15" s="12" t="s">
        <v>17</v>
      </c>
    </row>
    <row r="16" spans="1:8" ht="18">
      <c r="A16" s="10" t="s">
        <v>353</v>
      </c>
      <c r="B16" s="10" t="s">
        <v>473</v>
      </c>
      <c r="C16" s="308" t="s"/>
      <c r="D16" s="23" t="s">
        <v>33</v>
      </c>
      <c r="E16" s="309" t="s"/>
      <c r="F16" s="309" t="s"/>
      <c r="G16" s="12" t="s">
        <v>196</v>
      </c>
      <c r="H16" s="12" t="s">
        <v>17</v>
      </c>
    </row>
    <row r="17" spans="1:8" ht="18">
      <c r="A17" s="10" t="s">
        <v>354</v>
      </c>
      <c r="B17" s="10" t="s">
        <v>474</v>
      </c>
      <c r="C17" s="308" t="s"/>
      <c r="D17" s="23" t="s">
        <v>33</v>
      </c>
      <c r="E17" s="308" t="s"/>
      <c r="F17" s="308" t="s"/>
      <c r="G17" s="12" t="s">
        <v>196</v>
      </c>
      <c r="H17" s="12" t="s">
        <v>17</v>
      </c>
    </row>
    <row r="18" spans="1:8" ht="18">
      <c r="A18" s="144" t="s">
        <v>97</v>
      </c>
      <c r="B18" s="141" t="s"/>
      <c r="C18" s="141" t="s">
        <v>98</v>
      </c>
      <c r="D18" s="141" t="s">
        <v>15</v>
      </c>
      <c r="E18" s="142" t="s"/>
      <c r="F18" s="142" t="s">
        <v>99</v>
      </c>
      <c r="G18" s="310" t="s"/>
      <c r="H18" s="310" t="s"/>
    </row>
    <row r="19" spans="1:8" ht="18">
      <c r="A19" s="144" t="s">
        <v>100</v>
      </c>
      <c r="B19" s="141" t="s"/>
      <c r="C19" s="141" t="s">
        <v>101</v>
      </c>
      <c r="D19" s="141" t="s">
        <v>102</v>
      </c>
      <c r="E19" s="142" t="s"/>
      <c r="F19" s="142" t="s">
        <v>99</v>
      </c>
      <c r="G19" s="310" t="s"/>
      <c r="H19" s="310" t="s"/>
    </row>
  </sheetData>
  <mergeCells count="1">
    <mergeCell ref="C1:E1"/>
  </mergeCells>
  <hyperlinks>
    <hyperlink ref="A1" location="'目录'!A1" display="返回目录"/>
  </hyperlinks>
</worksheet>
</file>

<file path=xl/worksheets/sheet28.xml><?xml version="1.0" encoding="utf-8"?>
<worksheet xmlns="http://schemas.openxmlformats.org/spreadsheetml/2006/main">
  <sheetPr/>
  <dimension ref="D2"/>
  <sheetViews>
    <sheetView showGridLines="true" workbookViewId="0"/>
  </sheetViews>
  <sheetFormatPr baseColWidth="10" defaultRowHeight="15"/>
  <cols>
    <col min="3" max="3" width="34.1641" customWidth="true"/>
  </cols>
  <sheetData>
    <row r="1" spans="1:1">
      <c r="A1" t="s">
        <v>148</v>
      </c>
    </row>
    <row r="2" spans="2:3">
      <c r="B2" s="555">
        <v>45366</v>
      </c>
      <c r="C2" t="s">
        <v>824</v>
      </c>
    </row>
  </sheetData>
</worksheet>
</file>

<file path=xl/worksheets/sheet29.xml><?xml version="1.0" encoding="utf-8"?>
<worksheet xmlns="http://schemas.openxmlformats.org/spreadsheetml/2006/main">
  <sheetPr codeName="dm_mm_report_bodyshop">
    <tabColor/>
  </sheetPr>
  <dimension ref="E34"/>
  <sheetViews>
    <sheetView showGridLines="true" workbookViewId="0"/>
  </sheetViews>
  <sheetFormatPr baseColWidth="13" defaultRowHeight="18" customHeight="true"/>
  <cols>
    <col min="1" max="1" width="19.9922" customWidth="true"/>
    <col min="2" max="2" width="11.9922" customWidth="true"/>
    <col min="3" max="3" width="41.125" customWidth="true"/>
    <col min="4" max="4" width="21.5898" customWidth="true"/>
    <col min="5" max="5" width="45.0117" customWidth="true"/>
  </cols>
  <sheetData>
    <row r="1" spans="1:3">
      <c r="A1" s="303" t="s">
        <v>1</v>
      </c>
      <c r="B1" s="304" t="s">
        <v>2</v>
      </c>
      <c r="C1" s="305" t="s">
        <v>736</v>
      </c>
    </row>
    <row r="2" spans="1:5">
      <c r="A2" s="150" t="s">
        <v>4</v>
      </c>
      <c r="B2" s="150" t="s">
        <v>7</v>
      </c>
      <c r="C2" s="150" t="s">
        <v>6</v>
      </c>
      <c r="D2" s="150" t="s">
        <v>98</v>
      </c>
      <c r="E2" s="150" t="s">
        <v>11</v>
      </c>
    </row>
    <row r="3" spans="1:5">
      <c r="A3" s="89" t="s">
        <v>90</v>
      </c>
      <c r="B3" s="89" t="s">
        <v>15</v>
      </c>
      <c r="C3" s="149" t="s">
        <v>507</v>
      </c>
      <c r="D3" s="89" t="s">
        <v>593</v>
      </c>
      <c r="E3" s="465" t="s">
        <v>737</v>
      </c>
    </row>
    <row r="4" spans="1:5">
      <c r="A4" s="89" t="s">
        <v>233</v>
      </c>
      <c r="B4" s="89" t="s">
        <v>33</v>
      </c>
      <c r="C4" s="149" t="s">
        <v>238</v>
      </c>
      <c r="D4" s="89" t="s">
        <v>593</v>
      </c>
      <c r="E4" s="465" t="s">
        <v>738</v>
      </c>
    </row>
    <row r="5" spans="1:5">
      <c r="A5" s="89" t="s">
        <v>87</v>
      </c>
      <c r="B5" s="89" t="s">
        <v>15</v>
      </c>
      <c r="C5" s="149" t="s">
        <v>239</v>
      </c>
      <c r="D5" s="89" t="s">
        <v>593</v>
      </c>
      <c r="E5" s="465" t="s">
        <v>17</v>
      </c>
    </row>
    <row r="6" spans="1:5">
      <c r="A6" s="89" t="s">
        <v>240</v>
      </c>
      <c r="B6" s="89" t="s">
        <v>15</v>
      </c>
      <c r="C6" s="149" t="s">
        <v>241</v>
      </c>
      <c r="D6" s="89" t="s">
        <v>593</v>
      </c>
      <c r="E6" s="465" t="s">
        <v>17</v>
      </c>
    </row>
    <row r="7" spans="1:5">
      <c r="A7" s="89" t="s">
        <v>188</v>
      </c>
      <c r="B7" s="89" t="s">
        <v>15</v>
      </c>
      <c r="C7" s="149" t="s">
        <v>242</v>
      </c>
      <c r="D7" s="89" t="s">
        <v>593</v>
      </c>
      <c r="E7" s="465" t="s">
        <v>17</v>
      </c>
    </row>
    <row r="8" spans="1:5">
      <c r="A8" s="89" t="s">
        <v>243</v>
      </c>
      <c r="B8" s="89" t="s">
        <v>15</v>
      </c>
      <c r="C8" s="149" t="s">
        <v>244</v>
      </c>
      <c r="D8" s="550" t="s">
        <v>593</v>
      </c>
      <c r="E8" s="465" t="s">
        <v>17</v>
      </c>
    </row>
    <row r="9" spans="1:5">
      <c r="A9" s="89" t="s">
        <v>500</v>
      </c>
      <c r="B9" s="89" t="s">
        <v>246</v>
      </c>
      <c r="C9" s="149" t="s">
        <v>247</v>
      </c>
      <c r="D9" s="89" t="s">
        <v>593</v>
      </c>
      <c r="E9" s="465" t="s">
        <v>17</v>
      </c>
    </row>
    <row r="10" spans="1:5">
      <c r="A10" s="89" t="s">
        <v>250</v>
      </c>
      <c r="B10" s="89" t="s">
        <v>15</v>
      </c>
      <c r="C10" s="149" t="s">
        <v>251</v>
      </c>
      <c r="D10" s="89" t="s">
        <v>593</v>
      </c>
      <c r="E10" s="465" t="s">
        <v>17</v>
      </c>
    </row>
    <row r="11" spans="1:5">
      <c r="A11" s="89" t="s">
        <v>75</v>
      </c>
      <c r="B11" s="89" t="s">
        <v>15</v>
      </c>
      <c r="C11" s="149" t="s">
        <v>197</v>
      </c>
      <c r="D11" s="89" t="s">
        <v>739</v>
      </c>
      <c r="E11" s="465" t="s">
        <v>17</v>
      </c>
    </row>
    <row r="12" spans="1:5">
      <c r="A12" s="89" t="s">
        <v>248</v>
      </c>
      <c r="B12" s="89" t="s">
        <v>15</v>
      </c>
      <c r="C12" s="149" t="s">
        <v>249</v>
      </c>
      <c r="D12" s="89" t="s">
        <v>593</v>
      </c>
      <c r="E12" s="465" t="s">
        <v>17</v>
      </c>
    </row>
    <row r="13" spans="1:5">
      <c r="A13" s="89" t="s">
        <v>70</v>
      </c>
      <c r="B13" s="89" t="s">
        <v>15</v>
      </c>
      <c r="C13" s="149" t="s">
        <v>501</v>
      </c>
      <c r="D13" s="89" t="s">
        <v>739</v>
      </c>
      <c r="E13" s="465" t="s">
        <v>17</v>
      </c>
    </row>
    <row r="14" spans="1:5">
      <c r="A14" s="89" t="s">
        <v>21</v>
      </c>
      <c r="B14" s="89" t="s">
        <v>15</v>
      </c>
      <c r="C14" s="149" t="s">
        <v>255</v>
      </c>
      <c r="D14" s="89" t="s">
        <v>740</v>
      </c>
      <c r="E14" s="465" t="s">
        <v>17</v>
      </c>
    </row>
    <row r="15" spans="1:5">
      <c r="A15" s="89" t="s">
        <v>741</v>
      </c>
      <c r="B15" s="89" t="s">
        <v>15</v>
      </c>
      <c r="C15" s="149" t="s">
        <v>742</v>
      </c>
      <c r="D15" s="551" t="s">
        <v>740</v>
      </c>
      <c r="E15" s="465" t="s">
        <v>17</v>
      </c>
    </row>
    <row r="16" spans="1:5">
      <c r="A16" s="89" t="s">
        <v>25</v>
      </c>
      <c r="B16" s="89" t="s">
        <v>15</v>
      </c>
      <c r="C16" s="149" t="s">
        <v>26</v>
      </c>
      <c r="D16" s="89" t="s">
        <v>740</v>
      </c>
      <c r="E16" s="465" t="s">
        <v>17</v>
      </c>
    </row>
    <row r="17" spans="1:5">
      <c r="A17" s="89" t="s">
        <v>743</v>
      </c>
      <c r="B17" s="89" t="s">
        <v>15</v>
      </c>
      <c r="C17" s="149" t="s">
        <v>744</v>
      </c>
      <c r="D17" s="551" t="s">
        <v>740</v>
      </c>
      <c r="E17" s="465" t="s">
        <v>17</v>
      </c>
    </row>
    <row r="18" spans="1:5">
      <c r="A18" s="89" t="s">
        <v>97</v>
      </c>
      <c r="B18" s="89" t="s">
        <v>15</v>
      </c>
      <c r="C18" s="149" t="s">
        <v>98</v>
      </c>
      <c r="D18" s="89" t="s"/>
      <c r="E18" s="89" t="s"/>
    </row>
    <row r="19" spans="1:5">
      <c r="A19" s="149" t="s">
        <v>100</v>
      </c>
      <c r="B19" s="149" t="s">
        <v>102</v>
      </c>
      <c r="C19" s="149" t="s">
        <v>101</v>
      </c>
      <c r="D19" s="89" t="s"/>
      <c r="E19" s="89" t="s"/>
    </row>
    <row r="20" spans="1:1">
      <c r="A20" t="s">
        <v>745</v>
      </c>
    </row>
    <row r="21" spans="1:5">
      <c r="A21" s="479" t="s">
        <v>746</v>
      </c>
      <c r="B21" s="480" t="s"/>
      <c r="C21" s="480" t="s"/>
      <c r="D21" s="480" t="s"/>
      <c r="E21" s="481" t="s"/>
    </row>
    <row r="22" spans="1:5">
      <c r="A22" s="482" t="s"/>
      <c r="B22" s="483" t="s"/>
      <c r="C22" s="483" t="s"/>
      <c r="D22" s="483" t="s"/>
      <c r="E22" s="484" t="s"/>
    </row>
    <row r="23" spans="1:5">
      <c r="A23" s="482" t="s"/>
      <c r="B23" s="483" t="s"/>
      <c r="C23" s="483" t="s"/>
      <c r="D23" s="483" t="s"/>
      <c r="E23" s="484" t="s"/>
    </row>
    <row r="24" spans="1:5">
      <c r="A24" s="482" t="s"/>
      <c r="B24" s="483" t="s"/>
      <c r="C24" s="483" t="s"/>
      <c r="D24" s="483" t="s"/>
      <c r="E24" s="484" t="s"/>
    </row>
    <row r="25" spans="1:5">
      <c r="A25" s="482" t="s"/>
      <c r="B25" s="483" t="s"/>
      <c r="C25" s="483" t="s"/>
      <c r="D25" s="483" t="s"/>
      <c r="E25" s="484" t="s"/>
    </row>
    <row r="26" spans="1:5">
      <c r="A26" s="482" t="s"/>
      <c r="B26" s="483" t="s"/>
      <c r="C26" s="483" t="s"/>
      <c r="D26" s="483" t="s"/>
      <c r="E26" s="484" t="s"/>
    </row>
    <row r="27" spans="1:5">
      <c r="A27" s="482" t="s"/>
      <c r="B27" s="483" t="s"/>
      <c r="C27" s="483" t="s"/>
      <c r="D27" s="483" t="s"/>
      <c r="E27" s="484" t="s"/>
    </row>
    <row r="28" spans="1:5">
      <c r="A28" s="482" t="s"/>
      <c r="B28" s="483" t="s"/>
      <c r="C28" s="483" t="s"/>
      <c r="D28" s="483" t="s"/>
      <c r="E28" s="484" t="s"/>
    </row>
    <row r="29" spans="1:5">
      <c r="A29" s="482" t="s"/>
      <c r="B29" s="483" t="s"/>
      <c r="C29" s="483" t="s"/>
      <c r="D29" s="483" t="s"/>
      <c r="E29" s="484" t="s"/>
    </row>
    <row r="30" spans="1:5">
      <c r="A30" s="482" t="s"/>
      <c r="B30" s="483" t="s"/>
      <c r="C30" s="483" t="s"/>
      <c r="D30" s="483" t="s"/>
      <c r="E30" s="484" t="s"/>
    </row>
    <row r="31" spans="1:5">
      <c r="A31" s="482" t="s"/>
      <c r="B31" s="483" t="s"/>
      <c r="C31" s="483" t="s"/>
      <c r="D31" s="483" t="s"/>
      <c r="E31" s="484" t="s"/>
    </row>
    <row r="32" spans="1:5">
      <c r="A32" s="482" t="s"/>
      <c r="B32" s="483" t="s"/>
      <c r="C32" s="483" t="s"/>
      <c r="D32" s="483" t="s"/>
      <c r="E32" s="484" t="s"/>
    </row>
    <row r="33" spans="1:5">
      <c r="A33" s="482" t="s"/>
      <c r="B33" s="483" t="s"/>
      <c r="C33" s="483" t="s"/>
      <c r="D33" s="483" t="s"/>
      <c r="E33" s="484" t="s"/>
    </row>
    <row r="34" spans="1:5">
      <c r="A34" s="485" t="s"/>
      <c r="B34" s="486" t="s"/>
      <c r="C34" s="486" t="s"/>
      <c r="D34" s="486" t="s"/>
      <c r="E34" s="487" t="s"/>
    </row>
  </sheetData>
  <mergeCells count="1">
    <mergeCell ref="A21:E34"/>
  </mergeCells>
  <hyperlinks>
    <hyperlink ref="A1" location="'目录'!A1" display="返回目录"/>
  </hyperlinks>
</worksheet>
</file>

<file path=xl/worksheets/sheet3.xml><?xml version="1.0" encoding="utf-8"?>
<worksheet xmlns="http://schemas.openxmlformats.org/spreadsheetml/2006/main">
  <sheetPr codeName="dm_model_mso_vpm">
    <tabColor/>
  </sheetPr>
  <dimension ref="E23"/>
  <sheetViews>
    <sheetView showGridLines="true" workbookViewId="0"/>
  </sheetViews>
  <sheetFormatPr baseColWidth="13" defaultRowHeight="18" customHeight="true"/>
  <sheetData>
    <row r="1" spans="1:3">
      <c r="A1" s="303" t="s">
        <v>1</v>
      </c>
      <c r="B1" s="304" t="s">
        <v>2</v>
      </c>
      <c r="C1" s="305" t="s">
        <v>582</v>
      </c>
    </row>
    <row r="2" spans="1:4">
      <c r="A2" s="150" t="s">
        <v>4</v>
      </c>
      <c r="B2" s="150" t="s">
        <v>7</v>
      </c>
      <c r="C2" s="150" t="s">
        <v>6</v>
      </c>
      <c r="D2" s="150" t="s">
        <v>98</v>
      </c>
    </row>
    <row r="3" spans="1:5">
      <c r="A3" s="149" t="s">
        <v>75</v>
      </c>
      <c r="B3" s="149" t="s">
        <v>15</v>
      </c>
      <c r="C3" s="89" t="s"/>
      <c r="D3" s="89" t="s"/>
      <c r="E3" s="464" t="s"/>
    </row>
    <row r="4" spans="1:5">
      <c r="A4" s="149" t="s">
        <v>70</v>
      </c>
      <c r="B4" s="149" t="s">
        <v>15</v>
      </c>
      <c r="C4" s="89" t="s"/>
      <c r="D4" s="89" t="s"/>
      <c r="E4" s="464" t="s"/>
    </row>
    <row r="5" spans="1:5">
      <c r="A5" s="149" t="s">
        <v>337</v>
      </c>
      <c r="B5" s="149" t="s">
        <v>15</v>
      </c>
      <c r="C5" s="89" t="s"/>
      <c r="D5" s="89" t="s"/>
      <c r="E5" s="464" t="s"/>
    </row>
    <row r="6" spans="1:5">
      <c r="A6" s="149" t="s">
        <v>339</v>
      </c>
      <c r="B6" s="149" t="s">
        <v>15</v>
      </c>
      <c r="C6" s="89" t="s"/>
      <c r="D6" s="89" t="s"/>
      <c r="E6" s="464" t="s"/>
    </row>
    <row r="7" spans="1:5">
      <c r="A7" s="149" t="s">
        <v>233</v>
      </c>
      <c r="B7" s="149" t="s">
        <v>33</v>
      </c>
      <c r="C7" s="89" t="s"/>
      <c r="D7" s="89" t="s"/>
      <c r="E7" s="464" t="s"/>
    </row>
    <row r="8" spans="1:5">
      <c r="A8" s="149" t="s">
        <v>87</v>
      </c>
      <c r="B8" s="149" t="s">
        <v>15</v>
      </c>
      <c r="C8" s="89" t="s"/>
      <c r="D8" s="89" t="s"/>
      <c r="E8" s="464" t="s"/>
    </row>
    <row r="9" spans="1:5">
      <c r="A9" s="149" t="s">
        <v>349</v>
      </c>
      <c r="B9" s="149" t="s">
        <v>15</v>
      </c>
      <c r="C9" s="89" t="s"/>
      <c r="D9" s="89" t="s"/>
      <c r="E9" s="464" t="s"/>
    </row>
    <row r="10" spans="1:5">
      <c r="A10" s="149" t="s">
        <v>188</v>
      </c>
      <c r="B10" s="149" t="s">
        <v>15</v>
      </c>
      <c r="C10" s="89" t="s"/>
      <c r="D10" s="89" t="s"/>
      <c r="E10" s="464" t="s"/>
    </row>
    <row r="11" spans="1:5">
      <c r="A11" s="149" t="s">
        <v>243</v>
      </c>
      <c r="B11" s="149" t="s">
        <v>15</v>
      </c>
      <c r="C11" s="89" t="s"/>
      <c r="D11" s="89" t="s"/>
      <c r="E11" s="464" t="s"/>
    </row>
    <row r="12" spans="1:5">
      <c r="A12" s="149" t="s">
        <v>245</v>
      </c>
      <c r="B12" s="149" t="s">
        <v>246</v>
      </c>
      <c r="C12" s="89" t="s"/>
      <c r="D12" s="89" t="s"/>
      <c r="E12" s="464" t="s"/>
    </row>
    <row r="13" spans="1:5">
      <c r="A13" s="149" t="s">
        <v>250</v>
      </c>
      <c r="B13" s="149" t="s">
        <v>15</v>
      </c>
      <c r="C13" s="89" t="s"/>
      <c r="D13" s="89" t="s"/>
      <c r="E13" s="464" t="s"/>
    </row>
    <row r="14" spans="1:5">
      <c r="A14" s="149" t="s">
        <v>27</v>
      </c>
      <c r="B14" s="149" t="s">
        <v>15</v>
      </c>
      <c r="C14" s="89" t="s"/>
      <c r="D14" s="89" t="s"/>
      <c r="E14" s="464" t="s"/>
    </row>
    <row r="15" spans="1:5">
      <c r="A15" s="149" t="s">
        <v>248</v>
      </c>
      <c r="B15" s="149" t="s">
        <v>15</v>
      </c>
      <c r="C15" s="89" t="s"/>
      <c r="D15" s="89" t="s"/>
      <c r="E15" s="464" t="s"/>
    </row>
    <row r="16" spans="1:5">
      <c r="A16" s="149" t="s">
        <v>18</v>
      </c>
      <c r="B16" s="149" t="s">
        <v>15</v>
      </c>
      <c r="C16" s="89" t="s"/>
      <c r="D16" s="89" t="s"/>
      <c r="E16" s="464" t="s"/>
    </row>
    <row r="17" spans="1:5">
      <c r="A17" s="149" t="s">
        <v>345</v>
      </c>
      <c r="B17" s="149" t="s">
        <v>15</v>
      </c>
      <c r="C17" s="89" t="s"/>
      <c r="D17" s="89" t="s"/>
      <c r="E17" s="464" t="s"/>
    </row>
    <row r="18" spans="1:5">
      <c r="A18" s="149" t="s">
        <v>347</v>
      </c>
      <c r="B18" s="149" t="s">
        <v>15</v>
      </c>
      <c r="C18" s="89" t="s"/>
      <c r="D18" s="89" t="s"/>
      <c r="E18" s="464" t="s"/>
    </row>
    <row r="19" spans="1:5">
      <c r="A19" s="149" t="s">
        <v>90</v>
      </c>
      <c r="B19" s="149" t="s">
        <v>15</v>
      </c>
      <c r="C19" s="89" t="s"/>
      <c r="D19" s="89" t="s"/>
      <c r="E19" s="464" t="s"/>
    </row>
    <row r="20" spans="1:5">
      <c r="A20" s="149" t="s">
        <v>463</v>
      </c>
      <c r="B20" s="149" t="s">
        <v>15</v>
      </c>
      <c r="C20" s="89" t="s"/>
      <c r="D20" s="89" t="s"/>
      <c r="E20" s="464" t="s"/>
    </row>
    <row r="21" spans="1:5">
      <c r="A21" s="149" t="s">
        <v>464</v>
      </c>
      <c r="B21" s="149" t="s">
        <v>15</v>
      </c>
      <c r="C21" s="89" t="s"/>
      <c r="D21" s="89" t="s"/>
      <c r="E21" s="464" t="s"/>
    </row>
    <row r="22" spans="1:5">
      <c r="A22" s="149" t="s">
        <v>97</v>
      </c>
      <c r="B22" s="149" t="s">
        <v>15</v>
      </c>
      <c r="C22" s="89" t="s"/>
      <c r="D22" s="89" t="s"/>
      <c r="E22" s="464" t="s"/>
    </row>
    <row r="23" spans="1:5">
      <c r="A23" s="149" t="s">
        <v>100</v>
      </c>
      <c r="B23" s="149" t="s">
        <v>102</v>
      </c>
      <c r="C23" s="89" t="s"/>
      <c r="D23" s="89" t="s"/>
      <c r="E23" s="464" t="s"/>
    </row>
  </sheetData>
  <hyperlinks>
    <hyperlink ref="A1" location="'目录'!A1" display="返回目录"/>
  </hyperlinks>
</worksheet>
</file>

<file path=xl/worksheets/sheet30.xml><?xml version="1.0" encoding="utf-8"?>
<worksheet xmlns="http://schemas.openxmlformats.org/spreadsheetml/2006/main">
  <sheetPr codeName="dm_body_shop_win_sales">
    <tabColor/>
  </sheetPr>
  <dimension ref="I45"/>
  <sheetViews>
    <sheetView showGridLines="true" workbookViewId="0"/>
  </sheetViews>
  <sheetFormatPr baseColWidth="13" defaultRowHeight="18" customHeight="true"/>
  <cols>
    <col min="1" max="1" width="15.4023" customWidth="true"/>
    <col min="2" max="2" width="15.6914" customWidth="true"/>
    <col min="3" max="3" width="26.0898" customWidth="true"/>
    <col min="4" max="4" width="21.5898" customWidth="true"/>
    <col min="5" max="5" width="99.1641" customWidth="true"/>
    <col min="7" max="7" width="20.9805" customWidth="true"/>
    <col min="8" max="8" width="19.1797" customWidth="true"/>
    <col min="9" max="9" width="20.9805" customWidth="true"/>
    <col min="10" max="11" width="37.1719" customWidth="true"/>
    <col min="12" max="12" width="19.7812" customWidth="true"/>
  </cols>
  <sheetData>
    <row r="1" spans="1:3">
      <c r="A1" s="303" t="s">
        <v>1</v>
      </c>
      <c r="B1" s="304" t="s">
        <v>2</v>
      </c>
      <c r="C1" s="305" t="s">
        <v>583</v>
      </c>
    </row>
    <row r="2" spans="1:5">
      <c r="A2" s="150" t="s">
        <v>4</v>
      </c>
      <c r="B2" s="150" t="s">
        <v>7</v>
      </c>
      <c r="C2" s="150" t="s">
        <v>6</v>
      </c>
      <c r="D2" s="150" t="s">
        <v>98</v>
      </c>
      <c r="E2" s="150" t="s">
        <v>11</v>
      </c>
    </row>
    <row r="3" spans="1:5">
      <c r="A3" s="149" t="s">
        <v>584</v>
      </c>
      <c r="B3" s="149" t="s">
        <v>585</v>
      </c>
      <c r="C3" s="149" t="s">
        <v>586</v>
      </c>
      <c r="D3" s="89" t="s">
        <v>587</v>
      </c>
      <c r="E3" s="465" t="s">
        <v>17</v>
      </c>
    </row>
    <row r="4" spans="1:5">
      <c r="A4" s="149" t="s">
        <v>588</v>
      </c>
      <c r="B4" s="149" t="s">
        <v>585</v>
      </c>
      <c r="C4" s="149" t="s">
        <v>589</v>
      </c>
      <c r="D4" s="89" t="s">
        <v>590</v>
      </c>
      <c r="E4" s="465" t="s">
        <v>17</v>
      </c>
    </row>
    <row r="5" spans="1:5">
      <c r="A5" s="149" t="s">
        <v>591</v>
      </c>
      <c r="B5" s="149" t="s">
        <v>585</v>
      </c>
      <c r="C5" s="149" t="s">
        <v>592</v>
      </c>
      <c r="D5" s="89" t="s">
        <v>593</v>
      </c>
      <c r="E5" s="465" t="s">
        <v>594</v>
      </c>
    </row>
    <row r="6" spans="1:5">
      <c r="A6" s="149" t="s">
        <v>595</v>
      </c>
      <c r="B6" s="149" t="s">
        <v>585</v>
      </c>
      <c r="C6" s="149" t="s">
        <v>596</v>
      </c>
      <c r="D6" s="89" t="s">
        <v>593</v>
      </c>
      <c r="E6" s="465" t="s">
        <v>17</v>
      </c>
    </row>
    <row r="7" spans="1:5">
      <c r="A7" s="149" t="s">
        <v>597</v>
      </c>
      <c r="B7" s="149" t="s">
        <v>585</v>
      </c>
      <c r="C7" s="149" t="s">
        <v>598</v>
      </c>
      <c r="D7" s="89" t="s">
        <v>593</v>
      </c>
      <c r="E7" s="465" t="s">
        <v>594</v>
      </c>
    </row>
    <row r="8" spans="1:5">
      <c r="A8" s="149" t="s">
        <v>599</v>
      </c>
      <c r="B8" s="149" t="s">
        <v>585</v>
      </c>
      <c r="C8" s="149" t="s">
        <v>600</v>
      </c>
      <c r="D8" s="89" t="s">
        <v>593</v>
      </c>
      <c r="E8" s="465" t="s">
        <v>17</v>
      </c>
    </row>
    <row r="9" spans="1:5">
      <c r="A9" s="149" t="s">
        <v>601</v>
      </c>
      <c r="B9" s="149" t="s">
        <v>585</v>
      </c>
      <c r="C9" s="149" t="s">
        <v>602</v>
      </c>
      <c r="D9" s="149" t="s">
        <v>590</v>
      </c>
      <c r="E9" s="465" t="s">
        <v>17</v>
      </c>
    </row>
    <row r="10" spans="1:5">
      <c r="A10" s="149" t="s">
        <v>603</v>
      </c>
      <c r="B10" s="149" t="s">
        <v>585</v>
      </c>
      <c r="C10" s="149" t="s">
        <v>26</v>
      </c>
      <c r="D10" s="89" t="s">
        <v>590</v>
      </c>
      <c r="E10" s="465" t="s">
        <v>17</v>
      </c>
    </row>
    <row r="11" spans="1:5">
      <c r="A11" s="149" t="s">
        <v>604</v>
      </c>
      <c r="B11" s="149" t="s">
        <v>585</v>
      </c>
      <c r="C11" s="149" t="s">
        <v>605</v>
      </c>
      <c r="D11" s="89" t="s">
        <v>590</v>
      </c>
      <c r="E11" s="465" t="s">
        <v>17</v>
      </c>
    </row>
    <row r="12" spans="1:5">
      <c r="A12" s="149" t="s">
        <v>606</v>
      </c>
      <c r="B12" s="149" t="s">
        <v>585</v>
      </c>
      <c r="C12" s="149" t="s">
        <v>607</v>
      </c>
      <c r="D12" s="89" t="s">
        <v>590</v>
      </c>
      <c r="E12" s="465" t="s">
        <v>17</v>
      </c>
    </row>
    <row r="13" spans="1:5">
      <c r="A13" s="149" t="s">
        <v>608</v>
      </c>
      <c r="B13" s="149" t="s">
        <v>585</v>
      </c>
      <c r="C13" s="149" t="s">
        <v>609</v>
      </c>
      <c r="D13" s="149" t="s">
        <v>593</v>
      </c>
      <c r="E13" s="465" t="s">
        <v>610</v>
      </c>
    </row>
    <row r="14" spans="1:12">
      <c r="A14" s="149" t="s">
        <v>611</v>
      </c>
      <c r="B14" s="149" t="s">
        <v>585</v>
      </c>
      <c r="C14" s="149" t="s">
        <v>331</v>
      </c>
      <c r="D14" s="149" t="s">
        <v>593</v>
      </c>
      <c r="E14" s="465" t="s">
        <v>610</v>
      </c>
      <c r="F14" t="s">
        <v>612</v>
      </c>
      <c r="G14" s="466" t="s">
        <v>613</v>
      </c>
      <c r="H14" s="467" t="s"/>
      <c r="I14" s="468" t="s"/>
      <c r="J14" s="466" t="s">
        <v>614</v>
      </c>
      <c r="K14" s="467" t="s">
        <v>615</v>
      </c>
      <c r="L14" s="468" t="s">
        <v>616</v>
      </c>
    </row>
    <row r="15" spans="1:12">
      <c r="A15" s="149" t="s">
        <v>243</v>
      </c>
      <c r="B15" s="149" t="s">
        <v>585</v>
      </c>
      <c r="C15" s="149" t="s">
        <v>251</v>
      </c>
      <c r="D15" s="149" t="s">
        <v>593</v>
      </c>
      <c r="E15" s="465" t="s">
        <v>17</v>
      </c>
      <c r="G15" t="s">
        <v>901</v>
      </c>
      <c r="H15" s="468" t="s"/>
      <c r="I15" t="s">
        <v>617</v>
      </c>
      <c r="J15" t="s">
        <v>901</v>
      </c>
      <c r="K15" s="468" t="s"/>
      <c r="L15" t="s">
        <v>617</v>
      </c>
    </row>
    <row r="16" spans="1:12">
      <c r="A16" s="149" t="s">
        <v>250</v>
      </c>
      <c r="B16" s="149" t="s">
        <v>585</v>
      </c>
      <c r="C16" s="149" t="s">
        <v>251</v>
      </c>
      <c r="D16" s="149" t="s">
        <v>593</v>
      </c>
      <c r="E16" s="465" t="s">
        <v>17</v>
      </c>
      <c r="G16" s="469" t="s">
        <v>618</v>
      </c>
      <c r="H16" s="89" t="s"/>
      <c r="I16" s="89" t="s"/>
      <c r="J16" s="470" t="s">
        <v>619</v>
      </c>
      <c r="K16" s="471" t="s"/>
      <c r="L16" s="471" t="s"/>
    </row>
    <row r="17" spans="1:12">
      <c r="A17" s="149" t="s">
        <v>248</v>
      </c>
      <c r="B17" s="149" t="s">
        <v>585</v>
      </c>
      <c r="C17" s="149" t="s">
        <v>251</v>
      </c>
      <c r="D17" s="149" t="s">
        <v>593</v>
      </c>
      <c r="E17" s="465" t="s">
        <v>17</v>
      </c>
      <c r="G17" s="469" t="s">
        <v>620</v>
      </c>
      <c r="H17" s="89" t="s"/>
      <c r="I17" s="472" t="s">
        <v>621</v>
      </c>
      <c r="J17" s="473" t="s">
        <v>902</v>
      </c>
      <c r="K17" s="471" t="s"/>
      <c r="L17" s="474" t="s">
        <v>903</v>
      </c>
    </row>
    <row r="18" spans="1:12">
      <c r="A18" s="149" t="s">
        <v>233</v>
      </c>
      <c r="B18" s="149" t="s">
        <v>622</v>
      </c>
      <c r="C18" s="149" t="s">
        <v>623</v>
      </c>
      <c r="D18" s="149" t="s">
        <v>593</v>
      </c>
      <c r="E18" s="465" t="s">
        <v>624</v>
      </c>
      <c r="G18" s="475" t="s">
        <v>625</v>
      </c>
      <c r="H18" s="476" t="s">
        <v>626</v>
      </c>
      <c r="I18" s="476" t="s">
        <v>625</v>
      </c>
      <c r="J18" s="474" t="s">
        <v>904</v>
      </c>
      <c r="K18" s="474" t="s">
        <v>905</v>
      </c>
      <c r="L18" s="474" t="s">
        <v>906</v>
      </c>
    </row>
    <row r="19" spans="1:12">
      <c r="A19" s="149" t="s">
        <v>627</v>
      </c>
      <c r="B19" s="149" t="s">
        <v>246</v>
      </c>
      <c r="C19" s="149" t="s">
        <v>628</v>
      </c>
      <c r="D19" s="149" t="s">
        <v>593</v>
      </c>
      <c r="E19" s="465" t="s">
        <v>17</v>
      </c>
      <c r="G19" t="s">
        <v>629</v>
      </c>
      <c r="H19" t="s">
        <v>630</v>
      </c>
      <c r="I19" t="s">
        <v>629</v>
      </c>
      <c r="J19" s="477" t="s">
        <v>631</v>
      </c>
      <c r="K19" s="477" t="s">
        <v>631</v>
      </c>
      <c r="L19" s="464" t="s">
        <v>631</v>
      </c>
    </row>
    <row r="20" spans="1:12">
      <c r="A20" s="149" t="s">
        <v>632</v>
      </c>
      <c r="B20" s="149" t="s">
        <v>585</v>
      </c>
      <c r="C20" s="149" t="s">
        <v>633</v>
      </c>
      <c r="D20" s="149" t="s"/>
      <c r="E20" s="478" t="s"/>
      <c r="J20" s="477" t="s">
        <v>634</v>
      </c>
      <c r="K20" s="477" t="s">
        <v>634</v>
      </c>
      <c r="L20" s="464" t="s"/>
    </row>
    <row r="21" spans="1:12">
      <c r="A21" s="149" t="s">
        <v>635</v>
      </c>
      <c r="B21" s="149" t="s">
        <v>585</v>
      </c>
      <c r="C21" s="149" t="s">
        <v>636</v>
      </c>
      <c r="D21" s="149" t="s"/>
      <c r="E21" s="478" t="s"/>
      <c r="J21" s="477" t="s"/>
      <c r="K21" s="477" t="s"/>
      <c r="L21" s="464" t="s"/>
    </row>
    <row r="22" spans="1:11">
      <c r="A22" s="149" t="s">
        <v>97</v>
      </c>
      <c r="B22" s="149" t="s">
        <v>585</v>
      </c>
      <c r="C22" s="149" t="s">
        <v>98</v>
      </c>
      <c r="D22" s="89" t="s"/>
      <c r="E22" s="89" t="s"/>
      <c r="J22" s="477" t="s"/>
      <c r="K22" s="477" t="s"/>
    </row>
    <row r="23" spans="1:5">
      <c r="A23" s="149" t="s">
        <v>100</v>
      </c>
      <c r="B23" s="149" t="s">
        <v>102</v>
      </c>
      <c r="C23" s="149" t="s">
        <v>637</v>
      </c>
      <c r="D23" s="89" t="s"/>
      <c r="E23" s="89" t="s"/>
    </row>
    <row r="24" spans="1:1">
      <c r="A24" t="s">
        <v>638</v>
      </c>
    </row>
    <row r="25" spans="1:5">
      <c r="A25" s="479" t="s">
        <v>639</v>
      </c>
      <c r="B25" s="480" t="s"/>
      <c r="C25" s="480" t="s"/>
      <c r="D25" s="480" t="s"/>
      <c r="E25" s="481" t="s"/>
    </row>
    <row r="26" spans="1:5">
      <c r="A26" s="482" t="s"/>
      <c r="B26" s="483" t="s"/>
      <c r="C26" s="483" t="s"/>
      <c r="D26" s="483" t="s"/>
      <c r="E26" s="484" t="s"/>
    </row>
    <row r="27" spans="1:5">
      <c r="A27" s="482" t="s"/>
      <c r="B27" s="483" t="s"/>
      <c r="C27" s="483" t="s"/>
      <c r="D27" s="483" t="s"/>
      <c r="E27" s="484" t="s"/>
    </row>
    <row r="28" spans="1:5">
      <c r="A28" s="482" t="s"/>
      <c r="B28" s="483" t="s"/>
      <c r="C28" s="483" t="s"/>
      <c r="D28" s="483" t="s"/>
      <c r="E28" s="484" t="s"/>
    </row>
    <row r="29" spans="1:5">
      <c r="A29" s="482" t="s"/>
      <c r="B29" s="483" t="s"/>
      <c r="C29" s="483" t="s"/>
      <c r="D29" s="483" t="s"/>
      <c r="E29" s="484" t="s"/>
    </row>
    <row r="30" spans="1:5">
      <c r="A30" s="482" t="s"/>
      <c r="B30" s="483" t="s"/>
      <c r="C30" s="483" t="s"/>
      <c r="D30" s="483" t="s"/>
      <c r="E30" s="484" t="s"/>
    </row>
    <row r="31" spans="1:5">
      <c r="A31" s="482" t="s"/>
      <c r="B31" s="483" t="s"/>
      <c r="C31" s="483" t="s"/>
      <c r="D31" s="483" t="s"/>
      <c r="E31" s="484" t="s"/>
    </row>
    <row r="32" spans="1:5">
      <c r="A32" s="482" t="s"/>
      <c r="B32" s="483" t="s"/>
      <c r="C32" s="483" t="s"/>
      <c r="D32" s="483" t="s"/>
      <c r="E32" s="484" t="s"/>
    </row>
    <row r="33" spans="1:5">
      <c r="A33" s="482" t="s"/>
      <c r="B33" s="483" t="s"/>
      <c r="C33" s="483" t="s"/>
      <c r="D33" s="483" t="s"/>
      <c r="E33" s="484" t="s"/>
    </row>
    <row r="34" spans="1:5">
      <c r="A34" s="482" t="s"/>
      <c r="B34" s="483" t="s"/>
      <c r="C34" s="483" t="s"/>
      <c r="D34" s="483" t="s"/>
      <c r="E34" s="484" t="s"/>
    </row>
    <row r="35" spans="1:5">
      <c r="A35" s="482" t="s"/>
      <c r="B35" s="483" t="s"/>
      <c r="C35" s="483" t="s"/>
      <c r="D35" s="483" t="s"/>
      <c r="E35" s="484" t="s"/>
    </row>
    <row r="36" spans="1:5">
      <c r="A36" s="482" t="s"/>
      <c r="B36" s="483" t="s"/>
      <c r="C36" s="483" t="s"/>
      <c r="D36" s="483" t="s"/>
      <c r="E36" s="484" t="s"/>
    </row>
    <row r="37" spans="1:8">
      <c r="A37" s="482" t="s"/>
      <c r="B37" s="483" t="s"/>
      <c r="C37" s="483" t="s"/>
      <c r="D37" s="483" t="s"/>
      <c r="E37" s="484" t="s"/>
      <c r="H37">
        <v>1</v>
      </c>
    </row>
    <row r="38" spans="1:5">
      <c r="A38" s="482" t="s"/>
      <c r="B38" s="483" t="s"/>
      <c r="C38" s="483" t="s"/>
      <c r="D38" s="483" t="s"/>
      <c r="E38" s="484" t="s"/>
    </row>
    <row r="39" spans="1:5">
      <c r="A39" s="482" t="s"/>
      <c r="B39" s="483" t="s"/>
      <c r="C39" s="483" t="s"/>
      <c r="D39" s="483" t="s"/>
      <c r="E39" s="484" t="s"/>
    </row>
    <row r="40" spans="1:5">
      <c r="A40" s="482" t="s"/>
      <c r="B40" s="483" t="s"/>
      <c r="C40" s="483" t="s"/>
      <c r="D40" s="483" t="s"/>
      <c r="E40" s="484" t="s"/>
    </row>
    <row r="41" spans="1:5">
      <c r="A41" s="482" t="s"/>
      <c r="B41" s="483" t="s"/>
      <c r="C41" s="483" t="s"/>
      <c r="D41" s="483" t="s"/>
      <c r="E41" s="484" t="s"/>
    </row>
    <row r="42" spans="1:5">
      <c r="A42" s="482" t="s"/>
      <c r="B42" s="483" t="s"/>
      <c r="C42" s="483" t="s"/>
      <c r="D42" s="483" t="s"/>
      <c r="E42" s="484" t="s"/>
    </row>
    <row r="43" spans="1:5">
      <c r="A43" s="482" t="s"/>
      <c r="B43" s="483" t="s"/>
      <c r="C43" s="483" t="s"/>
      <c r="D43" s="483" t="s"/>
      <c r="E43" s="484" t="s"/>
    </row>
    <row r="44" spans="1:5">
      <c r="A44" s="482" t="s"/>
      <c r="B44" s="483" t="s"/>
      <c r="C44" s="483" t="s"/>
      <c r="D44" s="483" t="s"/>
      <c r="E44" s="484" t="s"/>
    </row>
    <row r="45" spans="1:5">
      <c r="A45" s="485" t="s"/>
      <c r="B45" s="486" t="s"/>
      <c r="C45" s="486" t="s"/>
      <c r="D45" s="486" t="s"/>
      <c r="E45" s="487" t="s"/>
    </row>
  </sheetData>
  <mergeCells count="8">
    <mergeCell ref="A25:E45"/>
    <mergeCell ref="G16:I16"/>
    <mergeCell ref="J16:L16"/>
    <mergeCell ref="G17:H17"/>
    <mergeCell ref="J17:K17"/>
    <mergeCell ref="G15:H15"/>
    <mergeCell ref="J15:K15"/>
    <mergeCell ref="G14:I14"/>
  </mergeCells>
  <hyperlinks>
    <hyperlink ref="A1" location="'目录'!A1" display="返回目录"/>
  </hyperlinks>
</worksheet>
</file>

<file path=xl/worksheets/sheet31.xml><?xml version="1.0" encoding="utf-8"?>
<worksheet xmlns:r="http://schemas.openxmlformats.org/officeDocument/2006/relationships" xmlns="http://schemas.openxmlformats.org/spreadsheetml/2006/main">
  <sheetPr codeName="mm_bodyshop_sales_tracking">
    <tabColor/>
  </sheetPr>
  <dimension ref="I56"/>
  <sheetViews>
    <sheetView showGridLines="true" workbookViewId="0"/>
  </sheetViews>
  <sheetFormatPr baseColWidth="13" defaultRowHeight="18" customHeight="true"/>
  <cols>
    <col min="3" max="3" width="37.1719" customWidth="true"/>
    <col min="4" max="4" width="63.043" customWidth="true"/>
    <col min="5" max="5" width="46.6016" customWidth="true"/>
  </cols>
  <sheetData>
    <row r="1" spans="1:3">
      <c r="A1" s="552" t="s">
        <v>747</v>
      </c>
      <c r="B1" s="304" t="s">
        <v>2</v>
      </c>
      <c r="C1" s="305" t="s">
        <v>748</v>
      </c>
    </row>
    <row r="2" spans="1:5">
      <c r="A2" s="150" t="s">
        <v>4</v>
      </c>
      <c r="B2" s="150" t="s">
        <v>7</v>
      </c>
      <c r="C2" s="150" t="s">
        <v>6</v>
      </c>
      <c r="D2" s="150" t="s">
        <v>98</v>
      </c>
      <c r="E2" s="150" t="s">
        <v>11</v>
      </c>
    </row>
    <row r="3" spans="1:6">
      <c r="A3" s="89" t="s">
        <v>584</v>
      </c>
      <c r="B3" s="89" t="s">
        <v>749</v>
      </c>
      <c r="C3" s="149" t="s">
        <v>586</v>
      </c>
      <c r="D3" s="89" t="s">
        <v>587</v>
      </c>
      <c r="E3" s="465" t="s">
        <v>17</v>
      </c>
      <c r="F3" t="s">
        <v>750</v>
      </c>
    </row>
    <row r="4" spans="1:6">
      <c r="A4" s="89" t="s">
        <v>751</v>
      </c>
      <c r="B4" s="89" t="s">
        <v>15</v>
      </c>
      <c r="C4" s="149" t="s">
        <v>589</v>
      </c>
      <c r="D4" s="89" t="s">
        <v>590</v>
      </c>
      <c r="E4" s="465" t="s">
        <v>750</v>
      </c>
      <c r="F4" t="s">
        <v>752</v>
      </c>
    </row>
    <row r="5" spans="1:5">
      <c r="A5" s="89" t="s">
        <v>753</v>
      </c>
      <c r="B5" s="89" t="s">
        <v>15</v>
      </c>
      <c r="C5" s="149" t="s">
        <v>592</v>
      </c>
      <c r="D5" s="89" t="s">
        <v>593</v>
      </c>
      <c r="E5" s="465" t="s">
        <v>754</v>
      </c>
    </row>
    <row r="6" spans="1:5">
      <c r="A6" s="89" t="s">
        <v>755</v>
      </c>
      <c r="B6" s="89" t="s">
        <v>15</v>
      </c>
      <c r="C6" s="149" t="s">
        <v>596</v>
      </c>
      <c r="D6" s="89" t="s">
        <v>593</v>
      </c>
      <c r="E6" s="465" t="s">
        <v>754</v>
      </c>
    </row>
    <row r="7" spans="1:5">
      <c r="A7" s="89" t="s">
        <v>756</v>
      </c>
      <c r="B7" s="89" t="s">
        <v>15</v>
      </c>
      <c r="C7" s="149" t="s">
        <v>592</v>
      </c>
      <c r="D7" s="89" t="s">
        <v>593</v>
      </c>
      <c r="E7" s="465" t="s">
        <v>754</v>
      </c>
    </row>
    <row r="8" spans="1:5">
      <c r="A8" s="89" t="s">
        <v>757</v>
      </c>
      <c r="B8" s="89" t="s">
        <v>15</v>
      </c>
      <c r="C8" s="149" t="s">
        <v>596</v>
      </c>
      <c r="D8" s="89" t="s">
        <v>593</v>
      </c>
      <c r="E8" s="465" t="s">
        <v>754</v>
      </c>
    </row>
    <row r="9" spans="1:5">
      <c r="A9" s="89" t="s">
        <v>597</v>
      </c>
      <c r="B9" s="89" t="s">
        <v>749</v>
      </c>
      <c r="C9" s="149" t="s">
        <v>598</v>
      </c>
      <c r="D9" s="89" t="s">
        <v>593</v>
      </c>
      <c r="E9" s="465" t="s">
        <v>754</v>
      </c>
    </row>
    <row r="10" spans="1:5">
      <c r="A10" s="89" t="s">
        <v>599</v>
      </c>
      <c r="B10" s="89" t="s">
        <v>749</v>
      </c>
      <c r="C10" s="149" t="s">
        <v>600</v>
      </c>
      <c r="D10" s="89" t="s">
        <v>593</v>
      </c>
      <c r="E10" s="465" t="s">
        <v>754</v>
      </c>
    </row>
    <row r="11" spans="1:5">
      <c r="A11" s="89" t="s">
        <v>758</v>
      </c>
      <c r="B11" s="89" t="s">
        <v>749</v>
      </c>
      <c r="C11" s="149" t="s">
        <v>759</v>
      </c>
      <c r="D11" s="89" t="s">
        <v>590</v>
      </c>
      <c r="E11" s="465" t="s">
        <v>750</v>
      </c>
    </row>
    <row r="12" spans="1:5">
      <c r="A12" s="149" t="s">
        <v>760</v>
      </c>
      <c r="B12" s="89" t="s">
        <v>749</v>
      </c>
      <c r="C12" s="149" t="s">
        <v>761</v>
      </c>
      <c r="D12" s="89" t="s">
        <v>590</v>
      </c>
      <c r="E12" s="465" t="s">
        <v>750</v>
      </c>
    </row>
    <row r="13" spans="1:5">
      <c r="A13" s="89" t="s">
        <v>762</v>
      </c>
      <c r="B13" s="89" t="s">
        <v>749</v>
      </c>
      <c r="C13" s="149" t="s">
        <v>763</v>
      </c>
      <c r="D13" s="89" t="s">
        <v>764</v>
      </c>
      <c r="E13" s="465" t="s">
        <v>765</v>
      </c>
    </row>
    <row r="14" spans="1:5">
      <c r="A14" s="553" t="s">
        <v>766</v>
      </c>
      <c r="B14" s="89" t="s">
        <v>15</v>
      </c>
      <c r="C14" s="149" t="s">
        <v>767</v>
      </c>
      <c r="D14" s="89" t="s">
        <v>590</v>
      </c>
      <c r="E14" s="465" t="s">
        <v>768</v>
      </c>
    </row>
    <row r="15" spans="1:5">
      <c r="A15" s="89" t="s">
        <v>769</v>
      </c>
      <c r="B15" s="89" t="s">
        <v>749</v>
      </c>
      <c r="C15" s="149" t="s">
        <v>770</v>
      </c>
      <c r="D15" s="89" t="s">
        <v>590</v>
      </c>
      <c r="E15" s="465" t="s">
        <v>771</v>
      </c>
    </row>
    <row r="16" spans="1:5">
      <c r="A16" s="89" t="s">
        <v>772</v>
      </c>
      <c r="B16" s="89" t="s">
        <v>749</v>
      </c>
      <c r="C16" s="149" t="s">
        <v>773</v>
      </c>
      <c r="D16" s="89" t="s">
        <v>590</v>
      </c>
      <c r="E16" s="465" t="s">
        <v>771</v>
      </c>
    </row>
    <row r="17" spans="1:5">
      <c r="A17" s="89" t="s">
        <v>774</v>
      </c>
      <c r="B17" s="89" t="s">
        <v>102</v>
      </c>
      <c r="C17" s="149" t="s">
        <v>775</v>
      </c>
      <c r="D17" s="89" t="s">
        <v>762</v>
      </c>
      <c r="E17" s="465" t="s">
        <v>776</v>
      </c>
    </row>
    <row r="18" spans="1:5">
      <c r="A18" s="89" t="s">
        <v>777</v>
      </c>
      <c r="B18" s="89" t="s">
        <v>102</v>
      </c>
      <c r="C18" s="149" t="s">
        <v>778</v>
      </c>
      <c r="D18" s="89" t="s">
        <v>762</v>
      </c>
      <c r="E18" s="465" t="s">
        <v>776</v>
      </c>
    </row>
    <row r="19" spans="1:5">
      <c r="A19" s="89" t="s">
        <v>779</v>
      </c>
      <c r="B19" s="89" t="s">
        <v>749</v>
      </c>
      <c r="C19" s="149" t="s">
        <v>780</v>
      </c>
      <c r="D19" s="89" t="s">
        <v>762</v>
      </c>
      <c r="E19" s="465" t="s">
        <v>781</v>
      </c>
    </row>
    <row r="20" spans="1:5">
      <c r="A20" s="89" t="s">
        <v>782</v>
      </c>
      <c r="B20" s="89" t="s">
        <v>33</v>
      </c>
      <c r="C20" s="554" t="s">
        <v>783</v>
      </c>
      <c r="D20" s="89" t="s">
        <v>762</v>
      </c>
      <c r="E20" s="465" t="s">
        <v>784</v>
      </c>
    </row>
    <row r="21" spans="1:5">
      <c r="A21" s="89" t="s">
        <v>785</v>
      </c>
      <c r="B21" s="89" t="s">
        <v>15</v>
      </c>
      <c r="C21" s="149" t="s">
        <v>786</v>
      </c>
      <c r="D21" s="89" t="s">
        <v>590</v>
      </c>
      <c r="E21" s="465" t="s">
        <v>787</v>
      </c>
    </row>
    <row r="22" spans="1:5">
      <c r="A22" s="89" t="s">
        <v>788</v>
      </c>
      <c r="B22" s="89" t="s">
        <v>33</v>
      </c>
      <c r="C22" s="149" t="s">
        <v>789</v>
      </c>
      <c r="D22" s="89" t="s">
        <v>590</v>
      </c>
      <c r="E22" s="465" t="s">
        <v>790</v>
      </c>
    </row>
    <row r="23" spans="1:5">
      <c r="A23" s="89" t="s">
        <v>227</v>
      </c>
      <c r="B23" s="89" t="s">
        <v>33</v>
      </c>
      <c r="C23" s="149" t="s">
        <v>791</v>
      </c>
      <c r="D23" s="89" t="s">
        <v>590</v>
      </c>
      <c r="E23" s="465" t="s">
        <v>792</v>
      </c>
    </row>
    <row r="24" spans="1:5">
      <c r="A24" s="89" t="s">
        <v>604</v>
      </c>
      <c r="B24" s="89" t="s">
        <v>749</v>
      </c>
      <c r="C24" s="149" t="s">
        <v>793</v>
      </c>
      <c r="D24" s="89" t="s">
        <v>590</v>
      </c>
      <c r="E24" s="465" t="s">
        <v>794</v>
      </c>
    </row>
    <row r="25" spans="1:5">
      <c r="A25" s="89" t="s">
        <v>795</v>
      </c>
      <c r="B25" s="89" t="s">
        <v>749</v>
      </c>
      <c r="C25" s="149" t="s">
        <v>796</v>
      </c>
      <c r="D25" s="89" t="s">
        <v>590</v>
      </c>
      <c r="E25" s="465" t="s">
        <v>797</v>
      </c>
    </row>
    <row r="26" spans="1:5">
      <c r="A26" s="89" t="s">
        <v>798</v>
      </c>
      <c r="B26" s="89" t="s">
        <v>102</v>
      </c>
      <c r="C26" s="149" t="s">
        <v>799</v>
      </c>
      <c r="D26" s="89" t="s">
        <v>800</v>
      </c>
      <c r="E26" s="465" t="s">
        <v>801</v>
      </c>
    </row>
    <row r="27" spans="1:5">
      <c r="A27" s="89" t="s">
        <v>802</v>
      </c>
      <c r="B27" s="89" t="s">
        <v>102</v>
      </c>
      <c r="C27" s="149" t="s">
        <v>803</v>
      </c>
      <c r="D27" s="89" t="s">
        <v>804</v>
      </c>
      <c r="E27" s="465" t="s">
        <v>805</v>
      </c>
    </row>
    <row r="28" spans="1:5">
      <c r="A28" s="149" t="s">
        <v>806</v>
      </c>
      <c r="B28" s="89" t="s">
        <v>15</v>
      </c>
      <c r="C28" s="149" t="s">
        <v>807</v>
      </c>
      <c r="D28" s="89" t="s">
        <v>590</v>
      </c>
      <c r="E28" s="465" t="s">
        <v>808</v>
      </c>
    </row>
    <row r="29" spans="1:5">
      <c r="A29" s="89" t="s">
        <v>90</v>
      </c>
      <c r="B29" s="89" t="s">
        <v>15</v>
      </c>
      <c r="C29" s="149" t="s">
        <v>507</v>
      </c>
      <c r="D29" s="89" t="s">
        <v>809</v>
      </c>
      <c r="E29" s="465" t="s">
        <v>810</v>
      </c>
    </row>
    <row r="30" spans="1:5">
      <c r="A30" s="89" t="s">
        <v>233</v>
      </c>
      <c r="B30" s="89" t="s">
        <v>33</v>
      </c>
      <c r="C30" s="149" t="s">
        <v>238</v>
      </c>
      <c r="D30" s="89" t="s">
        <v>809</v>
      </c>
      <c r="E30" s="465" t="s">
        <v>811</v>
      </c>
    </row>
    <row r="31" spans="1:5">
      <c r="A31" s="89" t="s">
        <v>87</v>
      </c>
      <c r="B31" s="89" t="s">
        <v>15</v>
      </c>
      <c r="C31" s="149" t="s">
        <v>239</v>
      </c>
      <c r="D31" s="89" t="s">
        <v>809</v>
      </c>
      <c r="E31" s="465" t="s">
        <v>811</v>
      </c>
    </row>
    <row r="32" spans="1:5">
      <c r="A32" s="89" t="s">
        <v>243</v>
      </c>
      <c r="B32" s="89" t="s">
        <v>15</v>
      </c>
      <c r="C32" s="149" t="s">
        <v>812</v>
      </c>
      <c r="D32" s="89" t="s">
        <v>809</v>
      </c>
      <c r="E32" s="465" t="s">
        <v>17</v>
      </c>
    </row>
    <row r="33" spans="1:5">
      <c r="A33" s="89" t="s">
        <v>250</v>
      </c>
      <c r="B33" s="89" t="s">
        <v>15</v>
      </c>
      <c r="C33" s="149" t="s">
        <v>812</v>
      </c>
      <c r="D33" s="89" t="s">
        <v>809</v>
      </c>
      <c r="E33" s="465" t="s">
        <v>17</v>
      </c>
    </row>
    <row r="34" spans="1:5">
      <c r="A34" s="89" t="s">
        <v>248</v>
      </c>
      <c r="B34" s="89" t="s">
        <v>15</v>
      </c>
      <c r="C34" s="149" t="s">
        <v>812</v>
      </c>
      <c r="D34" s="89" t="s">
        <v>809</v>
      </c>
      <c r="E34" s="465" t="s">
        <v>17</v>
      </c>
    </row>
    <row r="35" spans="1:5">
      <c r="A35" s="89" t="s">
        <v>21</v>
      </c>
      <c r="B35" s="89" t="s">
        <v>15</v>
      </c>
      <c r="C35" s="149" t="s">
        <v>255</v>
      </c>
      <c r="D35" s="89" t="s">
        <v>907</v>
      </c>
      <c r="E35" s="465" t="s">
        <v>17</v>
      </c>
    </row>
    <row r="36" spans="1:5">
      <c r="A36" s="89" t="s">
        <v>741</v>
      </c>
      <c r="B36" s="89" t="s">
        <v>15</v>
      </c>
      <c r="C36" s="149" t="s">
        <v>742</v>
      </c>
      <c r="D36" s="89" t="s">
        <v>908</v>
      </c>
      <c r="E36" s="465" t="s">
        <v>17</v>
      </c>
    </row>
    <row r="37" spans="1:5">
      <c r="A37" s="89" t="s">
        <v>25</v>
      </c>
      <c r="B37" s="89" t="s">
        <v>15</v>
      </c>
      <c r="C37" s="149" t="s">
        <v>26</v>
      </c>
      <c r="D37" s="89" t="s">
        <v>909</v>
      </c>
      <c r="E37" s="465" t="s">
        <v>17</v>
      </c>
    </row>
    <row r="38" spans="1:5">
      <c r="A38" s="89" t="s">
        <v>743</v>
      </c>
      <c r="B38" s="89" t="s">
        <v>15</v>
      </c>
      <c r="C38" s="149" t="s">
        <v>744</v>
      </c>
      <c r="D38" s="89" t="s">
        <v>910</v>
      </c>
      <c r="E38" s="465" t="s">
        <v>17</v>
      </c>
    </row>
    <row r="39" spans="1:5">
      <c r="A39" s="89" t="s">
        <v>97</v>
      </c>
      <c r="B39" s="89" t="s">
        <v>15</v>
      </c>
      <c r="C39" s="149" t="s">
        <v>98</v>
      </c>
      <c r="D39" s="89" t="s"/>
      <c r="E39" s="465" t="s"/>
    </row>
    <row r="40" spans="1:5">
      <c r="A40" s="149" t="s">
        <v>100</v>
      </c>
      <c r="B40" s="149" t="s">
        <v>102</v>
      </c>
      <c r="C40" s="149" t="s">
        <v>101</v>
      </c>
      <c r="D40" s="89" t="s"/>
      <c r="E40" s="465" t="s"/>
    </row>
    <row r="41" spans="1:1">
      <c r="A41" t="s">
        <v>813</v>
      </c>
    </row>
    <row r="42" spans="1:5">
      <c r="A42" s="479" t="s">
        <v>814</v>
      </c>
      <c r="B42" s="480" t="s"/>
      <c r="C42" s="480" t="s"/>
      <c r="D42" s="480" t="s"/>
      <c r="E42" s="481" t="s"/>
    </row>
    <row r="43" spans="1:5">
      <c r="A43" s="482" t="s"/>
      <c r="B43" s="483" t="s"/>
      <c r="C43" s="483" t="s"/>
      <c r="D43" s="483" t="s"/>
      <c r="E43" s="484" t="s"/>
    </row>
    <row r="44" spans="1:5">
      <c r="A44" s="482" t="s"/>
      <c r="B44" s="483" t="s"/>
      <c r="C44" s="483" t="s"/>
      <c r="D44" s="483" t="s"/>
      <c r="E44" s="484" t="s"/>
    </row>
    <row r="45" spans="1:5">
      <c r="A45" s="482" t="s"/>
      <c r="B45" s="483" t="s"/>
      <c r="C45" s="483" t="s"/>
      <c r="D45" s="483" t="s"/>
      <c r="E45" s="484" t="s"/>
    </row>
    <row r="46" spans="1:5">
      <c r="A46" s="482" t="s"/>
      <c r="B46" s="483" t="s"/>
      <c r="C46" s="483" t="s"/>
      <c r="D46" s="483" t="s"/>
      <c r="E46" s="484" t="s"/>
    </row>
    <row r="47" spans="1:5">
      <c r="A47" s="482" t="s"/>
      <c r="B47" s="483" t="s"/>
      <c r="C47" s="483" t="s"/>
      <c r="D47" s="483" t="s"/>
      <c r="E47" s="484" t="s"/>
    </row>
    <row r="48" spans="1:5">
      <c r="A48" s="482" t="s"/>
      <c r="B48" s="483" t="s"/>
      <c r="C48" s="483" t="s"/>
      <c r="D48" s="483" t="s"/>
      <c r="E48" s="484" t="s"/>
    </row>
    <row r="49" spans="1:5">
      <c r="A49" s="482" t="s"/>
      <c r="B49" s="483" t="s"/>
      <c r="C49" s="483" t="s"/>
      <c r="D49" s="483" t="s"/>
      <c r="E49" s="484" t="s"/>
    </row>
    <row r="50" spans="1:5">
      <c r="A50" s="482" t="s"/>
      <c r="B50" s="483" t="s"/>
      <c r="C50" s="483" t="s"/>
      <c r="D50" s="483" t="s"/>
      <c r="E50" s="484" t="s"/>
    </row>
    <row r="51" spans="1:5">
      <c r="A51" s="482" t="s"/>
      <c r="B51" s="483" t="s"/>
      <c r="C51" s="483" t="s"/>
      <c r="D51" s="483" t="s"/>
      <c r="E51" s="484" t="s"/>
    </row>
    <row r="52" spans="1:5">
      <c r="A52" s="482" t="s"/>
      <c r="B52" s="483" t="s"/>
      <c r="C52" s="483" t="s"/>
      <c r="D52" s="483" t="s"/>
      <c r="E52" s="484" t="s"/>
    </row>
    <row r="53" spans="1:5">
      <c r="A53" s="482" t="s"/>
      <c r="B53" s="483" t="s"/>
      <c r="C53" s="483" t="s"/>
      <c r="D53" s="483" t="s"/>
      <c r="E53" s="484" t="s"/>
    </row>
    <row r="54" spans="1:5">
      <c r="A54" s="482" t="s"/>
      <c r="B54" s="483" t="s"/>
      <c r="C54" s="483" t="s"/>
      <c r="D54" s="483" t="s"/>
      <c r="E54" s="484" t="s"/>
    </row>
    <row r="55" spans="1:5">
      <c r="A55" s="482" t="s"/>
      <c r="B55" s="483" t="s"/>
      <c r="C55" s="483" t="s"/>
      <c r="D55" s="483" t="s"/>
      <c r="E55" s="484" t="s"/>
    </row>
    <row r="56" spans="1:5">
      <c r="A56" s="485" t="s"/>
      <c r="B56" s="486" t="s"/>
      <c r="C56" s="486" t="s"/>
      <c r="D56" s="486" t="s"/>
      <c r="E56" s="487" t="s"/>
    </row>
  </sheetData>
  <mergeCells count="1">
    <mergeCell ref="A42:E56"/>
  </mergeCells>
  <hyperlinks>
    <hyperlink ref="D35" r:id="rId0"/>
    <hyperlink ref="D36" r:id="rId0"/>
    <hyperlink ref="D37" r:id="rId0"/>
    <hyperlink ref="D38" r:id="rId0"/>
  </hyperlinks>
</worksheet>
</file>

<file path=xl/worksheets/sheet32.xml><?xml version="1.0" encoding="utf-8"?>
<worksheet xmlns="http://schemas.openxmlformats.org/spreadsheetml/2006/main">
  <sheetPr codeName="dm_first_won_mm">
    <tabColor/>
  </sheetPr>
  <dimension ref="I22"/>
  <sheetViews>
    <sheetView showGridLines="true" workbookViewId="0"/>
  </sheetViews>
  <sheetFormatPr baseColWidth="13" defaultRowHeight="18" customHeight="true"/>
  <cols>
    <col min="3" max="3" width="37.1719" customWidth="true"/>
    <col min="4" max="4" width="55.4414" customWidth="true"/>
    <col min="5" max="5" width="8.29297" customWidth="true"/>
  </cols>
  <sheetData>
    <row r="1" spans="1:3">
      <c r="A1" s="303" t="s">
        <v>1</v>
      </c>
      <c r="B1" s="304" t="s">
        <v>2</v>
      </c>
      <c r="C1" s="305" t="s">
        <v>827</v>
      </c>
    </row>
    <row r="2" spans="1:5">
      <c r="A2" s="150" t="s">
        <v>4</v>
      </c>
      <c r="B2" s="150" t="s">
        <v>7</v>
      </c>
      <c r="C2" s="150" t="s">
        <v>6</v>
      </c>
      <c r="D2" s="150" t="s">
        <v>98</v>
      </c>
      <c r="E2" s="150" t="s">
        <v>11</v>
      </c>
    </row>
    <row r="3" spans="1:6">
      <c r="A3" s="89" t="s">
        <v>584</v>
      </c>
      <c r="B3" s="89" t="s">
        <v>828</v>
      </c>
      <c r="C3" s="149" t="s">
        <v>584</v>
      </c>
      <c r="D3" s="149" t="s">
        <v>809</v>
      </c>
      <c r="E3" s="465" t="s">
        <v>17</v>
      </c>
      <c r="F3" t="s">
        <v>829</v>
      </c>
    </row>
    <row r="4" spans="1:6">
      <c r="A4" s="89" t="s">
        <v>830</v>
      </c>
      <c r="B4" s="89" t="s">
        <v>828</v>
      </c>
      <c r="C4" s="149" t="s">
        <v>831</v>
      </c>
      <c r="D4" s="149" t="s">
        <v>809</v>
      </c>
      <c r="E4" s="465" t="s">
        <v>17</v>
      </c>
      <c r="F4" t="s">
        <v>832</v>
      </c>
    </row>
    <row r="5" spans="1:6">
      <c r="A5" s="89" t="s">
        <v>833</v>
      </c>
      <c r="B5" s="89" t="s">
        <v>828</v>
      </c>
      <c r="C5" s="149" t="s">
        <v>834</v>
      </c>
      <c r="D5" s="149" t="s">
        <v>809</v>
      </c>
      <c r="E5" s="465" t="s">
        <v>835</v>
      </c>
      <c r="F5" t="s">
        <v>836</v>
      </c>
    </row>
    <row r="6" spans="1:5">
      <c r="A6" s="89" t="s">
        <v>97</v>
      </c>
      <c r="B6" s="89" t="s">
        <v>15</v>
      </c>
      <c r="C6" s="149" t="s">
        <v>98</v>
      </c>
      <c r="D6" s="89" t="s"/>
      <c r="E6" s="465" t="s"/>
    </row>
    <row r="7" spans="1:5">
      <c r="A7" s="149" t="s">
        <v>100</v>
      </c>
      <c r="B7" s="149" t="s">
        <v>102</v>
      </c>
      <c r="C7" s="149" t="s">
        <v>101</v>
      </c>
      <c r="D7" s="89" t="s"/>
      <c r="E7" s="465" t="s"/>
    </row>
    <row r="8" spans="1:1">
      <c r="A8" t="s">
        <v>745</v>
      </c>
    </row>
    <row r="9" spans="1:5">
      <c r="A9" s="479" t="s">
        <v>837</v>
      </c>
      <c r="B9" s="480" t="s"/>
      <c r="C9" s="480" t="s"/>
      <c r="D9" s="480" t="s"/>
      <c r="E9" s="481" t="s"/>
    </row>
    <row r="10" spans="1:5">
      <c r="A10" s="482" t="s"/>
      <c r="B10" s="483" t="s"/>
      <c r="C10" s="483" t="s"/>
      <c r="D10" s="483" t="s"/>
      <c r="E10" s="484" t="s"/>
    </row>
    <row r="11" spans="1:5">
      <c r="A11" s="482" t="s"/>
      <c r="B11" s="483" t="s"/>
      <c r="C11" s="483" t="s"/>
      <c r="D11" s="483" t="s"/>
      <c r="E11" s="484" t="s"/>
    </row>
    <row r="12" spans="1:5">
      <c r="A12" s="482" t="s"/>
      <c r="B12" s="483" t="s"/>
      <c r="C12" s="483" t="s"/>
      <c r="D12" s="483" t="s"/>
      <c r="E12" s="484" t="s"/>
    </row>
    <row r="13" spans="1:5">
      <c r="A13" s="482" t="s"/>
      <c r="B13" s="483" t="s"/>
      <c r="C13" s="483" t="s"/>
      <c r="D13" s="483" t="s"/>
      <c r="E13" s="484" t="s"/>
    </row>
    <row r="14" spans="1:5">
      <c r="A14" s="482" t="s"/>
      <c r="B14" s="483" t="s"/>
      <c r="C14" s="483" t="s"/>
      <c r="D14" s="483" t="s"/>
      <c r="E14" s="484" t="s"/>
    </row>
    <row r="15" spans="1:5">
      <c r="A15" s="482" t="s"/>
      <c r="B15" s="483" t="s"/>
      <c r="C15" s="483" t="s"/>
      <c r="D15" s="483" t="s"/>
      <c r="E15" s="484" t="s"/>
    </row>
    <row r="16" spans="1:5">
      <c r="A16" s="482" t="s"/>
      <c r="B16" s="483" t="s"/>
      <c r="C16" s="483" t="s"/>
      <c r="D16" s="483" t="s"/>
      <c r="E16" s="484" t="s"/>
    </row>
    <row r="17" spans="1:5">
      <c r="A17" s="482" t="s"/>
      <c r="B17" s="483" t="s"/>
      <c r="C17" s="483" t="s"/>
      <c r="D17" s="483" t="s"/>
      <c r="E17" s="484" t="s"/>
    </row>
    <row r="18" spans="1:5">
      <c r="A18" s="482" t="s"/>
      <c r="B18" s="483" t="s"/>
      <c r="C18" s="483" t="s"/>
      <c r="D18" s="483" t="s"/>
      <c r="E18" s="484" t="s"/>
    </row>
    <row r="19" spans="1:5">
      <c r="A19" s="482" t="s"/>
      <c r="B19" s="483" t="s"/>
      <c r="C19" s="483" t="s"/>
      <c r="D19" s="483" t="s"/>
      <c r="E19" s="484" t="s"/>
    </row>
    <row r="20" spans="1:5">
      <c r="A20" s="482" t="s"/>
      <c r="B20" s="483" t="s"/>
      <c r="C20" s="483" t="s"/>
      <c r="D20" s="483" t="s"/>
      <c r="E20" s="484" t="s"/>
    </row>
    <row r="21" spans="1:5">
      <c r="A21" s="482" t="s"/>
      <c r="B21" s="483" t="s"/>
      <c r="C21" s="483" t="s"/>
      <c r="D21" s="483" t="s"/>
      <c r="E21" s="484" t="s"/>
    </row>
    <row r="22" spans="1:5">
      <c r="A22" s="485" t="s"/>
      <c r="B22" s="486" t="s"/>
      <c r="C22" s="486" t="s"/>
      <c r="D22" s="486" t="s"/>
      <c r="E22" s="487" t="s"/>
    </row>
  </sheetData>
  <mergeCells count="1">
    <mergeCell ref="A9:E22"/>
  </mergeCells>
  <hyperlinks>
    <hyperlink ref="A1" location="'目录'!A1" display="返回目录"/>
  </hyperlinks>
</worksheet>
</file>

<file path=xl/worksheets/sheet4.xml><?xml version="1.0" encoding="utf-8"?>
<worksheet xmlns="http://schemas.openxmlformats.org/spreadsheetml/2006/main">
  <sheetPr codeName="dm_model_distributor_vpm">
    <tabColor/>
  </sheetPr>
  <dimension ref="D23"/>
  <sheetViews>
    <sheetView showGridLines="true" workbookViewId="0"/>
  </sheetViews>
  <sheetFormatPr baseColWidth="13" defaultRowHeight="18" customHeight="true"/>
  <cols>
    <col min="1" max="1" width="21.7109" customWidth="true"/>
  </cols>
  <sheetData>
    <row r="1" spans="1:3">
      <c r="A1" s="303" t="s">
        <v>1</v>
      </c>
      <c r="B1" s="304" t="s">
        <v>2</v>
      </c>
      <c r="C1" s="305" t="s">
        <v>498</v>
      </c>
    </row>
    <row r="2" spans="1:4">
      <c r="A2" s="150" t="s">
        <v>4</v>
      </c>
      <c r="B2" s="150" t="s">
        <v>7</v>
      </c>
      <c r="C2" s="150" t="s">
        <v>6</v>
      </c>
      <c r="D2" s="150" t="s">
        <v>98</v>
      </c>
    </row>
    <row r="3" spans="1:4">
      <c r="A3" s="149" t="s">
        <v>75</v>
      </c>
      <c r="B3" s="149" t="s">
        <v>15</v>
      </c>
      <c r="C3" s="89" t="s"/>
      <c r="D3" s="89" t="s"/>
    </row>
    <row r="4" spans="1:4">
      <c r="A4" s="149" t="s">
        <v>70</v>
      </c>
      <c r="B4" s="149" t="s">
        <v>15</v>
      </c>
      <c r="C4" s="89" t="s"/>
      <c r="D4" s="89" t="s"/>
    </row>
    <row r="5" spans="1:4">
      <c r="A5" s="149" t="s">
        <v>337</v>
      </c>
      <c r="B5" s="149" t="s">
        <v>15</v>
      </c>
      <c r="C5" s="89" t="s"/>
      <c r="D5" s="89" t="s"/>
    </row>
    <row r="6" spans="1:4">
      <c r="A6" s="149" t="s">
        <v>339</v>
      </c>
      <c r="B6" s="149" t="s">
        <v>15</v>
      </c>
      <c r="C6" s="89" t="s"/>
      <c r="D6" s="89" t="s"/>
    </row>
    <row r="7" spans="1:4">
      <c r="A7" s="149" t="s">
        <v>233</v>
      </c>
      <c r="B7" s="149" t="s">
        <v>33</v>
      </c>
      <c r="C7" s="89" t="s"/>
      <c r="D7" s="89" t="s"/>
    </row>
    <row r="8" spans="1:4">
      <c r="A8" s="149" t="s">
        <v>87</v>
      </c>
      <c r="B8" s="149" t="s">
        <v>15</v>
      </c>
      <c r="C8" s="89" t="s"/>
      <c r="D8" s="89" t="s"/>
    </row>
    <row r="9" spans="1:4">
      <c r="A9" s="149" t="s">
        <v>349</v>
      </c>
      <c r="B9" s="149" t="s">
        <v>15</v>
      </c>
      <c r="C9" s="89" t="s"/>
      <c r="D9" s="89" t="s"/>
    </row>
    <row r="10" spans="1:4">
      <c r="A10" s="149" t="s">
        <v>188</v>
      </c>
      <c r="B10" s="149" t="s">
        <v>15</v>
      </c>
      <c r="C10" s="89" t="s"/>
      <c r="D10" s="89" t="s"/>
    </row>
    <row r="11" spans="1:4">
      <c r="A11" s="149" t="s">
        <v>243</v>
      </c>
      <c r="B11" s="149" t="s">
        <v>15</v>
      </c>
      <c r="C11" s="89" t="s"/>
      <c r="D11" s="89" t="s"/>
    </row>
    <row r="12" spans="1:4">
      <c r="A12" s="149" t="s">
        <v>245</v>
      </c>
      <c r="B12" s="149" t="s">
        <v>246</v>
      </c>
      <c r="C12" s="89" t="s"/>
      <c r="D12" s="89" t="s"/>
    </row>
    <row r="13" spans="1:4">
      <c r="A13" s="149" t="s">
        <v>250</v>
      </c>
      <c r="B13" s="149" t="s">
        <v>15</v>
      </c>
      <c r="C13" s="89" t="s"/>
      <c r="D13" s="89" t="s"/>
    </row>
    <row r="14" spans="1:4">
      <c r="A14" s="149" t="s">
        <v>27</v>
      </c>
      <c r="B14" s="149" t="s">
        <v>15</v>
      </c>
      <c r="C14" s="89" t="s"/>
      <c r="D14" s="89" t="s"/>
    </row>
    <row r="15" spans="1:4">
      <c r="A15" s="149" t="s">
        <v>248</v>
      </c>
      <c r="B15" s="149" t="s">
        <v>15</v>
      </c>
      <c r="C15" s="89" t="s"/>
      <c r="D15" s="89" t="s"/>
    </row>
    <row r="16" spans="1:4">
      <c r="A16" s="149" t="s">
        <v>18</v>
      </c>
      <c r="B16" s="149" t="s">
        <v>15</v>
      </c>
      <c r="C16" s="89" t="s"/>
      <c r="D16" s="89" t="s"/>
    </row>
    <row r="17" spans="1:4">
      <c r="A17" s="149" t="s">
        <v>345</v>
      </c>
      <c r="B17" s="149" t="s">
        <v>15</v>
      </c>
      <c r="C17" s="89" t="s"/>
      <c r="D17" s="89" t="s"/>
    </row>
    <row r="18" spans="1:4">
      <c r="A18" s="149" t="s">
        <v>347</v>
      </c>
      <c r="B18" s="149" t="s">
        <v>15</v>
      </c>
      <c r="C18" s="89" t="s"/>
      <c r="D18" s="89" t="s"/>
    </row>
    <row r="19" spans="1:4">
      <c r="A19" s="149" t="s">
        <v>90</v>
      </c>
      <c r="B19" s="149" t="s">
        <v>15</v>
      </c>
      <c r="C19" s="89" t="s"/>
      <c r="D19" s="89" t="s"/>
    </row>
    <row r="20" spans="1:4">
      <c r="A20" s="149" t="s">
        <v>463</v>
      </c>
      <c r="B20" s="149" t="s">
        <v>15</v>
      </c>
      <c r="C20" s="89" t="s"/>
      <c r="D20" s="89" t="s"/>
    </row>
    <row r="21" spans="1:4">
      <c r="A21" s="149" t="s">
        <v>464</v>
      </c>
      <c r="B21" s="149" t="s">
        <v>15</v>
      </c>
      <c r="C21" s="89" t="s"/>
      <c r="D21" s="89" t="s"/>
    </row>
    <row r="22" spans="1:4">
      <c r="A22" s="149" t="s">
        <v>97</v>
      </c>
      <c r="B22" s="149" t="s">
        <v>15</v>
      </c>
      <c r="C22" s="89" t="s"/>
      <c r="D22" s="89" t="s"/>
    </row>
    <row r="23" spans="1:4">
      <c r="A23" s="149" t="s">
        <v>100</v>
      </c>
      <c r="B23" s="149" t="s">
        <v>102</v>
      </c>
      <c r="C23" s="89" t="s"/>
      <c r="D23" s="89" t="s"/>
    </row>
  </sheetData>
  <hyperlinks>
    <hyperlink ref="A1" location="'目录'!A1" display="返回目录"/>
  </hyperlinks>
</worksheet>
</file>

<file path=xl/worksheets/sheet5.xml><?xml version="1.0" encoding="utf-8"?>
<worksheet xmlns="http://schemas.openxmlformats.org/spreadsheetml/2006/main">
  <sheetPr codeName="dm_model_vpm">
    <tabColor/>
  </sheetPr>
  <dimension ref="D23"/>
  <sheetViews>
    <sheetView showGridLines="true" workbookViewId="0"/>
  </sheetViews>
  <sheetFormatPr baseColWidth="13" defaultRowHeight="18" customHeight="true"/>
  <cols>
    <col min="1" max="1" width="21.7109" customWidth="true"/>
  </cols>
  <sheetData>
    <row r="1" spans="1:3">
      <c r="A1" s="303" t="s">
        <v>1</v>
      </c>
      <c r="B1" s="304" t="s">
        <v>2</v>
      </c>
      <c r="C1" s="305" t="s">
        <v>462</v>
      </c>
    </row>
    <row r="2" spans="1:4">
      <c r="A2" s="150" t="s">
        <v>4</v>
      </c>
      <c r="B2" s="150" t="s">
        <v>7</v>
      </c>
      <c r="C2" s="150" t="s">
        <v>6</v>
      </c>
      <c r="D2" s="150" t="s">
        <v>98</v>
      </c>
    </row>
    <row r="3" spans="1:4">
      <c r="A3" s="149" t="s">
        <v>75</v>
      </c>
      <c r="B3" s="149" t="s">
        <v>15</v>
      </c>
      <c r="C3" s="89" t="s"/>
      <c r="D3" s="89" t="s"/>
    </row>
    <row r="4" spans="1:4">
      <c r="A4" s="149" t="s">
        <v>70</v>
      </c>
      <c r="B4" s="149" t="s">
        <v>15</v>
      </c>
      <c r="C4" s="89" t="s"/>
      <c r="D4" s="89" t="s"/>
    </row>
    <row r="5" spans="1:4">
      <c r="A5" s="149" t="s">
        <v>337</v>
      </c>
      <c r="B5" s="149" t="s">
        <v>15</v>
      </c>
      <c r="C5" s="89" t="s"/>
      <c r="D5" s="89" t="s"/>
    </row>
    <row r="6" spans="1:4">
      <c r="A6" s="149" t="s">
        <v>339</v>
      </c>
      <c r="B6" s="149" t="s">
        <v>15</v>
      </c>
      <c r="C6" s="89" t="s"/>
      <c r="D6" s="89" t="s"/>
    </row>
    <row r="7" spans="1:4">
      <c r="A7" s="149" t="s">
        <v>233</v>
      </c>
      <c r="B7" s="149" t="s">
        <v>33</v>
      </c>
      <c r="C7" s="89" t="s"/>
      <c r="D7" s="89" t="s"/>
    </row>
    <row r="8" spans="1:4">
      <c r="A8" s="149" t="s">
        <v>87</v>
      </c>
      <c r="B8" s="149" t="s">
        <v>15</v>
      </c>
      <c r="C8" s="89" t="s"/>
      <c r="D8" s="89" t="s"/>
    </row>
    <row r="9" spans="1:4">
      <c r="A9" s="149" t="s">
        <v>349</v>
      </c>
      <c r="B9" s="149" t="s">
        <v>15</v>
      </c>
      <c r="C9" s="89" t="s"/>
      <c r="D9" s="89" t="s"/>
    </row>
    <row r="10" spans="1:4">
      <c r="A10" s="149" t="s">
        <v>188</v>
      </c>
      <c r="B10" s="149" t="s">
        <v>15</v>
      </c>
      <c r="C10" s="89" t="s"/>
      <c r="D10" s="89" t="s"/>
    </row>
    <row r="11" spans="1:4">
      <c r="A11" s="149" t="s">
        <v>243</v>
      </c>
      <c r="B11" s="149" t="s">
        <v>15</v>
      </c>
      <c r="C11" s="89" t="s"/>
      <c r="D11" s="89" t="s"/>
    </row>
    <row r="12" spans="1:4">
      <c r="A12" s="149" t="s">
        <v>245</v>
      </c>
      <c r="B12" s="149" t="s">
        <v>246</v>
      </c>
      <c r="C12" s="89" t="s"/>
      <c r="D12" s="89" t="s"/>
    </row>
    <row r="13" spans="1:4">
      <c r="A13" s="149" t="s">
        <v>250</v>
      </c>
      <c r="B13" s="149" t="s">
        <v>15</v>
      </c>
      <c r="C13" s="89" t="s"/>
      <c r="D13" s="89" t="s"/>
    </row>
    <row r="14" spans="1:4">
      <c r="A14" s="149" t="s">
        <v>27</v>
      </c>
      <c r="B14" s="149" t="s">
        <v>15</v>
      </c>
      <c r="C14" s="89" t="s"/>
      <c r="D14" s="89" t="s"/>
    </row>
    <row r="15" spans="1:4">
      <c r="A15" s="149" t="s">
        <v>248</v>
      </c>
      <c r="B15" s="149" t="s">
        <v>15</v>
      </c>
      <c r="C15" s="89" t="s"/>
      <c r="D15" s="89" t="s"/>
    </row>
    <row r="16" spans="1:4">
      <c r="A16" s="149" t="s">
        <v>18</v>
      </c>
      <c r="B16" s="149" t="s">
        <v>15</v>
      </c>
      <c r="C16" s="89" t="s"/>
      <c r="D16" s="89" t="s"/>
    </row>
    <row r="17" spans="1:4">
      <c r="A17" s="149" t="s">
        <v>345</v>
      </c>
      <c r="B17" s="149" t="s">
        <v>15</v>
      </c>
      <c r="C17" s="89" t="s"/>
      <c r="D17" s="89" t="s"/>
    </row>
    <row r="18" spans="1:4">
      <c r="A18" s="149" t="s">
        <v>347</v>
      </c>
      <c r="B18" s="149" t="s">
        <v>15</v>
      </c>
      <c r="C18" s="89" t="s"/>
      <c r="D18" s="89" t="s"/>
    </row>
    <row r="19" spans="1:4">
      <c r="A19" s="149" t="s">
        <v>90</v>
      </c>
      <c r="B19" s="149" t="s">
        <v>15</v>
      </c>
      <c r="C19" s="89" t="s"/>
      <c r="D19" s="89" t="s"/>
    </row>
    <row r="20" spans="1:4">
      <c r="A20" s="149" t="s">
        <v>463</v>
      </c>
      <c r="B20" s="149" t="s">
        <v>15</v>
      </c>
      <c r="C20" s="89" t="s"/>
      <c r="D20" s="89" t="s"/>
    </row>
    <row r="21" spans="1:4">
      <c r="A21" s="149" t="s">
        <v>464</v>
      </c>
      <c r="B21" s="149" t="s">
        <v>15</v>
      </c>
      <c r="C21" s="89" t="s"/>
      <c r="D21" s="89" t="s"/>
    </row>
    <row r="22" spans="1:4">
      <c r="A22" s="149" t="s">
        <v>97</v>
      </c>
      <c r="B22" s="149" t="s">
        <v>15</v>
      </c>
      <c r="C22" s="89" t="s"/>
      <c r="D22" s="89" t="s"/>
    </row>
    <row r="23" spans="1:4">
      <c r="A23" s="149" t="s">
        <v>100</v>
      </c>
      <c r="B23" s="149" t="s">
        <v>102</v>
      </c>
      <c r="C23" s="89" t="s"/>
      <c r="D23" s="89" t="s"/>
    </row>
  </sheetData>
  <hyperlinks>
    <hyperlink ref="A1" location="'目录'!A1" display="返回目录"/>
  </hyperlinks>
</worksheet>
</file>

<file path=xl/worksheets/sheet6.xml><?xml version="1.0" encoding="utf-8"?>
<worksheet xmlns="http://schemas.openxmlformats.org/spreadsheetml/2006/main">
  <sheetPr codeName="dm_price_increase_report_proj">
    <tabColor/>
  </sheetPr>
  <dimension ref="D23"/>
  <sheetViews>
    <sheetView showGridLines="true" workbookViewId="0"/>
  </sheetViews>
  <sheetFormatPr baseColWidth="13" defaultRowHeight="18" customHeight="true"/>
  <cols>
    <col min="1" max="1" width="20.3594" customWidth="true"/>
    <col min="2" max="2" width="18.8906" customWidth="true"/>
    <col min="3" max="3" width="28.4531" customWidth="true"/>
  </cols>
  <sheetData>
    <row r="1" spans="1:3">
      <c r="A1" s="303" t="s">
        <v>1</v>
      </c>
      <c r="B1" s="304" t="s">
        <v>2</v>
      </c>
      <c r="C1" s="305" t="s">
        <v>734</v>
      </c>
    </row>
    <row r="2" spans="1:4">
      <c r="A2" s="150" t="s">
        <v>4</v>
      </c>
      <c r="B2" s="150" t="s">
        <v>7</v>
      </c>
      <c r="C2" s="150" t="s">
        <v>6</v>
      </c>
      <c r="D2" s="150" t="s">
        <v>98</v>
      </c>
    </row>
    <row r="3" spans="1:4">
      <c r="A3" s="149" t="s">
        <v>75</v>
      </c>
      <c r="B3" s="149" t="s">
        <v>15</v>
      </c>
      <c r="C3" s="89" t="s"/>
      <c r="D3" s="89" t="s"/>
    </row>
    <row r="4" spans="1:4">
      <c r="A4" s="149" t="s">
        <v>70</v>
      </c>
      <c r="B4" s="149" t="s">
        <v>15</v>
      </c>
      <c r="C4" s="89" t="s"/>
      <c r="D4" s="89" t="s"/>
    </row>
    <row r="5" spans="1:4">
      <c r="A5" s="149" t="s">
        <v>337</v>
      </c>
      <c r="B5" s="149" t="s">
        <v>15</v>
      </c>
      <c r="C5" s="89" t="s"/>
      <c r="D5" s="89" t="s"/>
    </row>
    <row r="6" spans="1:4">
      <c r="A6" s="149" t="s">
        <v>339</v>
      </c>
      <c r="B6" s="149" t="s">
        <v>15</v>
      </c>
      <c r="C6" s="89" t="s"/>
      <c r="D6" s="89" t="s"/>
    </row>
    <row r="7" spans="1:4">
      <c r="A7" s="149" t="s">
        <v>233</v>
      </c>
      <c r="B7" s="149" t="s">
        <v>15</v>
      </c>
      <c r="C7" s="89" t="s"/>
      <c r="D7" s="89" t="s"/>
    </row>
    <row r="8" spans="1:4">
      <c r="A8" s="149" t="s">
        <v>87</v>
      </c>
      <c r="B8" s="149" t="s">
        <v>15</v>
      </c>
      <c r="C8" s="89" t="s"/>
      <c r="D8" s="89" t="s"/>
    </row>
    <row r="9" spans="1:4">
      <c r="A9" s="149" t="s">
        <v>349</v>
      </c>
      <c r="B9" s="149" t="s">
        <v>15</v>
      </c>
      <c r="C9" s="89" t="s"/>
      <c r="D9" s="89" t="s"/>
    </row>
    <row r="10" spans="1:4">
      <c r="A10" s="149" t="s">
        <v>188</v>
      </c>
      <c r="B10" s="149" t="s">
        <v>15</v>
      </c>
      <c r="C10" s="89" t="s"/>
      <c r="D10" s="89" t="s"/>
    </row>
    <row r="11" spans="1:4">
      <c r="A11" s="149" t="s">
        <v>243</v>
      </c>
      <c r="B11" s="149" t="s">
        <v>15</v>
      </c>
      <c r="C11" s="89" t="s"/>
      <c r="D11" s="89" t="s"/>
    </row>
    <row r="12" spans="1:4">
      <c r="A12" s="149" t="s">
        <v>245</v>
      </c>
      <c r="B12" s="149" t="s">
        <v>246</v>
      </c>
      <c r="C12" s="89" t="s"/>
      <c r="D12" s="89" t="s"/>
    </row>
    <row r="13" spans="1:4">
      <c r="A13" s="149" t="s">
        <v>250</v>
      </c>
      <c r="B13" s="149" t="s">
        <v>15</v>
      </c>
      <c r="C13" s="89" t="s"/>
      <c r="D13" s="89" t="s"/>
    </row>
    <row r="14" spans="1:4">
      <c r="A14" s="149" t="s">
        <v>27</v>
      </c>
      <c r="B14" s="149" t="s">
        <v>15</v>
      </c>
      <c r="C14" s="89" t="s"/>
      <c r="D14" s="89" t="s"/>
    </row>
    <row r="15" spans="1:4">
      <c r="A15" s="149" t="s">
        <v>248</v>
      </c>
      <c r="B15" s="149" t="s">
        <v>15</v>
      </c>
      <c r="C15" s="89" t="s"/>
      <c r="D15" s="89" t="s"/>
    </row>
    <row r="16" spans="1:4">
      <c r="A16" s="149" t="s">
        <v>18</v>
      </c>
      <c r="B16" s="149" t="s">
        <v>15</v>
      </c>
      <c r="C16" s="89" t="s"/>
      <c r="D16" s="89" t="s"/>
    </row>
    <row r="17" spans="1:4">
      <c r="A17" s="149" t="s">
        <v>345</v>
      </c>
      <c r="B17" s="149" t="s">
        <v>15</v>
      </c>
      <c r="C17" s="89" t="s"/>
      <c r="D17" s="89" t="s"/>
    </row>
    <row r="18" spans="1:4">
      <c r="A18" s="149" t="s">
        <v>347</v>
      </c>
      <c r="B18" s="149" t="s">
        <v>15</v>
      </c>
      <c r="C18" s="89" t="s"/>
      <c r="D18" s="89" t="s"/>
    </row>
    <row r="19" spans="1:4">
      <c r="A19" s="149" t="s">
        <v>90</v>
      </c>
      <c r="B19" s="149" t="s">
        <v>15</v>
      </c>
      <c r="C19" s="89" t="s"/>
      <c r="D19" s="89" t="s"/>
    </row>
    <row r="20" spans="1:4">
      <c r="A20" s="149" t="s">
        <v>463</v>
      </c>
      <c r="B20" s="149" t="s">
        <v>15</v>
      </c>
      <c r="C20" s="89" t="s"/>
      <c r="D20" s="89" t="s"/>
    </row>
    <row r="21" spans="1:4">
      <c r="A21" s="149" t="s">
        <v>735</v>
      </c>
      <c r="B21" s="149" t="s">
        <v>15</v>
      </c>
      <c r="C21" s="89" t="s"/>
      <c r="D21" s="89" t="s"/>
    </row>
    <row r="22" spans="1:4">
      <c r="A22" s="149" t="s">
        <v>97</v>
      </c>
      <c r="B22" s="149" t="s">
        <v>15</v>
      </c>
      <c r="C22" s="89" t="s"/>
      <c r="D22" s="89" t="s"/>
    </row>
    <row r="23" spans="1:4">
      <c r="A23" s="149" t="s">
        <v>100</v>
      </c>
      <c r="B23" s="149" t="s">
        <v>102</v>
      </c>
      <c r="C23" s="89" t="s"/>
      <c r="D23" s="89" t="s"/>
    </row>
  </sheetData>
  <hyperlinks>
    <hyperlink ref="A1" location="'目录'!A1" display="返回目录"/>
  </hyperlinks>
</worksheet>
</file>

<file path=xl/worksheets/sheet7.xml><?xml version="1.0" encoding="utf-8"?>
<worksheet xmlns="http://schemas.openxmlformats.org/spreadsheetml/2006/main">
  <sheetPr codeName="dm_price_increase_mm_report">
    <tabColor/>
  </sheetPr>
  <dimension ref="D23"/>
  <sheetViews>
    <sheetView showGridLines="true" workbookViewId="0"/>
  </sheetViews>
  <sheetFormatPr baseColWidth="13" defaultRowHeight="18" customHeight="true"/>
  <cols>
    <col min="1" max="1" width="28.8203" customWidth="true"/>
    <col min="3" max="3" width="30.0508" customWidth="true"/>
  </cols>
  <sheetData>
    <row r="1" spans="1:3">
      <c r="A1" s="303" t="s">
        <v>1</v>
      </c>
      <c r="B1" s="304" t="s">
        <v>2</v>
      </c>
      <c r="C1" s="305" t="s">
        <v>840</v>
      </c>
    </row>
    <row r="2" spans="1:4">
      <c r="A2" s="150" t="s">
        <v>4</v>
      </c>
      <c r="B2" s="150" t="s">
        <v>7</v>
      </c>
      <c r="C2" s="150" t="s">
        <v>6</v>
      </c>
      <c r="D2" s="150" t="s">
        <v>98</v>
      </c>
    </row>
    <row r="3" spans="1:4">
      <c r="A3" s="149" t="s">
        <v>75</v>
      </c>
      <c r="B3" s="149" t="s">
        <v>15</v>
      </c>
      <c r="C3" s="89" t="s"/>
      <c r="D3" s="89" t="s"/>
    </row>
    <row r="4" spans="1:4">
      <c r="A4" s="149" t="s">
        <v>70</v>
      </c>
      <c r="B4" s="149" t="s">
        <v>15</v>
      </c>
      <c r="C4" s="89" t="s"/>
      <c r="D4" s="89" t="s"/>
    </row>
    <row r="5" spans="1:4">
      <c r="A5" s="149" t="s">
        <v>337</v>
      </c>
      <c r="B5" s="149" t="s">
        <v>15</v>
      </c>
      <c r="C5" s="89" t="s"/>
      <c r="D5" s="89" t="s"/>
    </row>
    <row r="6" spans="1:4">
      <c r="A6" s="149" t="s">
        <v>339</v>
      </c>
      <c r="B6" s="149" t="s">
        <v>15</v>
      </c>
      <c r="C6" s="89" t="s"/>
      <c r="D6" s="89" t="s"/>
    </row>
    <row r="7" spans="1:4">
      <c r="A7" s="149" t="s">
        <v>233</v>
      </c>
      <c r="B7" s="149" t="s">
        <v>15</v>
      </c>
      <c r="C7" s="89" t="s"/>
      <c r="D7" s="89" t="s"/>
    </row>
    <row r="8" spans="1:4">
      <c r="A8" s="149" t="s">
        <v>463</v>
      </c>
      <c r="B8" s="149" t="s">
        <v>15</v>
      </c>
      <c r="C8" s="89" t="s"/>
      <c r="D8" s="89" t="s"/>
    </row>
    <row r="9" spans="1:4">
      <c r="A9" s="149" t="s">
        <v>87</v>
      </c>
      <c r="B9" s="149" t="s">
        <v>15</v>
      </c>
      <c r="C9" s="89" t="s"/>
      <c r="D9" s="89" t="s"/>
    </row>
    <row r="10" spans="1:4">
      <c r="A10" s="149" t="s">
        <v>349</v>
      </c>
      <c r="B10" s="149" t="s">
        <v>15</v>
      </c>
      <c r="C10" s="89" t="s"/>
      <c r="D10" s="89" t="s"/>
    </row>
    <row r="11" spans="1:4">
      <c r="A11" s="149" t="s">
        <v>188</v>
      </c>
      <c r="B11" s="149" t="s">
        <v>15</v>
      </c>
      <c r="C11" s="89" t="s"/>
      <c r="D11" s="89" t="s"/>
    </row>
    <row r="12" spans="1:4">
      <c r="A12" s="149" t="s">
        <v>243</v>
      </c>
      <c r="B12" s="149" t="s">
        <v>15</v>
      </c>
      <c r="C12" s="89" t="s"/>
      <c r="D12" s="89" t="s"/>
    </row>
    <row r="13" spans="1:4">
      <c r="A13" s="149" t="s">
        <v>245</v>
      </c>
      <c r="B13" s="149" t="s">
        <v>246</v>
      </c>
      <c r="C13" s="89" t="s"/>
      <c r="D13" s="89" t="s"/>
    </row>
    <row r="14" spans="1:4">
      <c r="A14" s="149" t="s">
        <v>250</v>
      </c>
      <c r="B14" s="149" t="s">
        <v>15</v>
      </c>
      <c r="C14" s="89" t="s"/>
      <c r="D14" s="89" t="s"/>
    </row>
    <row r="15" spans="1:4">
      <c r="A15" s="149" t="s">
        <v>27</v>
      </c>
      <c r="B15" s="149" t="s">
        <v>15</v>
      </c>
      <c r="C15" s="89" t="s"/>
      <c r="D15" s="89" t="s"/>
    </row>
    <row r="16" spans="1:4">
      <c r="A16" s="149" t="s">
        <v>248</v>
      </c>
      <c r="B16" s="149" t="s">
        <v>15</v>
      </c>
      <c r="C16" s="89" t="s"/>
      <c r="D16" s="89" t="s"/>
    </row>
    <row r="17" spans="1:4">
      <c r="A17" s="149" t="s">
        <v>18</v>
      </c>
      <c r="B17" s="149" t="s">
        <v>15</v>
      </c>
      <c r="C17" s="89" t="s"/>
      <c r="D17" s="89" t="s"/>
    </row>
    <row r="18" spans="1:4">
      <c r="A18" s="149" t="s">
        <v>345</v>
      </c>
      <c r="B18" s="149" t="s">
        <v>15</v>
      </c>
      <c r="C18" s="89" t="s"/>
      <c r="D18" s="89" t="s"/>
    </row>
    <row r="19" spans="1:4">
      <c r="A19" s="149" t="s">
        <v>347</v>
      </c>
      <c r="B19" s="149" t="s">
        <v>15</v>
      </c>
      <c r="C19" s="89" t="s"/>
      <c r="D19" s="89" t="s"/>
    </row>
    <row r="20" spans="1:4">
      <c r="A20" s="149" t="s">
        <v>90</v>
      </c>
      <c r="B20" s="149" t="s">
        <v>15</v>
      </c>
      <c r="C20" s="89" t="s"/>
      <c r="D20" s="89" t="s"/>
    </row>
    <row r="21" spans="1:4">
      <c r="A21" s="149" t="s">
        <v>735</v>
      </c>
      <c r="B21" s="149" t="s">
        <v>15</v>
      </c>
      <c r="C21" s="89" t="s"/>
      <c r="D21" s="89" t="s"/>
    </row>
    <row r="22" spans="1:4">
      <c r="A22" s="149" t="s">
        <v>97</v>
      </c>
      <c r="B22" s="149" t="s">
        <v>15</v>
      </c>
      <c r="C22" s="89" t="s"/>
      <c r="D22" s="89" t="s"/>
    </row>
    <row r="23" spans="1:4">
      <c r="A23" s="149" t="s">
        <v>100</v>
      </c>
      <c r="B23" s="149" t="s">
        <v>102</v>
      </c>
      <c r="C23" s="89" t="s"/>
      <c r="D23" s="89" t="s"/>
    </row>
  </sheetData>
  <hyperlinks>
    <hyperlink ref="A1" location="'目录'!A1" display="返回目录"/>
  </hyperlinks>
</worksheet>
</file>

<file path=xl/worksheets/sheet8.xml><?xml version="1.0" encoding="utf-8"?>
<worksheet xmlns="http://schemas.openxmlformats.org/spreadsheetml/2006/main">
  <sheetPr codeName="distributor_actual_target">
    <tabColor/>
  </sheetPr>
  <dimension ref="D19"/>
  <sheetViews>
    <sheetView showGridLines="true" workbookViewId="0"/>
  </sheetViews>
  <sheetFormatPr baseColWidth="13" defaultRowHeight="18" customHeight="true"/>
  <cols>
    <col min="3" max="3" width="28.2109" customWidth="true"/>
    <col min="4" max="4" width="37.043" customWidth="true"/>
  </cols>
  <sheetData>
    <row r="1" spans="1:3">
      <c r="A1" s="303" t="s">
        <v>1</v>
      </c>
      <c r="B1" s="304" t="s">
        <v>2</v>
      </c>
      <c r="C1" s="305" t="s">
        <v>504</v>
      </c>
    </row>
    <row r="2" spans="1:4">
      <c r="A2" s="351" t="s">
        <v>4</v>
      </c>
      <c r="B2" s="351" t="s">
        <v>7</v>
      </c>
      <c r="C2" s="351" t="s">
        <v>6</v>
      </c>
      <c r="D2" s="351" t="s">
        <v>98</v>
      </c>
    </row>
    <row r="3" spans="1:4">
      <c r="A3" s="149" t="s">
        <v>13</v>
      </c>
      <c r="B3" s="149" t="s">
        <v>15</v>
      </c>
      <c r="C3" s="149" t="s">
        <v>14</v>
      </c>
      <c r="D3" s="89" t="s"/>
    </row>
    <row r="4" spans="1:4">
      <c r="A4" s="149" t="s">
        <v>233</v>
      </c>
      <c r="B4" s="149" t="s">
        <v>33</v>
      </c>
      <c r="C4" s="149" t="s">
        <v>238</v>
      </c>
      <c r="D4" s="89" t="s"/>
    </row>
    <row r="5" spans="1:4">
      <c r="A5" s="149" t="s">
        <v>87</v>
      </c>
      <c r="B5" s="149" t="s">
        <v>15</v>
      </c>
      <c r="C5" s="149" t="s">
        <v>239</v>
      </c>
      <c r="D5" s="89" t="s"/>
    </row>
    <row r="6" spans="1:4">
      <c r="A6" s="149" t="s">
        <v>476</v>
      </c>
      <c r="B6" s="149" t="s">
        <v>15</v>
      </c>
      <c r="C6" s="149" t="s">
        <v>244</v>
      </c>
      <c r="D6" s="89" t="s"/>
    </row>
    <row r="7" spans="1:4">
      <c r="A7" s="149" t="s">
        <v>240</v>
      </c>
      <c r="B7" s="149" t="s">
        <v>15</v>
      </c>
      <c r="C7" s="149" t="s">
        <v>241</v>
      </c>
      <c r="D7" s="89" t="s"/>
    </row>
    <row r="8" spans="1:4">
      <c r="A8" s="149" t="s">
        <v>188</v>
      </c>
      <c r="B8" s="149" t="s">
        <v>15</v>
      </c>
      <c r="C8" s="149" t="s">
        <v>242</v>
      </c>
      <c r="D8" s="89" t="s"/>
    </row>
    <row r="9" spans="1:4">
      <c r="A9" s="149" t="s">
        <v>243</v>
      </c>
      <c r="B9" s="149" t="s">
        <v>15</v>
      </c>
      <c r="C9" s="149" t="s">
        <v>244</v>
      </c>
      <c r="D9" s="89" t="s"/>
    </row>
    <row r="10" spans="1:4">
      <c r="A10" s="149" t="s">
        <v>245</v>
      </c>
      <c r="B10" s="149" t="s">
        <v>246</v>
      </c>
      <c r="C10" s="149" t="s">
        <v>247</v>
      </c>
      <c r="D10" s="89" t="s"/>
    </row>
    <row r="11" spans="1:4">
      <c r="A11" s="149" t="s">
        <v>250</v>
      </c>
      <c r="B11" s="149" t="s">
        <v>15</v>
      </c>
      <c r="C11" s="149" t="s">
        <v>251</v>
      </c>
      <c r="D11" s="89" t="s"/>
    </row>
    <row r="12" spans="1:4">
      <c r="A12" s="149" t="s">
        <v>27</v>
      </c>
      <c r="B12" s="149" t="s">
        <v>15</v>
      </c>
      <c r="C12" s="149" t="s">
        <v>477</v>
      </c>
      <c r="D12" s="89" t="s"/>
    </row>
    <row r="13" spans="1:4">
      <c r="A13" s="149" t="s">
        <v>248</v>
      </c>
      <c r="B13" s="149" t="s">
        <v>15</v>
      </c>
      <c r="C13" s="149" t="s">
        <v>458</v>
      </c>
      <c r="D13" s="89" t="s"/>
    </row>
    <row r="14" spans="1:4">
      <c r="A14" s="149" t="s">
        <v>18</v>
      </c>
      <c r="B14" s="149" t="s">
        <v>15</v>
      </c>
      <c r="C14" s="149" t="s">
        <v>478</v>
      </c>
      <c r="D14" s="89" t="s"/>
    </row>
    <row r="15" spans="1:4">
      <c r="A15" s="149" t="s">
        <v>21</v>
      </c>
      <c r="B15" s="149" t="s">
        <v>15</v>
      </c>
      <c r="C15" s="149" t="s">
        <v>255</v>
      </c>
      <c r="D15" s="89" t="s"/>
    </row>
    <row r="16" spans="1:4">
      <c r="A16" s="149" t="s">
        <v>25</v>
      </c>
      <c r="B16" s="149" t="s">
        <v>15</v>
      </c>
      <c r="C16" s="149" t="s">
        <v>254</v>
      </c>
      <c r="D16" s="89" t="s"/>
    </row>
    <row r="17" spans="1:4">
      <c r="A17" s="149" t="s">
        <v>90</v>
      </c>
      <c r="B17" s="149" t="s">
        <v>15</v>
      </c>
      <c r="C17" s="149" t="s">
        <v>479</v>
      </c>
      <c r="D17" s="89" t="s"/>
    </row>
    <row r="18" spans="1:4">
      <c r="A18" s="149" t="s">
        <v>97</v>
      </c>
      <c r="B18" s="149" t="s">
        <v>15</v>
      </c>
      <c r="C18" s="149" t="s">
        <v>98</v>
      </c>
      <c r="D18" s="89" t="s"/>
    </row>
    <row r="19" spans="1:4">
      <c r="A19" s="149" t="s">
        <v>100</v>
      </c>
      <c r="B19" s="149" t="s">
        <v>102</v>
      </c>
      <c r="C19" s="149" t="s">
        <v>101</v>
      </c>
      <c r="D19" s="89" t="s"/>
    </row>
  </sheetData>
  <hyperlinks>
    <hyperlink ref="A1" location="'目录'!A1" display="返回目录"/>
  </hyperlinks>
</worksheet>
</file>

<file path=xl/worksheets/sheet9.xml><?xml version="1.0" encoding="utf-8"?>
<worksheet xmlns="http://schemas.openxmlformats.org/spreadsheetml/2006/main">
  <sheetPr codeName="dm_distributor_report">
    <tabColor/>
  </sheetPr>
  <dimension ref="D47"/>
  <sheetViews>
    <sheetView showGridLines="true" workbookViewId="0"/>
  </sheetViews>
  <sheetFormatPr baseColWidth="13" defaultRowHeight="18" customHeight="true"/>
  <cols>
    <col min="1" max="1" width="29.6914" customWidth="true"/>
    <col min="2" max="2" width="18.2695" customWidth="true"/>
    <col min="3" max="3" width="23.4219" customWidth="true"/>
    <col min="4" max="4" width="46.1094" customWidth="true"/>
  </cols>
  <sheetData>
    <row r="1" spans="1:3">
      <c r="A1" s="147" t="s">
        <v>1</v>
      </c>
      <c r="B1" s="556" t="s">
        <v>2</v>
      </c>
      <c r="C1" s="149" t="s">
        <v>841</v>
      </c>
    </row>
    <row r="2" spans="1:4">
      <c r="A2" s="150" t="s">
        <v>4</v>
      </c>
      <c r="B2" s="150" t="s">
        <v>7</v>
      </c>
      <c r="C2" s="150" t="s">
        <v>6</v>
      </c>
      <c r="D2" s="150" t="s">
        <v>98</v>
      </c>
    </row>
    <row r="3" spans="1:4">
      <c r="A3" s="149" t="s">
        <v>13</v>
      </c>
      <c r="B3" s="149" t="s">
        <v>15</v>
      </c>
      <c r="C3" s="149" t="s">
        <v>14</v>
      </c>
      <c r="D3" s="89" t="s"/>
    </row>
    <row r="4" spans="1:4">
      <c r="A4" s="149" t="s">
        <v>233</v>
      </c>
      <c r="B4" s="149" t="s">
        <v>33</v>
      </c>
      <c r="C4" s="149" t="s">
        <v>238</v>
      </c>
      <c r="D4" s="89" t="s"/>
    </row>
    <row r="5" spans="1:4">
      <c r="A5" s="149" t="s">
        <v>87</v>
      </c>
      <c r="B5" s="149" t="s">
        <v>15</v>
      </c>
      <c r="C5" s="149" t="s">
        <v>239</v>
      </c>
      <c r="D5" s="89" t="s"/>
    </row>
    <row r="6" spans="1:4">
      <c r="A6" s="149" t="s">
        <v>476</v>
      </c>
      <c r="B6" s="149" t="s">
        <v>15</v>
      </c>
      <c r="C6" s="149" t="s">
        <v>244</v>
      </c>
      <c r="D6" s="89" t="s"/>
    </row>
    <row r="7" spans="1:4">
      <c r="A7" s="149" t="s">
        <v>240</v>
      </c>
      <c r="B7" s="149" t="s">
        <v>15</v>
      </c>
      <c r="C7" s="149" t="s">
        <v>241</v>
      </c>
      <c r="D7" s="89" t="s"/>
    </row>
    <row r="8" spans="1:4">
      <c r="A8" s="149" t="s">
        <v>188</v>
      </c>
      <c r="B8" s="149" t="s">
        <v>15</v>
      </c>
      <c r="C8" s="149" t="s">
        <v>242</v>
      </c>
      <c r="D8" s="89" t="s"/>
    </row>
    <row r="9" spans="1:4">
      <c r="A9" s="149" t="s">
        <v>243</v>
      </c>
      <c r="B9" s="149" t="s">
        <v>15</v>
      </c>
      <c r="C9" s="149" t="s">
        <v>244</v>
      </c>
      <c r="D9" s="89" t="s"/>
    </row>
    <row r="10" spans="1:4">
      <c r="A10" s="149" t="s">
        <v>245</v>
      </c>
      <c r="B10" s="149" t="s">
        <v>246</v>
      </c>
      <c r="C10" s="149" t="s">
        <v>247</v>
      </c>
      <c r="D10" s="89" t="s"/>
    </row>
    <row r="11" spans="1:4">
      <c r="A11" s="149" t="s">
        <v>250</v>
      </c>
      <c r="B11" s="149" t="s">
        <v>15</v>
      </c>
      <c r="C11" s="149" t="s">
        <v>251</v>
      </c>
      <c r="D11" s="89" t="s"/>
    </row>
    <row r="12" spans="1:4">
      <c r="A12" s="149" t="s">
        <v>27</v>
      </c>
      <c r="B12" s="149" t="s">
        <v>15</v>
      </c>
      <c r="C12" s="149" t="s">
        <v>477</v>
      </c>
      <c r="D12" s="89" t="s"/>
    </row>
    <row r="13" spans="1:4">
      <c r="A13" s="149" t="s">
        <v>248</v>
      </c>
      <c r="B13" s="149" t="s">
        <v>15</v>
      </c>
      <c r="C13" s="149" t="s">
        <v>842</v>
      </c>
      <c r="D13" s="89" t="s"/>
    </row>
    <row r="14" spans="1:4">
      <c r="A14" s="149" t="s">
        <v>18</v>
      </c>
      <c r="B14" s="149" t="s">
        <v>15</v>
      </c>
      <c r="C14" s="149" t="s">
        <v>478</v>
      </c>
      <c r="D14" s="89" t="s"/>
    </row>
    <row r="15" spans="1:4">
      <c r="A15" s="149" t="s">
        <v>21</v>
      </c>
      <c r="B15" s="149" t="s">
        <v>15</v>
      </c>
      <c r="C15" s="149" t="s">
        <v>255</v>
      </c>
      <c r="D15" s="89" t="s"/>
    </row>
    <row r="16" spans="1:4">
      <c r="A16" s="149" t="s">
        <v>25</v>
      </c>
      <c r="B16" s="149" t="s">
        <v>15</v>
      </c>
      <c r="C16" s="149" t="s">
        <v>254</v>
      </c>
      <c r="D16" s="89" t="s"/>
    </row>
    <row r="17" spans="1:4">
      <c r="A17" s="149" t="s">
        <v>90</v>
      </c>
      <c r="B17" s="149" t="s">
        <v>15</v>
      </c>
      <c r="C17" s="149" t="s">
        <v>479</v>
      </c>
      <c r="D17" s="89" t="s"/>
    </row>
    <row r="18" spans="1:4">
      <c r="A18" s="149" t="s">
        <v>97</v>
      </c>
      <c r="B18" s="149" t="s">
        <v>15</v>
      </c>
      <c r="C18" s="149" t="s">
        <v>98</v>
      </c>
      <c r="D18" s="89" t="s"/>
    </row>
    <row r="19" spans="1:4">
      <c r="A19" s="149" t="s">
        <v>100</v>
      </c>
      <c r="B19" s="89" t="s">
        <v>102</v>
      </c>
      <c r="C19" s="149" t="s">
        <v>101</v>
      </c>
      <c r="D19" s="89" t="s"/>
    </row>
    <row r="20" spans="1:4">
      <c r="A20" s="149" t="s">
        <v>463</v>
      </c>
      <c r="B20" s="89" t="s">
        <v>15</v>
      </c>
      <c r="C20" s="149" t="s">
        <v>843</v>
      </c>
      <c r="D20" s="89" t="s"/>
    </row>
    <row r="21" spans="1:1">
      <c r="A21" s="557" t="s"/>
    </row>
    <row r="22" spans="1:1">
      <c r="A22" s="558" t="s">
        <v>103</v>
      </c>
    </row>
    <row r="23" spans="1:3">
      <c r="A23" s="559" t="s">
        <v>104</v>
      </c>
      <c r="B23" s="560" t="s">
        <v>105</v>
      </c>
      <c r="C23" s="561" t="s">
        <v>106</v>
      </c>
    </row>
    <row r="24" spans="1:3">
      <c r="A24" s="562" t="s">
        <v>107</v>
      </c>
      <c r="B24" s="362" t="s">
        <v>107</v>
      </c>
      <c r="C24" s="563" t="s"/>
    </row>
    <row r="25" spans="1:3">
      <c r="A25" s="562" t="s">
        <v>108</v>
      </c>
      <c r="B25" s="362" t="s">
        <v>108</v>
      </c>
      <c r="C25" s="563" t="s"/>
    </row>
    <row r="26" spans="1:3">
      <c r="A26" s="562" t="s">
        <v>109</v>
      </c>
      <c r="B26" s="362" t="s">
        <v>109</v>
      </c>
      <c r="C26" s="564" t="s"/>
    </row>
    <row r="27" spans="1:4">
      <c r="A27" s="565" t="s">
        <v>110</v>
      </c>
      <c r="B27" s="362" t="s">
        <v>111</v>
      </c>
      <c r="C27" s="563" t="s"/>
      <c r="D27" t="s">
        <v>844</v>
      </c>
    </row>
    <row r="28" spans="1:4">
      <c r="A28" s="566" t="s">
        <v>112</v>
      </c>
      <c r="B28" s="567" t="s">
        <v>113</v>
      </c>
      <c r="C28" s="568" t="s"/>
      <c r="D28" t="s">
        <v>845</v>
      </c>
    </row>
    <row r="29" spans="1:4">
      <c r="A29" s="566" t="s">
        <v>116</v>
      </c>
      <c r="B29" s="362" t="s">
        <v>846</v>
      </c>
      <c r="C29" s="563" t="s"/>
      <c r="D29" t="s">
        <v>847</v>
      </c>
    </row>
    <row r="30" spans="1:3">
      <c r="A30" s="566" t="s">
        <v>118</v>
      </c>
      <c r="B30" s="362" t="s">
        <v>119</v>
      </c>
      <c r="C30" s="563" t="s"/>
    </row>
    <row r="31" spans="1:3">
      <c r="A31" s="562" t="s">
        <v>121</v>
      </c>
      <c r="B31" s="362" t="s">
        <v>121</v>
      </c>
      <c r="C31" s="563" t="s"/>
    </row>
    <row r="32" spans="1:3">
      <c r="A32" s="562" t="s">
        <v>122</v>
      </c>
      <c r="B32" s="362" t="s">
        <v>122</v>
      </c>
      <c r="C32" s="563" t="s"/>
    </row>
    <row r="33" spans="1:3">
      <c r="A33" s="562" t="s">
        <v>123</v>
      </c>
      <c r="B33" s="362" t="s">
        <v>124</v>
      </c>
      <c r="C33" s="563" t="s"/>
    </row>
    <row r="34" spans="1:3">
      <c r="A34" s="566" t="s">
        <v>125</v>
      </c>
      <c r="B34" s="567" t="s">
        <v>126</v>
      </c>
      <c r="C34" s="569" t="s"/>
    </row>
    <row r="35" spans="1:3">
      <c r="A35" s="566" t="s">
        <v>127</v>
      </c>
      <c r="B35" s="362" t="s">
        <v>848</v>
      </c>
      <c r="C35" s="563" t="s"/>
    </row>
    <row r="36" spans="1:3">
      <c r="A36" s="566" t="s">
        <v>128</v>
      </c>
      <c r="B36" s="362" t="s">
        <v>129</v>
      </c>
      <c r="C36" s="563" t="s"/>
    </row>
    <row r="37" spans="1:3">
      <c r="A37" s="562" t="s">
        <v>130</v>
      </c>
      <c r="B37" s="362" t="s">
        <v>130</v>
      </c>
      <c r="C37" s="563" t="s"/>
    </row>
    <row r="38" spans="1:3">
      <c r="A38" s="562" t="s">
        <v>131</v>
      </c>
      <c r="B38" s="362" t="s">
        <v>131</v>
      </c>
      <c r="C38" s="563" t="s"/>
    </row>
    <row r="39" spans="1:3">
      <c r="A39" s="562" t="s">
        <v>132</v>
      </c>
      <c r="B39" s="362" t="s">
        <v>133</v>
      </c>
      <c r="C39" s="563" t="s"/>
    </row>
    <row r="40" spans="1:3">
      <c r="A40" s="566" t="s">
        <v>134</v>
      </c>
      <c r="B40" s="567" t="s">
        <v>135</v>
      </c>
      <c r="C40" s="568" t="s"/>
    </row>
    <row r="41" spans="1:3">
      <c r="A41" s="566" t="s">
        <v>136</v>
      </c>
      <c r="B41" s="362" t="s">
        <v>849</v>
      </c>
      <c r="C41" s="563" t="s"/>
    </row>
    <row r="42" spans="1:3">
      <c r="A42" s="566" t="s">
        <v>137</v>
      </c>
      <c r="B42" s="362" t="s">
        <v>138</v>
      </c>
      <c r="C42" s="563" t="s"/>
    </row>
    <row r="43" spans="1:3">
      <c r="A43" s="562" t="s">
        <v>139</v>
      </c>
      <c r="B43" s="362" t="s">
        <v>139</v>
      </c>
      <c r="C43" s="563" t="s"/>
    </row>
    <row r="44" spans="1:3">
      <c r="A44" s="562" t="s">
        <v>140</v>
      </c>
      <c r="B44" s="362" t="s">
        <v>140</v>
      </c>
      <c r="C44" s="563" t="s"/>
    </row>
    <row r="45" spans="1:3">
      <c r="A45" s="570" t="s">
        <v>141</v>
      </c>
      <c r="B45" s="362" t="s">
        <v>142</v>
      </c>
      <c r="C45" s="563" t="s"/>
    </row>
    <row r="46" spans="1:3">
      <c r="A46" s="571" t="s">
        <v>143</v>
      </c>
      <c r="B46" s="362" t="s">
        <v>850</v>
      </c>
      <c r="C46" s="564" t="s"/>
    </row>
    <row r="47" spans="1:4">
      <c r="A47" s="572" t="s">
        <v>144</v>
      </c>
      <c r="B47" s="573" t="s">
        <v>145</v>
      </c>
      <c r="C47" s="574" t="s"/>
      <c r="D47" t="s">
        <v>851</v>
      </c>
    </row>
  </sheetData>
  <hyperlinks>
    <hyperlink ref="A1" location="'目录'!A1" display="返回目录"/>
  </hyperlink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2024-09-04T23:46:56Z</dcterms:created>
  <dcterms:modified xsi:type="dcterms:W3CDTF">2024-09-04T23:46:56Z</dcterms:modified>
</cp:coreProperties>
</file>