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nciyaangel.a.lv\Downloads\"/>
    </mc:Choice>
  </mc:AlternateContent>
  <xr:revisionPtr revIDLastSave="0" documentId="8_{03091908-2510-4842-85BB-80ACCAD8F73F}" xr6:coauthVersionLast="47" xr6:coauthVersionMax="47" xr10:uidLastSave="{00000000-0000-0000-0000-000000000000}"/>
  <bookViews>
    <workbookView xWindow="-110" yWindow="-110" windowWidth="19420" windowHeight="10300" firstSheet="1" activeTab="1" xr2:uid="{65C14963-D7D9-489F-85DF-B390E3AF6B64}"/>
  </bookViews>
  <sheets>
    <sheet name="Sheet6" sheetId="7" r:id="rId1"/>
    <sheet name="Sheet9" sheetId="10" r:id="rId2"/>
    <sheet name="Data" sheetId="1" r:id="rId3"/>
    <sheet name="Sheet5" sheetId="6" r:id="rId4"/>
    <sheet name="Sheet7" sheetId="8" r:id="rId5"/>
    <sheet name="Sheet8" sheetId="9" r:id="rId6"/>
  </sheets>
  <definedNames>
    <definedName name="_xlnm._FilterDatabase" localSheetId="4" hidden="1">Sheet7!$A$9:$B$13</definedName>
  </definedNames>
  <calcPr calcId="191029"/>
  <pivotCaches>
    <pivotCache cacheId="4" r:id="rId7"/>
    <pivotCache cacheId="2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9" l="1"/>
  <c r="N16" i="1"/>
  <c r="N18" i="1"/>
  <c r="N36" i="1"/>
  <c r="N37" i="1"/>
  <c r="N38" i="1"/>
  <c r="N48" i="1"/>
  <c r="N53" i="1"/>
  <c r="N54" i="1"/>
  <c r="N58" i="1"/>
  <c r="N74" i="1"/>
  <c r="N75" i="1"/>
  <c r="N76" i="1"/>
  <c r="N96" i="1"/>
  <c r="N97" i="1"/>
  <c r="N98" i="1"/>
  <c r="N116" i="1"/>
  <c r="N117" i="1"/>
  <c r="N118" i="1"/>
  <c r="N136" i="1"/>
  <c r="N137" i="1"/>
  <c r="N138" i="1"/>
  <c r="N153" i="1"/>
  <c r="N157" i="1"/>
  <c r="N173" i="1"/>
  <c r="N178" i="1"/>
  <c r="N196" i="1"/>
  <c r="N197" i="1"/>
  <c r="N216" i="1"/>
  <c r="N217" i="1"/>
  <c r="N218" i="1"/>
  <c r="N235" i="1"/>
  <c r="N236" i="1"/>
  <c r="N237" i="1"/>
  <c r="N238" i="1"/>
  <c r="N239" i="1"/>
  <c r="N257" i="1"/>
  <c r="N296" i="1"/>
  <c r="N297" i="1"/>
  <c r="N313" i="1"/>
  <c r="N317" i="1"/>
  <c r="N318" i="1"/>
  <c r="N335" i="1"/>
  <c r="N336" i="1"/>
  <c r="N337" i="1"/>
  <c r="N338" i="1"/>
  <c r="N357" i="1"/>
  <c r="N396" i="1"/>
  <c r="N397" i="1"/>
  <c r="N413" i="1"/>
  <c r="N417" i="1"/>
  <c r="N418" i="1"/>
  <c r="N419" i="1"/>
  <c r="N435" i="1"/>
  <c r="N436" i="1"/>
  <c r="N437" i="1"/>
  <c r="N438" i="1"/>
  <c r="N457" i="1"/>
  <c r="N493" i="1"/>
  <c r="N494" i="1"/>
  <c r="N495" i="1"/>
  <c r="N496" i="1"/>
  <c r="N497" i="1"/>
  <c r="N508" i="1"/>
  <c r="N516" i="1"/>
  <c r="N517" i="1"/>
  <c r="N518" i="1"/>
  <c r="N536" i="1"/>
  <c r="N537" i="1"/>
  <c r="N538" i="1"/>
  <c r="N556" i="1"/>
  <c r="N568" i="1"/>
  <c r="N573" i="1"/>
  <c r="N577" i="1"/>
  <c r="N578" i="1"/>
  <c r="N588" i="1"/>
  <c r="N593" i="1"/>
  <c r="N594" i="1"/>
  <c r="N598" i="1"/>
  <c r="N636" i="1"/>
  <c r="N656" i="1"/>
  <c r="N657" i="1"/>
  <c r="N668" i="1"/>
  <c r="N673" i="1"/>
  <c r="N674" i="1"/>
  <c r="N675" i="1"/>
  <c r="N676" i="1"/>
  <c r="N677" i="1"/>
  <c r="N678" i="1"/>
  <c r="N697" i="1"/>
  <c r="N698" i="1"/>
  <c r="N716" i="1"/>
  <c r="N717" i="1"/>
  <c r="N718" i="1"/>
  <c r="N748" i="1"/>
  <c r="N756" i="1"/>
  <c r="N757" i="1"/>
  <c r="N758" i="1"/>
  <c r="N759" i="1"/>
  <c r="N777" i="1"/>
  <c r="N798" i="1"/>
  <c r="N808" i="1"/>
  <c r="N813" i="1"/>
  <c r="N814" i="1"/>
  <c r="N815" i="1"/>
  <c r="N834" i="1"/>
  <c r="N835" i="1"/>
  <c r="N836" i="1"/>
  <c r="N848" i="1"/>
  <c r="N856" i="1"/>
  <c r="N857" i="1"/>
  <c r="N876" i="1"/>
  <c r="N877" i="1"/>
  <c r="N878" i="1"/>
  <c r="N896" i="1"/>
  <c r="N897" i="1"/>
  <c r="N898" i="1"/>
  <c r="N914" i="1"/>
  <c r="N918" i="1"/>
  <c r="N919" i="1"/>
  <c r="N936" i="1"/>
  <c r="N937" i="1"/>
  <c r="N938" i="1"/>
  <c r="N948" i="1"/>
  <c r="N956" i="1"/>
  <c r="N968" i="1"/>
  <c r="N977" i="1"/>
  <c r="N978" i="1"/>
  <c r="N988" i="1"/>
  <c r="N993" i="1"/>
  <c r="N994" i="1"/>
  <c r="N998" i="1"/>
  <c r="P2" i="1"/>
  <c r="N2" i="1" s="1"/>
  <c r="P3" i="1"/>
  <c r="N3" i="1" s="1"/>
  <c r="P4" i="1"/>
  <c r="N4" i="1" s="1"/>
  <c r="P5" i="1"/>
  <c r="N5" i="1" s="1"/>
  <c r="P6" i="1"/>
  <c r="N6" i="1" s="1"/>
  <c r="P7" i="1"/>
  <c r="N7" i="1" s="1"/>
  <c r="P8" i="1"/>
  <c r="P9" i="1"/>
  <c r="N9" i="1" s="1"/>
  <c r="P10" i="1"/>
  <c r="N10" i="1" s="1"/>
  <c r="P11" i="1"/>
  <c r="N11" i="1" s="1"/>
  <c r="P12" i="1"/>
  <c r="N12" i="1" s="1"/>
  <c r="P13" i="1"/>
  <c r="P14" i="1"/>
  <c r="P15" i="1"/>
  <c r="N15" i="1" s="1"/>
  <c r="P16" i="1"/>
  <c r="P17" i="1"/>
  <c r="P18" i="1"/>
  <c r="P19" i="1"/>
  <c r="N19" i="1" s="1"/>
  <c r="P20" i="1"/>
  <c r="P21" i="1"/>
  <c r="N21" i="1" s="1"/>
  <c r="P22" i="1"/>
  <c r="N22" i="1" s="1"/>
  <c r="P23" i="1"/>
  <c r="N23" i="1" s="1"/>
  <c r="P24" i="1"/>
  <c r="N24" i="1" s="1"/>
  <c r="P25" i="1"/>
  <c r="N25" i="1" s="1"/>
  <c r="P26" i="1"/>
  <c r="N26" i="1" s="1"/>
  <c r="P27" i="1"/>
  <c r="N27" i="1" s="1"/>
  <c r="P28" i="1"/>
  <c r="P29" i="1"/>
  <c r="N29" i="1" s="1"/>
  <c r="P30" i="1"/>
  <c r="N30" i="1" s="1"/>
  <c r="P31" i="1"/>
  <c r="N31" i="1" s="1"/>
  <c r="P32" i="1"/>
  <c r="N32" i="1" s="1"/>
  <c r="P33" i="1"/>
  <c r="N33" i="1" s="1"/>
  <c r="P34" i="1"/>
  <c r="P35" i="1"/>
  <c r="P36" i="1"/>
  <c r="P37" i="1"/>
  <c r="P38" i="1"/>
  <c r="P39" i="1"/>
  <c r="N39" i="1" s="1"/>
  <c r="P40" i="1"/>
  <c r="P41" i="1"/>
  <c r="N41" i="1" s="1"/>
  <c r="P42" i="1"/>
  <c r="N42" i="1" s="1"/>
  <c r="P43" i="1"/>
  <c r="N43" i="1" s="1"/>
  <c r="P44" i="1"/>
  <c r="N44" i="1" s="1"/>
  <c r="P45" i="1"/>
  <c r="N45" i="1" s="1"/>
  <c r="P46" i="1"/>
  <c r="N46" i="1" s="1"/>
  <c r="P47" i="1"/>
  <c r="N47" i="1" s="1"/>
  <c r="P48" i="1"/>
  <c r="P49" i="1"/>
  <c r="N49" i="1" s="1"/>
  <c r="P50" i="1"/>
  <c r="N50" i="1" s="1"/>
  <c r="P51" i="1"/>
  <c r="N51" i="1" s="1"/>
  <c r="P52" i="1"/>
  <c r="N52" i="1" s="1"/>
  <c r="P53" i="1"/>
  <c r="P54" i="1"/>
  <c r="P55" i="1"/>
  <c r="P56" i="1"/>
  <c r="N56" i="1" s="1"/>
  <c r="P57" i="1"/>
  <c r="N57" i="1" s="1"/>
  <c r="P58" i="1"/>
  <c r="P59" i="1"/>
  <c r="P60" i="1"/>
  <c r="P61" i="1"/>
  <c r="N61" i="1" s="1"/>
  <c r="P62" i="1"/>
  <c r="N62" i="1" s="1"/>
  <c r="P63" i="1"/>
  <c r="N63" i="1" s="1"/>
  <c r="P64" i="1"/>
  <c r="N64" i="1" s="1"/>
  <c r="P65" i="1"/>
  <c r="N65" i="1" s="1"/>
  <c r="P66" i="1"/>
  <c r="N66" i="1" s="1"/>
  <c r="P67" i="1"/>
  <c r="N67" i="1" s="1"/>
  <c r="P68" i="1"/>
  <c r="P69" i="1"/>
  <c r="N69" i="1" s="1"/>
  <c r="P70" i="1"/>
  <c r="N70" i="1" s="1"/>
  <c r="P71" i="1"/>
  <c r="N71" i="1" s="1"/>
  <c r="P72" i="1"/>
  <c r="N72" i="1" s="1"/>
  <c r="P73" i="1"/>
  <c r="P74" i="1"/>
  <c r="P75" i="1"/>
  <c r="P76" i="1"/>
  <c r="P77" i="1"/>
  <c r="P78" i="1"/>
  <c r="P79" i="1"/>
  <c r="P80" i="1"/>
  <c r="P81" i="1"/>
  <c r="N81" i="1" s="1"/>
  <c r="P82" i="1"/>
  <c r="N82" i="1" s="1"/>
  <c r="P83" i="1"/>
  <c r="N83" i="1" s="1"/>
  <c r="P84" i="1"/>
  <c r="N84" i="1" s="1"/>
  <c r="P85" i="1"/>
  <c r="N85" i="1" s="1"/>
  <c r="P86" i="1"/>
  <c r="N86" i="1" s="1"/>
  <c r="P87" i="1"/>
  <c r="N87" i="1" s="1"/>
  <c r="P88" i="1"/>
  <c r="P89" i="1"/>
  <c r="N89" i="1" s="1"/>
  <c r="P90" i="1"/>
  <c r="N90" i="1" s="1"/>
  <c r="P91" i="1"/>
  <c r="N91" i="1" s="1"/>
  <c r="P92" i="1"/>
  <c r="N92" i="1" s="1"/>
  <c r="P93" i="1"/>
  <c r="N93" i="1" s="1"/>
  <c r="P94" i="1"/>
  <c r="N94" i="1" s="1"/>
  <c r="P95" i="1"/>
  <c r="N95" i="1" s="1"/>
  <c r="P96" i="1"/>
  <c r="P97" i="1"/>
  <c r="P98" i="1"/>
  <c r="P99" i="1"/>
  <c r="P100" i="1"/>
  <c r="P101" i="1"/>
  <c r="N101" i="1" s="1"/>
  <c r="P102" i="1"/>
  <c r="N102" i="1" s="1"/>
  <c r="P103" i="1"/>
  <c r="N103" i="1" s="1"/>
  <c r="P104" i="1"/>
  <c r="N104" i="1" s="1"/>
  <c r="P105" i="1"/>
  <c r="N105" i="1" s="1"/>
  <c r="P106" i="1"/>
  <c r="N106" i="1" s="1"/>
  <c r="P107" i="1"/>
  <c r="N107" i="1" s="1"/>
  <c r="P108" i="1"/>
  <c r="P109" i="1"/>
  <c r="N109" i="1" s="1"/>
  <c r="P110" i="1"/>
  <c r="N110" i="1" s="1"/>
  <c r="P111" i="1"/>
  <c r="N111" i="1" s="1"/>
  <c r="P112" i="1"/>
  <c r="N112" i="1" s="1"/>
  <c r="P113" i="1"/>
  <c r="N113" i="1" s="1"/>
  <c r="P114" i="1"/>
  <c r="P115" i="1"/>
  <c r="P116" i="1"/>
  <c r="P117" i="1"/>
  <c r="P118" i="1"/>
  <c r="P119" i="1"/>
  <c r="N119" i="1" s="1"/>
  <c r="P120" i="1"/>
  <c r="P121" i="1"/>
  <c r="N121" i="1" s="1"/>
  <c r="P122" i="1"/>
  <c r="N122" i="1" s="1"/>
  <c r="P123" i="1"/>
  <c r="N123" i="1" s="1"/>
  <c r="P124" i="1"/>
  <c r="N124" i="1" s="1"/>
  <c r="P125" i="1"/>
  <c r="N125" i="1" s="1"/>
  <c r="P126" i="1"/>
  <c r="N126" i="1" s="1"/>
  <c r="P127" i="1"/>
  <c r="N127" i="1" s="1"/>
  <c r="P128" i="1"/>
  <c r="P129" i="1"/>
  <c r="N129" i="1" s="1"/>
  <c r="P130" i="1"/>
  <c r="N130" i="1" s="1"/>
  <c r="P131" i="1"/>
  <c r="N131" i="1" s="1"/>
  <c r="P132" i="1"/>
  <c r="N132" i="1" s="1"/>
  <c r="P133" i="1"/>
  <c r="P134" i="1"/>
  <c r="P135" i="1"/>
  <c r="N135" i="1" s="1"/>
  <c r="P136" i="1"/>
  <c r="P137" i="1"/>
  <c r="P138" i="1"/>
  <c r="P139" i="1"/>
  <c r="N139" i="1" s="1"/>
  <c r="P140" i="1"/>
  <c r="P141" i="1"/>
  <c r="N141" i="1" s="1"/>
  <c r="P142" i="1"/>
  <c r="N142" i="1" s="1"/>
  <c r="P143" i="1"/>
  <c r="N143" i="1" s="1"/>
  <c r="P144" i="1"/>
  <c r="N144" i="1" s="1"/>
  <c r="P145" i="1"/>
  <c r="N145" i="1" s="1"/>
  <c r="P146" i="1"/>
  <c r="N146" i="1" s="1"/>
  <c r="P147" i="1"/>
  <c r="N147" i="1" s="1"/>
  <c r="P148" i="1"/>
  <c r="P149" i="1"/>
  <c r="N149" i="1" s="1"/>
  <c r="P150" i="1"/>
  <c r="N150" i="1" s="1"/>
  <c r="P151" i="1"/>
  <c r="N151" i="1" s="1"/>
  <c r="P152" i="1"/>
  <c r="N152" i="1" s="1"/>
  <c r="P153" i="1"/>
  <c r="P154" i="1"/>
  <c r="N154" i="1" s="1"/>
  <c r="P155" i="1"/>
  <c r="P156" i="1"/>
  <c r="N156" i="1" s="1"/>
  <c r="P157" i="1"/>
  <c r="P158" i="1"/>
  <c r="P159" i="1"/>
  <c r="P160" i="1"/>
  <c r="P161" i="1"/>
  <c r="N161" i="1" s="1"/>
  <c r="P162" i="1"/>
  <c r="N162" i="1" s="1"/>
  <c r="P163" i="1"/>
  <c r="N163" i="1" s="1"/>
  <c r="P164" i="1"/>
  <c r="N164" i="1" s="1"/>
  <c r="P165" i="1"/>
  <c r="N165" i="1" s="1"/>
  <c r="P166" i="1"/>
  <c r="N166" i="1" s="1"/>
  <c r="P167" i="1"/>
  <c r="N167" i="1" s="1"/>
  <c r="P168" i="1"/>
  <c r="P169" i="1"/>
  <c r="N169" i="1" s="1"/>
  <c r="P170" i="1"/>
  <c r="N170" i="1" s="1"/>
  <c r="P171" i="1"/>
  <c r="N171" i="1" s="1"/>
  <c r="P172" i="1"/>
  <c r="N172" i="1" s="1"/>
  <c r="P173" i="1"/>
  <c r="P174" i="1"/>
  <c r="N174" i="1" s="1"/>
  <c r="P175" i="1"/>
  <c r="N175" i="1" s="1"/>
  <c r="P176" i="1"/>
  <c r="N176" i="1" s="1"/>
  <c r="P177" i="1"/>
  <c r="P178" i="1"/>
  <c r="P179" i="1"/>
  <c r="N179" i="1" s="1"/>
  <c r="P180" i="1"/>
  <c r="P181" i="1"/>
  <c r="N181" i="1" s="1"/>
  <c r="P182" i="1"/>
  <c r="N182" i="1" s="1"/>
  <c r="P183" i="1"/>
  <c r="N183" i="1" s="1"/>
  <c r="P184" i="1"/>
  <c r="N184" i="1" s="1"/>
  <c r="P185" i="1"/>
  <c r="N185" i="1" s="1"/>
  <c r="P186" i="1"/>
  <c r="N186" i="1" s="1"/>
  <c r="P187" i="1"/>
  <c r="N187" i="1" s="1"/>
  <c r="P188" i="1"/>
  <c r="P189" i="1"/>
  <c r="N189" i="1" s="1"/>
  <c r="P190" i="1"/>
  <c r="N190" i="1" s="1"/>
  <c r="P191" i="1"/>
  <c r="N191" i="1" s="1"/>
  <c r="P192" i="1"/>
  <c r="N192" i="1" s="1"/>
  <c r="P193" i="1"/>
  <c r="N193" i="1" s="1"/>
  <c r="P194" i="1"/>
  <c r="N194" i="1" s="1"/>
  <c r="P195" i="1"/>
  <c r="N195" i="1" s="1"/>
  <c r="P196" i="1"/>
  <c r="P197" i="1"/>
  <c r="P198" i="1"/>
  <c r="N198" i="1" s="1"/>
  <c r="P199" i="1"/>
  <c r="P200" i="1"/>
  <c r="P201" i="1"/>
  <c r="N201" i="1" s="1"/>
  <c r="P202" i="1"/>
  <c r="N202" i="1" s="1"/>
  <c r="P203" i="1"/>
  <c r="N203" i="1" s="1"/>
  <c r="P204" i="1"/>
  <c r="N204" i="1" s="1"/>
  <c r="P205" i="1"/>
  <c r="N205" i="1" s="1"/>
  <c r="P206" i="1"/>
  <c r="N206" i="1" s="1"/>
  <c r="P207" i="1"/>
  <c r="N207" i="1" s="1"/>
  <c r="P208" i="1"/>
  <c r="P209" i="1"/>
  <c r="N209" i="1" s="1"/>
  <c r="P210" i="1"/>
  <c r="N210" i="1" s="1"/>
  <c r="P211" i="1"/>
  <c r="N211" i="1" s="1"/>
  <c r="P212" i="1"/>
  <c r="N212" i="1" s="1"/>
  <c r="P213" i="1"/>
  <c r="N213" i="1" s="1"/>
  <c r="P214" i="1"/>
  <c r="P215" i="1"/>
  <c r="P216" i="1"/>
  <c r="P217" i="1"/>
  <c r="P218" i="1"/>
  <c r="P219" i="1"/>
  <c r="N219" i="1" s="1"/>
  <c r="P220" i="1"/>
  <c r="P221" i="1"/>
  <c r="N221" i="1" s="1"/>
  <c r="P222" i="1"/>
  <c r="N222" i="1" s="1"/>
  <c r="P223" i="1"/>
  <c r="N223" i="1" s="1"/>
  <c r="P224" i="1"/>
  <c r="N224" i="1" s="1"/>
  <c r="P225" i="1"/>
  <c r="N225" i="1" s="1"/>
  <c r="P226" i="1"/>
  <c r="N226" i="1" s="1"/>
  <c r="P227" i="1"/>
  <c r="N227" i="1" s="1"/>
  <c r="P228" i="1"/>
  <c r="P229" i="1"/>
  <c r="N229" i="1" s="1"/>
  <c r="P230" i="1"/>
  <c r="N230" i="1" s="1"/>
  <c r="P231" i="1"/>
  <c r="N231" i="1" s="1"/>
  <c r="P232" i="1"/>
  <c r="N232" i="1" s="1"/>
  <c r="P233" i="1"/>
  <c r="P234" i="1"/>
  <c r="P235" i="1"/>
  <c r="P236" i="1"/>
  <c r="P237" i="1"/>
  <c r="P238" i="1"/>
  <c r="P239" i="1"/>
  <c r="P240" i="1"/>
  <c r="P241" i="1"/>
  <c r="N241" i="1" s="1"/>
  <c r="P242" i="1"/>
  <c r="N242" i="1" s="1"/>
  <c r="P243" i="1"/>
  <c r="N243" i="1" s="1"/>
  <c r="P244" i="1"/>
  <c r="N244" i="1" s="1"/>
  <c r="P245" i="1"/>
  <c r="N245" i="1" s="1"/>
  <c r="P246" i="1"/>
  <c r="N246" i="1" s="1"/>
  <c r="P247" i="1"/>
  <c r="N247" i="1" s="1"/>
  <c r="P248" i="1"/>
  <c r="P249" i="1"/>
  <c r="N249" i="1" s="1"/>
  <c r="P250" i="1"/>
  <c r="N250" i="1" s="1"/>
  <c r="P251" i="1"/>
  <c r="N251" i="1" s="1"/>
  <c r="P252" i="1"/>
  <c r="N252" i="1" s="1"/>
  <c r="P253" i="1"/>
  <c r="N253" i="1" s="1"/>
  <c r="P254" i="1"/>
  <c r="P255" i="1"/>
  <c r="P256" i="1"/>
  <c r="N256" i="1" s="1"/>
  <c r="P257" i="1"/>
  <c r="P258" i="1"/>
  <c r="P259" i="1"/>
  <c r="P260" i="1"/>
  <c r="P261" i="1"/>
  <c r="N261" i="1" s="1"/>
  <c r="P262" i="1"/>
  <c r="N262" i="1" s="1"/>
  <c r="P263" i="1"/>
  <c r="N263" i="1" s="1"/>
  <c r="P264" i="1"/>
  <c r="N264" i="1" s="1"/>
  <c r="P265" i="1"/>
  <c r="N265" i="1" s="1"/>
  <c r="P266" i="1"/>
  <c r="N266" i="1" s="1"/>
  <c r="P267" i="1"/>
  <c r="N267" i="1" s="1"/>
  <c r="P268" i="1"/>
  <c r="P269" i="1"/>
  <c r="N269" i="1" s="1"/>
  <c r="P270" i="1"/>
  <c r="N270" i="1" s="1"/>
  <c r="P271" i="1"/>
  <c r="N271" i="1" s="1"/>
  <c r="P272" i="1"/>
  <c r="N272" i="1" s="1"/>
  <c r="P273" i="1"/>
  <c r="N273" i="1" s="1"/>
  <c r="P274" i="1"/>
  <c r="N274" i="1" s="1"/>
  <c r="P275" i="1"/>
  <c r="N275" i="1" s="1"/>
  <c r="P276" i="1"/>
  <c r="N276" i="1" s="1"/>
  <c r="P277" i="1"/>
  <c r="P278" i="1"/>
  <c r="P279" i="1"/>
  <c r="N279" i="1" s="1"/>
  <c r="P280" i="1"/>
  <c r="P281" i="1"/>
  <c r="N281" i="1" s="1"/>
  <c r="P282" i="1"/>
  <c r="N282" i="1" s="1"/>
  <c r="P283" i="1"/>
  <c r="N283" i="1" s="1"/>
  <c r="P284" i="1"/>
  <c r="N284" i="1" s="1"/>
  <c r="P285" i="1"/>
  <c r="N285" i="1" s="1"/>
  <c r="P286" i="1"/>
  <c r="N286" i="1" s="1"/>
  <c r="P287" i="1"/>
  <c r="N287" i="1" s="1"/>
  <c r="P288" i="1"/>
  <c r="P289" i="1"/>
  <c r="N289" i="1" s="1"/>
  <c r="P290" i="1"/>
  <c r="N290" i="1" s="1"/>
  <c r="P291" i="1"/>
  <c r="N291" i="1" s="1"/>
  <c r="P292" i="1"/>
  <c r="N292" i="1" s="1"/>
  <c r="P293" i="1"/>
  <c r="N293" i="1" s="1"/>
  <c r="P294" i="1"/>
  <c r="N294" i="1" s="1"/>
  <c r="P295" i="1"/>
  <c r="N295" i="1" s="1"/>
  <c r="P296" i="1"/>
  <c r="P297" i="1"/>
  <c r="P298" i="1"/>
  <c r="N298" i="1" s="1"/>
  <c r="P299" i="1"/>
  <c r="P300" i="1"/>
  <c r="P301" i="1"/>
  <c r="N301" i="1" s="1"/>
  <c r="P302" i="1"/>
  <c r="N302" i="1" s="1"/>
  <c r="P303" i="1"/>
  <c r="N303" i="1" s="1"/>
  <c r="P304" i="1"/>
  <c r="N304" i="1" s="1"/>
  <c r="P305" i="1"/>
  <c r="N305" i="1" s="1"/>
  <c r="P306" i="1"/>
  <c r="N306" i="1" s="1"/>
  <c r="P307" i="1"/>
  <c r="N307" i="1" s="1"/>
  <c r="P308" i="1"/>
  <c r="P309" i="1"/>
  <c r="N309" i="1" s="1"/>
  <c r="P310" i="1"/>
  <c r="N310" i="1" s="1"/>
  <c r="P311" i="1"/>
  <c r="N311" i="1" s="1"/>
  <c r="P312" i="1"/>
  <c r="N312" i="1" s="1"/>
  <c r="P313" i="1"/>
  <c r="P314" i="1"/>
  <c r="P315" i="1"/>
  <c r="P316" i="1"/>
  <c r="P317" i="1"/>
  <c r="P318" i="1"/>
  <c r="P319" i="1"/>
  <c r="N319" i="1" s="1"/>
  <c r="P320" i="1"/>
  <c r="P321" i="1"/>
  <c r="N321" i="1" s="1"/>
  <c r="P322" i="1"/>
  <c r="N322" i="1" s="1"/>
  <c r="P323" i="1"/>
  <c r="N323" i="1" s="1"/>
  <c r="P324" i="1"/>
  <c r="N324" i="1" s="1"/>
  <c r="P325" i="1"/>
  <c r="N325" i="1" s="1"/>
  <c r="P326" i="1"/>
  <c r="N326" i="1" s="1"/>
  <c r="P327" i="1"/>
  <c r="N327" i="1" s="1"/>
  <c r="P328" i="1"/>
  <c r="P329" i="1"/>
  <c r="N329" i="1" s="1"/>
  <c r="P330" i="1"/>
  <c r="N330" i="1" s="1"/>
  <c r="P331" i="1"/>
  <c r="N331" i="1" s="1"/>
  <c r="P332" i="1"/>
  <c r="N332" i="1" s="1"/>
  <c r="P333" i="1"/>
  <c r="P334" i="1"/>
  <c r="P335" i="1"/>
  <c r="P336" i="1"/>
  <c r="P337" i="1"/>
  <c r="P338" i="1"/>
  <c r="P339" i="1"/>
  <c r="N339" i="1" s="1"/>
  <c r="P340" i="1"/>
  <c r="P341" i="1"/>
  <c r="N341" i="1" s="1"/>
  <c r="P342" i="1"/>
  <c r="N342" i="1" s="1"/>
  <c r="P343" i="1"/>
  <c r="N343" i="1" s="1"/>
  <c r="P344" i="1"/>
  <c r="N344" i="1" s="1"/>
  <c r="P345" i="1"/>
  <c r="N345" i="1" s="1"/>
  <c r="P346" i="1"/>
  <c r="N346" i="1" s="1"/>
  <c r="P347" i="1"/>
  <c r="N347" i="1" s="1"/>
  <c r="P348" i="1"/>
  <c r="P349" i="1"/>
  <c r="N349" i="1" s="1"/>
  <c r="P350" i="1"/>
  <c r="N350" i="1" s="1"/>
  <c r="P351" i="1"/>
  <c r="N351" i="1" s="1"/>
  <c r="P352" i="1"/>
  <c r="N352" i="1" s="1"/>
  <c r="P353" i="1"/>
  <c r="N353" i="1" s="1"/>
  <c r="P354" i="1"/>
  <c r="P355" i="1"/>
  <c r="P356" i="1"/>
  <c r="N356" i="1" s="1"/>
  <c r="P357" i="1"/>
  <c r="P358" i="1"/>
  <c r="P359" i="1"/>
  <c r="P360" i="1"/>
  <c r="P361" i="1"/>
  <c r="N361" i="1" s="1"/>
  <c r="P362" i="1"/>
  <c r="N362" i="1" s="1"/>
  <c r="P363" i="1"/>
  <c r="N363" i="1" s="1"/>
  <c r="P364" i="1"/>
  <c r="N364" i="1" s="1"/>
  <c r="P365" i="1"/>
  <c r="N365" i="1" s="1"/>
  <c r="P366" i="1"/>
  <c r="N366" i="1" s="1"/>
  <c r="P367" i="1"/>
  <c r="N367" i="1" s="1"/>
  <c r="P368" i="1"/>
  <c r="P369" i="1"/>
  <c r="N369" i="1" s="1"/>
  <c r="P370" i="1"/>
  <c r="N370" i="1" s="1"/>
  <c r="P371" i="1"/>
  <c r="N371" i="1" s="1"/>
  <c r="P372" i="1"/>
  <c r="N372" i="1" s="1"/>
  <c r="P373" i="1"/>
  <c r="N373" i="1" s="1"/>
  <c r="P374" i="1"/>
  <c r="N374" i="1" s="1"/>
  <c r="P375" i="1"/>
  <c r="N375" i="1" s="1"/>
  <c r="P376" i="1"/>
  <c r="N376" i="1" s="1"/>
  <c r="P377" i="1"/>
  <c r="P378" i="1"/>
  <c r="P379" i="1"/>
  <c r="N379" i="1" s="1"/>
  <c r="P380" i="1"/>
  <c r="P381" i="1"/>
  <c r="N381" i="1" s="1"/>
  <c r="P382" i="1"/>
  <c r="N382" i="1" s="1"/>
  <c r="P383" i="1"/>
  <c r="N383" i="1" s="1"/>
  <c r="P384" i="1"/>
  <c r="N384" i="1" s="1"/>
  <c r="P385" i="1"/>
  <c r="N385" i="1" s="1"/>
  <c r="P386" i="1"/>
  <c r="N386" i="1" s="1"/>
  <c r="P387" i="1"/>
  <c r="N387" i="1" s="1"/>
  <c r="P388" i="1"/>
  <c r="P389" i="1"/>
  <c r="N389" i="1" s="1"/>
  <c r="P390" i="1"/>
  <c r="N390" i="1" s="1"/>
  <c r="P391" i="1"/>
  <c r="N391" i="1" s="1"/>
  <c r="P392" i="1"/>
  <c r="N392" i="1" s="1"/>
  <c r="P393" i="1"/>
  <c r="N393" i="1" s="1"/>
  <c r="P394" i="1"/>
  <c r="N394" i="1" s="1"/>
  <c r="P395" i="1"/>
  <c r="N395" i="1" s="1"/>
  <c r="P396" i="1"/>
  <c r="P397" i="1"/>
  <c r="P398" i="1"/>
  <c r="N398" i="1" s="1"/>
  <c r="P399" i="1"/>
  <c r="P400" i="1"/>
  <c r="P401" i="1"/>
  <c r="N401" i="1" s="1"/>
  <c r="P402" i="1"/>
  <c r="N402" i="1" s="1"/>
  <c r="P403" i="1"/>
  <c r="N403" i="1" s="1"/>
  <c r="P404" i="1"/>
  <c r="N404" i="1" s="1"/>
  <c r="P405" i="1"/>
  <c r="N405" i="1" s="1"/>
  <c r="P406" i="1"/>
  <c r="N406" i="1" s="1"/>
  <c r="P407" i="1"/>
  <c r="N407" i="1" s="1"/>
  <c r="P408" i="1"/>
  <c r="P409" i="1"/>
  <c r="N409" i="1" s="1"/>
  <c r="P410" i="1"/>
  <c r="N410" i="1" s="1"/>
  <c r="P411" i="1"/>
  <c r="N411" i="1" s="1"/>
  <c r="P412" i="1"/>
  <c r="N412" i="1" s="1"/>
  <c r="P413" i="1"/>
  <c r="P414" i="1"/>
  <c r="P415" i="1"/>
  <c r="P416" i="1"/>
  <c r="P417" i="1"/>
  <c r="P418" i="1"/>
  <c r="P419" i="1"/>
  <c r="P420" i="1"/>
  <c r="P421" i="1"/>
  <c r="N421" i="1" s="1"/>
  <c r="P422" i="1"/>
  <c r="N422" i="1" s="1"/>
  <c r="P423" i="1"/>
  <c r="N423" i="1" s="1"/>
  <c r="P424" i="1"/>
  <c r="N424" i="1" s="1"/>
  <c r="P425" i="1"/>
  <c r="N425" i="1" s="1"/>
  <c r="P426" i="1"/>
  <c r="N426" i="1" s="1"/>
  <c r="P427" i="1"/>
  <c r="N427" i="1" s="1"/>
  <c r="P428" i="1"/>
  <c r="P429" i="1"/>
  <c r="N429" i="1" s="1"/>
  <c r="P430" i="1"/>
  <c r="N430" i="1" s="1"/>
  <c r="P431" i="1"/>
  <c r="N431" i="1" s="1"/>
  <c r="P432" i="1"/>
  <c r="N432" i="1" s="1"/>
  <c r="P433" i="1"/>
  <c r="P434" i="1"/>
  <c r="P435" i="1"/>
  <c r="P436" i="1"/>
  <c r="P437" i="1"/>
  <c r="P438" i="1"/>
  <c r="P439" i="1"/>
  <c r="N439" i="1" s="1"/>
  <c r="P440" i="1"/>
  <c r="P441" i="1"/>
  <c r="N441" i="1" s="1"/>
  <c r="P442" i="1"/>
  <c r="N442" i="1" s="1"/>
  <c r="P443" i="1"/>
  <c r="N443" i="1" s="1"/>
  <c r="P444" i="1"/>
  <c r="N444" i="1" s="1"/>
  <c r="P445" i="1"/>
  <c r="N445" i="1" s="1"/>
  <c r="P446" i="1"/>
  <c r="N446" i="1" s="1"/>
  <c r="P447" i="1"/>
  <c r="N447" i="1" s="1"/>
  <c r="P448" i="1"/>
  <c r="P449" i="1"/>
  <c r="N449" i="1" s="1"/>
  <c r="P450" i="1"/>
  <c r="N450" i="1" s="1"/>
  <c r="P451" i="1"/>
  <c r="N451" i="1" s="1"/>
  <c r="P452" i="1"/>
  <c r="N452" i="1" s="1"/>
  <c r="P453" i="1"/>
  <c r="N453" i="1" s="1"/>
  <c r="P454" i="1"/>
  <c r="P455" i="1"/>
  <c r="P456" i="1"/>
  <c r="N456" i="1" s="1"/>
  <c r="P457" i="1"/>
  <c r="P458" i="1"/>
  <c r="P459" i="1"/>
  <c r="P460" i="1"/>
  <c r="P461" i="1"/>
  <c r="N461" i="1" s="1"/>
  <c r="P462" i="1"/>
  <c r="N462" i="1" s="1"/>
  <c r="P463" i="1"/>
  <c r="N463" i="1" s="1"/>
  <c r="P464" i="1"/>
  <c r="N464" i="1" s="1"/>
  <c r="P465" i="1"/>
  <c r="N465" i="1" s="1"/>
  <c r="P466" i="1"/>
  <c r="N466" i="1" s="1"/>
  <c r="P467" i="1"/>
  <c r="N467" i="1" s="1"/>
  <c r="P468" i="1"/>
  <c r="P469" i="1"/>
  <c r="N469" i="1" s="1"/>
  <c r="P470" i="1"/>
  <c r="N470" i="1" s="1"/>
  <c r="P471" i="1"/>
  <c r="N471" i="1" s="1"/>
  <c r="P472" i="1"/>
  <c r="N472" i="1" s="1"/>
  <c r="P473" i="1"/>
  <c r="N473" i="1" s="1"/>
  <c r="P474" i="1"/>
  <c r="N474" i="1" s="1"/>
  <c r="P475" i="1"/>
  <c r="N475" i="1" s="1"/>
  <c r="P476" i="1"/>
  <c r="N476" i="1" s="1"/>
  <c r="P477" i="1"/>
  <c r="P478" i="1"/>
  <c r="P479" i="1"/>
  <c r="N479" i="1" s="1"/>
  <c r="P480" i="1"/>
  <c r="P481" i="1"/>
  <c r="N481" i="1" s="1"/>
  <c r="P482" i="1"/>
  <c r="N482" i="1" s="1"/>
  <c r="P483" i="1"/>
  <c r="N483" i="1" s="1"/>
  <c r="P484" i="1"/>
  <c r="N484" i="1" s="1"/>
  <c r="P485" i="1"/>
  <c r="N485" i="1" s="1"/>
  <c r="P486" i="1"/>
  <c r="N486" i="1" s="1"/>
  <c r="P487" i="1"/>
  <c r="N487" i="1" s="1"/>
  <c r="P488" i="1"/>
  <c r="P489" i="1"/>
  <c r="N489" i="1" s="1"/>
  <c r="P490" i="1"/>
  <c r="N490" i="1" s="1"/>
  <c r="P491" i="1"/>
  <c r="N491" i="1" s="1"/>
  <c r="P492" i="1"/>
  <c r="N492" i="1" s="1"/>
  <c r="P493" i="1"/>
  <c r="P494" i="1"/>
  <c r="P495" i="1"/>
  <c r="P496" i="1"/>
  <c r="P497" i="1"/>
  <c r="P498" i="1"/>
  <c r="N498" i="1" s="1"/>
  <c r="P499" i="1"/>
  <c r="P500" i="1"/>
  <c r="P501" i="1"/>
  <c r="N501" i="1" s="1"/>
  <c r="P502" i="1"/>
  <c r="N502" i="1" s="1"/>
  <c r="P503" i="1"/>
  <c r="N503" i="1" s="1"/>
  <c r="P504" i="1"/>
  <c r="N504" i="1" s="1"/>
  <c r="P505" i="1"/>
  <c r="N505" i="1" s="1"/>
  <c r="P506" i="1"/>
  <c r="N506" i="1" s="1"/>
  <c r="P507" i="1"/>
  <c r="N507" i="1" s="1"/>
  <c r="P508" i="1"/>
  <c r="P509" i="1"/>
  <c r="N509" i="1" s="1"/>
  <c r="P510" i="1"/>
  <c r="N510" i="1" s="1"/>
  <c r="P511" i="1"/>
  <c r="N511" i="1" s="1"/>
  <c r="P512" i="1"/>
  <c r="N512" i="1" s="1"/>
  <c r="P513" i="1"/>
  <c r="P514" i="1"/>
  <c r="P515" i="1"/>
  <c r="P516" i="1"/>
  <c r="P517" i="1"/>
  <c r="P518" i="1"/>
  <c r="P519" i="1"/>
  <c r="P520" i="1"/>
  <c r="P521" i="1"/>
  <c r="N521" i="1" s="1"/>
  <c r="P522" i="1"/>
  <c r="N522" i="1" s="1"/>
  <c r="P523" i="1"/>
  <c r="N523" i="1" s="1"/>
  <c r="P524" i="1"/>
  <c r="N524" i="1" s="1"/>
  <c r="P525" i="1"/>
  <c r="N525" i="1" s="1"/>
  <c r="P526" i="1"/>
  <c r="N526" i="1" s="1"/>
  <c r="P527" i="1"/>
  <c r="N527" i="1" s="1"/>
  <c r="P528" i="1"/>
  <c r="P529" i="1"/>
  <c r="N529" i="1" s="1"/>
  <c r="P530" i="1"/>
  <c r="N530" i="1" s="1"/>
  <c r="P531" i="1"/>
  <c r="N531" i="1" s="1"/>
  <c r="P532" i="1"/>
  <c r="N532" i="1" s="1"/>
  <c r="P533" i="1"/>
  <c r="P534" i="1"/>
  <c r="N534" i="1" s="1"/>
  <c r="P535" i="1"/>
  <c r="N535" i="1" s="1"/>
  <c r="P536" i="1"/>
  <c r="P537" i="1"/>
  <c r="P538" i="1"/>
  <c r="P539" i="1"/>
  <c r="N539" i="1" s="1"/>
  <c r="P540" i="1"/>
  <c r="P541" i="1"/>
  <c r="N541" i="1" s="1"/>
  <c r="P542" i="1"/>
  <c r="N542" i="1" s="1"/>
  <c r="P543" i="1"/>
  <c r="N543" i="1" s="1"/>
  <c r="P544" i="1"/>
  <c r="N544" i="1" s="1"/>
  <c r="P545" i="1"/>
  <c r="N545" i="1" s="1"/>
  <c r="P546" i="1"/>
  <c r="N546" i="1" s="1"/>
  <c r="P547" i="1"/>
  <c r="N547" i="1" s="1"/>
  <c r="P548" i="1"/>
  <c r="P549" i="1"/>
  <c r="N549" i="1" s="1"/>
  <c r="P550" i="1"/>
  <c r="N550" i="1" s="1"/>
  <c r="P551" i="1"/>
  <c r="N551" i="1" s="1"/>
  <c r="P552" i="1"/>
  <c r="N552" i="1" s="1"/>
  <c r="P553" i="1"/>
  <c r="P554" i="1"/>
  <c r="P555" i="1"/>
  <c r="P556" i="1"/>
  <c r="P557" i="1"/>
  <c r="P558" i="1"/>
  <c r="N558" i="1" s="1"/>
  <c r="P559" i="1"/>
  <c r="P560" i="1"/>
  <c r="P561" i="1"/>
  <c r="N561" i="1" s="1"/>
  <c r="P562" i="1"/>
  <c r="N562" i="1" s="1"/>
  <c r="P563" i="1"/>
  <c r="N563" i="1" s="1"/>
  <c r="P564" i="1"/>
  <c r="N564" i="1" s="1"/>
  <c r="P565" i="1"/>
  <c r="N565" i="1" s="1"/>
  <c r="P566" i="1"/>
  <c r="N566" i="1" s="1"/>
  <c r="P567" i="1"/>
  <c r="N567" i="1" s="1"/>
  <c r="P568" i="1"/>
  <c r="P569" i="1"/>
  <c r="N569" i="1" s="1"/>
  <c r="P570" i="1"/>
  <c r="N570" i="1" s="1"/>
  <c r="P571" i="1"/>
  <c r="N571" i="1" s="1"/>
  <c r="P572" i="1"/>
  <c r="N572" i="1" s="1"/>
  <c r="P573" i="1"/>
  <c r="P574" i="1"/>
  <c r="P575" i="1"/>
  <c r="P576" i="1"/>
  <c r="P577" i="1"/>
  <c r="P578" i="1"/>
  <c r="P579" i="1"/>
  <c r="N579" i="1" s="1"/>
  <c r="P580" i="1"/>
  <c r="P581" i="1"/>
  <c r="N581" i="1" s="1"/>
  <c r="P582" i="1"/>
  <c r="N582" i="1" s="1"/>
  <c r="P583" i="1"/>
  <c r="N583" i="1" s="1"/>
  <c r="P584" i="1"/>
  <c r="N584" i="1" s="1"/>
  <c r="P585" i="1"/>
  <c r="N585" i="1" s="1"/>
  <c r="P586" i="1"/>
  <c r="N586" i="1" s="1"/>
  <c r="P587" i="1"/>
  <c r="N587" i="1" s="1"/>
  <c r="P588" i="1"/>
  <c r="P589" i="1"/>
  <c r="N589" i="1" s="1"/>
  <c r="P590" i="1"/>
  <c r="N590" i="1" s="1"/>
  <c r="P591" i="1"/>
  <c r="N591" i="1" s="1"/>
  <c r="P592" i="1"/>
  <c r="N592" i="1" s="1"/>
  <c r="P593" i="1"/>
  <c r="P594" i="1"/>
  <c r="P595" i="1"/>
  <c r="P596" i="1"/>
  <c r="N596" i="1" s="1"/>
  <c r="P597" i="1"/>
  <c r="N597" i="1" s="1"/>
  <c r="P598" i="1"/>
  <c r="P599" i="1"/>
  <c r="P600" i="1"/>
  <c r="P601" i="1"/>
  <c r="N601" i="1" s="1"/>
  <c r="P602" i="1"/>
  <c r="N602" i="1" s="1"/>
  <c r="P603" i="1"/>
  <c r="N603" i="1" s="1"/>
  <c r="P604" i="1"/>
  <c r="N604" i="1" s="1"/>
  <c r="P605" i="1"/>
  <c r="N605" i="1" s="1"/>
  <c r="P606" i="1"/>
  <c r="N606" i="1" s="1"/>
  <c r="P607" i="1"/>
  <c r="N607" i="1" s="1"/>
  <c r="P608" i="1"/>
  <c r="P609" i="1"/>
  <c r="N609" i="1" s="1"/>
  <c r="P610" i="1"/>
  <c r="N610" i="1" s="1"/>
  <c r="P611" i="1"/>
  <c r="N611" i="1" s="1"/>
  <c r="P612" i="1"/>
  <c r="N612" i="1" s="1"/>
  <c r="P613" i="1"/>
  <c r="N613" i="1" s="1"/>
  <c r="P614" i="1"/>
  <c r="N614" i="1" s="1"/>
  <c r="P615" i="1"/>
  <c r="N615" i="1" s="1"/>
  <c r="P616" i="1"/>
  <c r="N616" i="1" s="1"/>
  <c r="P617" i="1"/>
  <c r="P618" i="1"/>
  <c r="P619" i="1"/>
  <c r="N619" i="1" s="1"/>
  <c r="P620" i="1"/>
  <c r="P621" i="1"/>
  <c r="N621" i="1" s="1"/>
  <c r="P622" i="1"/>
  <c r="N622" i="1" s="1"/>
  <c r="P623" i="1"/>
  <c r="N623" i="1" s="1"/>
  <c r="P624" i="1"/>
  <c r="N624" i="1" s="1"/>
  <c r="P625" i="1"/>
  <c r="N625" i="1" s="1"/>
  <c r="P626" i="1"/>
  <c r="N626" i="1" s="1"/>
  <c r="P627" i="1"/>
  <c r="N627" i="1" s="1"/>
  <c r="P628" i="1"/>
  <c r="N628" i="1" s="1"/>
  <c r="P629" i="1"/>
  <c r="N629" i="1" s="1"/>
  <c r="P630" i="1"/>
  <c r="N630" i="1" s="1"/>
  <c r="P631" i="1"/>
  <c r="N631" i="1" s="1"/>
  <c r="P632" i="1"/>
  <c r="N632" i="1" s="1"/>
  <c r="P633" i="1"/>
  <c r="N633" i="1" s="1"/>
  <c r="P634" i="1"/>
  <c r="N634" i="1" s="1"/>
  <c r="P635" i="1"/>
  <c r="N635" i="1" s="1"/>
  <c r="P636" i="1"/>
  <c r="P637" i="1"/>
  <c r="N637" i="1" s="1"/>
  <c r="P638" i="1"/>
  <c r="N638" i="1" s="1"/>
  <c r="P639" i="1"/>
  <c r="P640" i="1"/>
  <c r="P641" i="1"/>
  <c r="N641" i="1" s="1"/>
  <c r="P642" i="1"/>
  <c r="N642" i="1" s="1"/>
  <c r="P643" i="1"/>
  <c r="N643" i="1" s="1"/>
  <c r="P644" i="1"/>
  <c r="N644" i="1" s="1"/>
  <c r="P645" i="1"/>
  <c r="N645" i="1" s="1"/>
  <c r="P646" i="1"/>
  <c r="N646" i="1" s="1"/>
  <c r="P647" i="1"/>
  <c r="N647" i="1" s="1"/>
  <c r="P648" i="1"/>
  <c r="P649" i="1"/>
  <c r="N649" i="1" s="1"/>
  <c r="P650" i="1"/>
  <c r="N650" i="1" s="1"/>
  <c r="P651" i="1"/>
  <c r="N651" i="1" s="1"/>
  <c r="P652" i="1"/>
  <c r="N652" i="1" s="1"/>
  <c r="P653" i="1"/>
  <c r="P654" i="1"/>
  <c r="P655" i="1"/>
  <c r="N655" i="1" s="1"/>
  <c r="P656" i="1"/>
  <c r="P657" i="1"/>
  <c r="P658" i="1"/>
  <c r="N658" i="1" s="1"/>
  <c r="P659" i="1"/>
  <c r="P660" i="1"/>
  <c r="P661" i="1"/>
  <c r="N661" i="1" s="1"/>
  <c r="P662" i="1"/>
  <c r="N662" i="1" s="1"/>
  <c r="P663" i="1"/>
  <c r="N663" i="1" s="1"/>
  <c r="P664" i="1"/>
  <c r="N664" i="1" s="1"/>
  <c r="P665" i="1"/>
  <c r="N665" i="1" s="1"/>
  <c r="P666" i="1"/>
  <c r="N666" i="1" s="1"/>
  <c r="P667" i="1"/>
  <c r="N667" i="1" s="1"/>
  <c r="P668" i="1"/>
  <c r="P669" i="1"/>
  <c r="N669" i="1" s="1"/>
  <c r="P670" i="1"/>
  <c r="N670" i="1" s="1"/>
  <c r="P671" i="1"/>
  <c r="N671" i="1" s="1"/>
  <c r="P672" i="1"/>
  <c r="P673" i="1"/>
  <c r="P674" i="1"/>
  <c r="P675" i="1"/>
  <c r="P676" i="1"/>
  <c r="P677" i="1"/>
  <c r="P678" i="1"/>
  <c r="P679" i="1"/>
  <c r="P680" i="1"/>
  <c r="P681" i="1"/>
  <c r="N681" i="1" s="1"/>
  <c r="P682" i="1"/>
  <c r="N682" i="1" s="1"/>
  <c r="P683" i="1"/>
  <c r="N683" i="1" s="1"/>
  <c r="P684" i="1"/>
  <c r="N684" i="1" s="1"/>
  <c r="P685" i="1"/>
  <c r="N685" i="1" s="1"/>
  <c r="P686" i="1"/>
  <c r="N686" i="1" s="1"/>
  <c r="P687" i="1"/>
  <c r="N687" i="1" s="1"/>
  <c r="P688" i="1"/>
  <c r="P689" i="1"/>
  <c r="N689" i="1" s="1"/>
  <c r="P690" i="1"/>
  <c r="N690" i="1" s="1"/>
  <c r="P691" i="1"/>
  <c r="N691" i="1" s="1"/>
  <c r="P692" i="1"/>
  <c r="P693" i="1"/>
  <c r="N693" i="1" s="1"/>
  <c r="P694" i="1"/>
  <c r="P695" i="1"/>
  <c r="P696" i="1"/>
  <c r="P697" i="1"/>
  <c r="P698" i="1"/>
  <c r="P699" i="1"/>
  <c r="N699" i="1" s="1"/>
  <c r="P700" i="1"/>
  <c r="P701" i="1"/>
  <c r="N701" i="1" s="1"/>
  <c r="P702" i="1"/>
  <c r="N702" i="1" s="1"/>
  <c r="P703" i="1"/>
  <c r="N703" i="1" s="1"/>
  <c r="P704" i="1"/>
  <c r="N704" i="1" s="1"/>
  <c r="P705" i="1"/>
  <c r="N705" i="1" s="1"/>
  <c r="P706" i="1"/>
  <c r="N706" i="1" s="1"/>
  <c r="P707" i="1"/>
  <c r="N707" i="1" s="1"/>
  <c r="P708" i="1"/>
  <c r="P709" i="1"/>
  <c r="N709" i="1" s="1"/>
  <c r="P710" i="1"/>
  <c r="N710" i="1" s="1"/>
  <c r="P711" i="1"/>
  <c r="N711" i="1" s="1"/>
  <c r="P712" i="1"/>
  <c r="P713" i="1"/>
  <c r="P714" i="1"/>
  <c r="N714" i="1" s="1"/>
  <c r="P715" i="1"/>
  <c r="N715" i="1" s="1"/>
  <c r="P716" i="1"/>
  <c r="P717" i="1"/>
  <c r="P718" i="1"/>
  <c r="P719" i="1"/>
  <c r="N719" i="1" s="1"/>
  <c r="P720" i="1"/>
  <c r="P721" i="1"/>
  <c r="N721" i="1" s="1"/>
  <c r="P722" i="1"/>
  <c r="N722" i="1" s="1"/>
  <c r="P723" i="1"/>
  <c r="N723" i="1" s="1"/>
  <c r="P724" i="1"/>
  <c r="N724" i="1" s="1"/>
  <c r="P725" i="1"/>
  <c r="N725" i="1" s="1"/>
  <c r="P726" i="1"/>
  <c r="N726" i="1" s="1"/>
  <c r="P727" i="1"/>
  <c r="N727" i="1" s="1"/>
  <c r="P728" i="1"/>
  <c r="P729" i="1"/>
  <c r="N729" i="1" s="1"/>
  <c r="P730" i="1"/>
  <c r="N730" i="1" s="1"/>
  <c r="P731" i="1"/>
  <c r="N731" i="1" s="1"/>
  <c r="P732" i="1"/>
  <c r="P733" i="1"/>
  <c r="P734" i="1"/>
  <c r="P735" i="1"/>
  <c r="N735" i="1" s="1"/>
  <c r="P736" i="1"/>
  <c r="P737" i="1"/>
  <c r="N737" i="1" s="1"/>
  <c r="P738" i="1"/>
  <c r="P739" i="1"/>
  <c r="N739" i="1" s="1"/>
  <c r="P740" i="1"/>
  <c r="P741" i="1"/>
  <c r="N741" i="1" s="1"/>
  <c r="P742" i="1"/>
  <c r="N742" i="1" s="1"/>
  <c r="P743" i="1"/>
  <c r="N743" i="1" s="1"/>
  <c r="P744" i="1"/>
  <c r="N744" i="1" s="1"/>
  <c r="P745" i="1"/>
  <c r="N745" i="1" s="1"/>
  <c r="P746" i="1"/>
  <c r="N746" i="1" s="1"/>
  <c r="P747" i="1"/>
  <c r="N747" i="1" s="1"/>
  <c r="P748" i="1"/>
  <c r="P749" i="1"/>
  <c r="N749" i="1" s="1"/>
  <c r="P750" i="1"/>
  <c r="N750" i="1" s="1"/>
  <c r="P751" i="1"/>
  <c r="N751" i="1" s="1"/>
  <c r="P752" i="1"/>
  <c r="P753" i="1"/>
  <c r="P754" i="1"/>
  <c r="P755" i="1"/>
  <c r="P756" i="1"/>
  <c r="P757" i="1"/>
  <c r="P758" i="1"/>
  <c r="P759" i="1"/>
  <c r="P760" i="1"/>
  <c r="P761" i="1"/>
  <c r="N761" i="1" s="1"/>
  <c r="P762" i="1"/>
  <c r="N762" i="1" s="1"/>
  <c r="P763" i="1"/>
  <c r="N763" i="1" s="1"/>
  <c r="P764" i="1"/>
  <c r="N764" i="1" s="1"/>
  <c r="P765" i="1"/>
  <c r="N765" i="1" s="1"/>
  <c r="P766" i="1"/>
  <c r="N766" i="1" s="1"/>
  <c r="P767" i="1"/>
  <c r="N767" i="1" s="1"/>
  <c r="P768" i="1"/>
  <c r="N768" i="1" s="1"/>
  <c r="P769" i="1"/>
  <c r="N769" i="1" s="1"/>
  <c r="P770" i="1"/>
  <c r="N770" i="1" s="1"/>
  <c r="P771" i="1"/>
  <c r="P772" i="1"/>
  <c r="P773" i="1"/>
  <c r="N773" i="1" s="1"/>
  <c r="P774" i="1"/>
  <c r="P775" i="1"/>
  <c r="P776" i="1"/>
  <c r="N776" i="1" s="1"/>
  <c r="P777" i="1"/>
  <c r="P778" i="1"/>
  <c r="P779" i="1"/>
  <c r="P780" i="1"/>
  <c r="P781" i="1"/>
  <c r="N781" i="1" s="1"/>
  <c r="P782" i="1"/>
  <c r="N782" i="1" s="1"/>
  <c r="P783" i="1"/>
  <c r="N783" i="1" s="1"/>
  <c r="P784" i="1"/>
  <c r="N784" i="1" s="1"/>
  <c r="P785" i="1"/>
  <c r="N785" i="1" s="1"/>
  <c r="P786" i="1"/>
  <c r="N786" i="1" s="1"/>
  <c r="P787" i="1"/>
  <c r="N787" i="1" s="1"/>
  <c r="P788" i="1"/>
  <c r="N788" i="1" s="1"/>
  <c r="P789" i="1"/>
  <c r="N789" i="1" s="1"/>
  <c r="P790" i="1"/>
  <c r="N790" i="1" s="1"/>
  <c r="P791" i="1"/>
  <c r="P792" i="1"/>
  <c r="P793" i="1"/>
  <c r="N793" i="1" s="1"/>
  <c r="P794" i="1"/>
  <c r="N794" i="1" s="1"/>
  <c r="P795" i="1"/>
  <c r="P796" i="1"/>
  <c r="P797" i="1"/>
  <c r="P798" i="1"/>
  <c r="P799" i="1"/>
  <c r="N799" i="1" s="1"/>
  <c r="P800" i="1"/>
  <c r="P801" i="1"/>
  <c r="N801" i="1" s="1"/>
  <c r="P802" i="1"/>
  <c r="N802" i="1" s="1"/>
  <c r="P803" i="1"/>
  <c r="N803" i="1" s="1"/>
  <c r="P804" i="1"/>
  <c r="N804" i="1" s="1"/>
  <c r="P805" i="1"/>
  <c r="N805" i="1" s="1"/>
  <c r="P806" i="1"/>
  <c r="N806" i="1" s="1"/>
  <c r="P807" i="1"/>
  <c r="N807" i="1" s="1"/>
  <c r="P808" i="1"/>
  <c r="P809" i="1"/>
  <c r="N809" i="1" s="1"/>
  <c r="P810" i="1"/>
  <c r="N810" i="1" s="1"/>
  <c r="P811" i="1"/>
  <c r="P812" i="1"/>
  <c r="P813" i="1"/>
  <c r="P814" i="1"/>
  <c r="P815" i="1"/>
  <c r="P816" i="1"/>
  <c r="N816" i="1" s="1"/>
  <c r="P817" i="1"/>
  <c r="N817" i="1" s="1"/>
  <c r="P818" i="1"/>
  <c r="N818" i="1" s="1"/>
  <c r="P819" i="1"/>
  <c r="P820" i="1"/>
  <c r="P821" i="1"/>
  <c r="N821" i="1" s="1"/>
  <c r="P822" i="1"/>
  <c r="N822" i="1" s="1"/>
  <c r="P823" i="1"/>
  <c r="N823" i="1" s="1"/>
  <c r="P824" i="1"/>
  <c r="N824" i="1" s="1"/>
  <c r="P825" i="1"/>
  <c r="N825" i="1" s="1"/>
  <c r="P826" i="1"/>
  <c r="N826" i="1" s="1"/>
  <c r="P827" i="1"/>
  <c r="N827" i="1" s="1"/>
  <c r="P828" i="1"/>
  <c r="P829" i="1"/>
  <c r="N829" i="1" s="1"/>
  <c r="P830" i="1"/>
  <c r="N830" i="1" s="1"/>
  <c r="P831" i="1"/>
  <c r="P832" i="1"/>
  <c r="P833" i="1"/>
  <c r="P834" i="1"/>
  <c r="P835" i="1"/>
  <c r="P836" i="1"/>
  <c r="P837" i="1"/>
  <c r="N837" i="1" s="1"/>
  <c r="P838" i="1"/>
  <c r="N838" i="1" s="1"/>
  <c r="P839" i="1"/>
  <c r="P840" i="1"/>
  <c r="N840" i="1" s="1"/>
  <c r="P841" i="1"/>
  <c r="N841" i="1" s="1"/>
  <c r="P842" i="1"/>
  <c r="N842" i="1" s="1"/>
  <c r="P843" i="1"/>
  <c r="N843" i="1" s="1"/>
  <c r="P844" i="1"/>
  <c r="N844" i="1" s="1"/>
  <c r="P845" i="1"/>
  <c r="N845" i="1" s="1"/>
  <c r="P846" i="1"/>
  <c r="N846" i="1" s="1"/>
  <c r="P847" i="1"/>
  <c r="N847" i="1" s="1"/>
  <c r="P848" i="1"/>
  <c r="P849" i="1"/>
  <c r="N849" i="1" s="1"/>
  <c r="P850" i="1"/>
  <c r="N850" i="1" s="1"/>
  <c r="P851" i="1"/>
  <c r="P852" i="1"/>
  <c r="P853" i="1"/>
  <c r="N853" i="1" s="1"/>
  <c r="P854" i="1"/>
  <c r="N854" i="1" s="1"/>
  <c r="P855" i="1"/>
  <c r="N855" i="1" s="1"/>
  <c r="P856" i="1"/>
  <c r="P857" i="1"/>
  <c r="P858" i="1"/>
  <c r="N858" i="1" s="1"/>
  <c r="P859" i="1"/>
  <c r="P860" i="1"/>
  <c r="P861" i="1"/>
  <c r="N861" i="1" s="1"/>
  <c r="P862" i="1"/>
  <c r="N862" i="1" s="1"/>
  <c r="P863" i="1"/>
  <c r="N863" i="1" s="1"/>
  <c r="P864" i="1"/>
  <c r="N864" i="1" s="1"/>
  <c r="P865" i="1"/>
  <c r="N865" i="1" s="1"/>
  <c r="P866" i="1"/>
  <c r="N866" i="1" s="1"/>
  <c r="P867" i="1"/>
  <c r="N867" i="1" s="1"/>
  <c r="P868" i="1"/>
  <c r="N868" i="1" s="1"/>
  <c r="P869" i="1"/>
  <c r="N869" i="1" s="1"/>
  <c r="P870" i="1"/>
  <c r="N870" i="1" s="1"/>
  <c r="P871" i="1"/>
  <c r="P872" i="1"/>
  <c r="P873" i="1"/>
  <c r="P874" i="1"/>
  <c r="P875" i="1"/>
  <c r="P876" i="1"/>
  <c r="P877" i="1"/>
  <c r="P878" i="1"/>
  <c r="P879" i="1"/>
  <c r="P880" i="1"/>
  <c r="P881" i="1"/>
  <c r="N881" i="1" s="1"/>
  <c r="P882" i="1"/>
  <c r="N882" i="1" s="1"/>
  <c r="P883" i="1"/>
  <c r="N883" i="1" s="1"/>
  <c r="P884" i="1"/>
  <c r="N884" i="1" s="1"/>
  <c r="P885" i="1"/>
  <c r="N885" i="1" s="1"/>
  <c r="P886" i="1"/>
  <c r="N886" i="1" s="1"/>
  <c r="P887" i="1"/>
  <c r="N887" i="1" s="1"/>
  <c r="P888" i="1"/>
  <c r="P889" i="1"/>
  <c r="N889" i="1" s="1"/>
  <c r="P890" i="1"/>
  <c r="N890" i="1" s="1"/>
  <c r="P891" i="1"/>
  <c r="P892" i="1"/>
  <c r="P893" i="1"/>
  <c r="N893" i="1" s="1"/>
  <c r="P894" i="1"/>
  <c r="N894" i="1" s="1"/>
  <c r="P895" i="1"/>
  <c r="N895" i="1" s="1"/>
  <c r="P896" i="1"/>
  <c r="P897" i="1"/>
  <c r="P898" i="1"/>
  <c r="P899" i="1"/>
  <c r="N899" i="1" s="1"/>
  <c r="P900" i="1"/>
  <c r="P901" i="1"/>
  <c r="N901" i="1" s="1"/>
  <c r="P902" i="1"/>
  <c r="N902" i="1" s="1"/>
  <c r="P903" i="1"/>
  <c r="N903" i="1" s="1"/>
  <c r="P904" i="1"/>
  <c r="N904" i="1" s="1"/>
  <c r="P905" i="1"/>
  <c r="N905" i="1" s="1"/>
  <c r="P906" i="1"/>
  <c r="N906" i="1" s="1"/>
  <c r="P907" i="1"/>
  <c r="N907" i="1" s="1"/>
  <c r="P908" i="1"/>
  <c r="P909" i="1"/>
  <c r="N909" i="1" s="1"/>
  <c r="P910" i="1"/>
  <c r="N910" i="1" s="1"/>
  <c r="P911" i="1"/>
  <c r="P912" i="1"/>
  <c r="P913" i="1"/>
  <c r="P914" i="1"/>
  <c r="P915" i="1"/>
  <c r="P916" i="1"/>
  <c r="N916" i="1" s="1"/>
  <c r="P917" i="1"/>
  <c r="P918" i="1"/>
  <c r="P919" i="1"/>
  <c r="P920" i="1"/>
  <c r="N920" i="1" s="1"/>
  <c r="P921" i="1"/>
  <c r="N921" i="1" s="1"/>
  <c r="P922" i="1"/>
  <c r="N922" i="1" s="1"/>
  <c r="P923" i="1"/>
  <c r="N923" i="1" s="1"/>
  <c r="P924" i="1"/>
  <c r="N924" i="1" s="1"/>
  <c r="P925" i="1"/>
  <c r="N925" i="1" s="1"/>
  <c r="P926" i="1"/>
  <c r="N926" i="1" s="1"/>
  <c r="P927" i="1"/>
  <c r="N927" i="1" s="1"/>
  <c r="P928" i="1"/>
  <c r="P929" i="1"/>
  <c r="N929" i="1" s="1"/>
  <c r="P930" i="1"/>
  <c r="N930" i="1" s="1"/>
  <c r="P931" i="1"/>
  <c r="P932" i="1"/>
  <c r="P933" i="1"/>
  <c r="P934" i="1"/>
  <c r="P935" i="1"/>
  <c r="N935" i="1" s="1"/>
  <c r="P936" i="1"/>
  <c r="P937" i="1"/>
  <c r="P938" i="1"/>
  <c r="P939" i="1"/>
  <c r="N939" i="1" s="1"/>
  <c r="P940" i="1"/>
  <c r="P941" i="1"/>
  <c r="N941" i="1" s="1"/>
  <c r="P942" i="1"/>
  <c r="N942" i="1" s="1"/>
  <c r="P943" i="1"/>
  <c r="N943" i="1" s="1"/>
  <c r="P944" i="1"/>
  <c r="N944" i="1" s="1"/>
  <c r="P945" i="1"/>
  <c r="N945" i="1" s="1"/>
  <c r="P946" i="1"/>
  <c r="N946" i="1" s="1"/>
  <c r="P947" i="1"/>
  <c r="N947" i="1" s="1"/>
  <c r="P948" i="1"/>
  <c r="P949" i="1"/>
  <c r="N949" i="1" s="1"/>
  <c r="P950" i="1"/>
  <c r="N950" i="1" s="1"/>
  <c r="P951" i="1"/>
  <c r="P952" i="1"/>
  <c r="P953" i="1"/>
  <c r="P954" i="1"/>
  <c r="P955" i="1"/>
  <c r="P956" i="1"/>
  <c r="P957" i="1"/>
  <c r="P958" i="1"/>
  <c r="N958" i="1" s="1"/>
  <c r="P959" i="1"/>
  <c r="P960" i="1"/>
  <c r="P961" i="1"/>
  <c r="N961" i="1" s="1"/>
  <c r="P962" i="1"/>
  <c r="N962" i="1" s="1"/>
  <c r="P963" i="1"/>
  <c r="N963" i="1" s="1"/>
  <c r="P964" i="1"/>
  <c r="N964" i="1" s="1"/>
  <c r="P965" i="1"/>
  <c r="N965" i="1" s="1"/>
  <c r="P966" i="1"/>
  <c r="N966" i="1" s="1"/>
  <c r="P967" i="1"/>
  <c r="N967" i="1" s="1"/>
  <c r="P968" i="1"/>
  <c r="P969" i="1"/>
  <c r="N969" i="1" s="1"/>
  <c r="P970" i="1"/>
  <c r="N970" i="1" s="1"/>
  <c r="P971" i="1"/>
  <c r="P972" i="1"/>
  <c r="P973" i="1"/>
  <c r="N973" i="1" s="1"/>
  <c r="P974" i="1"/>
  <c r="P975" i="1"/>
  <c r="P976" i="1"/>
  <c r="P977" i="1"/>
  <c r="P978" i="1"/>
  <c r="P979" i="1"/>
  <c r="N979" i="1" s="1"/>
  <c r="P980" i="1"/>
  <c r="P981" i="1"/>
  <c r="N981" i="1" s="1"/>
  <c r="P982" i="1"/>
  <c r="N982" i="1" s="1"/>
  <c r="P983" i="1"/>
  <c r="N983" i="1" s="1"/>
  <c r="P984" i="1"/>
  <c r="N984" i="1" s="1"/>
  <c r="P985" i="1"/>
  <c r="N985" i="1" s="1"/>
  <c r="P986" i="1"/>
  <c r="N986" i="1" s="1"/>
  <c r="P987" i="1"/>
  <c r="N987" i="1" s="1"/>
  <c r="P988" i="1"/>
  <c r="P989" i="1"/>
  <c r="N989" i="1" s="1"/>
  <c r="P990" i="1"/>
  <c r="N990" i="1" s="1"/>
  <c r="P991" i="1"/>
  <c r="P992" i="1"/>
  <c r="P993" i="1"/>
  <c r="P994" i="1"/>
  <c r="P995" i="1"/>
  <c r="P996" i="1"/>
  <c r="N996" i="1" s="1"/>
  <c r="P997" i="1"/>
  <c r="N997" i="1" s="1"/>
  <c r="P998" i="1"/>
  <c r="P999" i="1"/>
  <c r="P1000" i="1"/>
  <c r="P1001" i="1"/>
  <c r="N100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N17" i="1" s="1"/>
  <c r="I18" i="1"/>
  <c r="I19" i="1"/>
  <c r="I20" i="1"/>
  <c r="N20" i="1" s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N40" i="1" s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N77" i="1" s="1"/>
  <c r="I78" i="1"/>
  <c r="N78" i="1" s="1"/>
  <c r="I79" i="1"/>
  <c r="I80" i="1"/>
  <c r="N80" i="1" s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N140" i="1" s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N158" i="1" s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N177" i="1" s="1"/>
  <c r="I178" i="1"/>
  <c r="I179" i="1"/>
  <c r="I180" i="1"/>
  <c r="N180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N240" i="1" s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N258" i="1" s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N277" i="1" s="1"/>
  <c r="I278" i="1"/>
  <c r="N278" i="1" s="1"/>
  <c r="I279" i="1"/>
  <c r="I280" i="1"/>
  <c r="N280" i="1" s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N316" i="1" s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N358" i="1" s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N377" i="1" s="1"/>
  <c r="I378" i="1"/>
  <c r="N378" i="1" s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N416" i="1" s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N458" i="1" s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N477" i="1" s="1"/>
  <c r="I478" i="1"/>
  <c r="N478" i="1" s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N557" i="1" s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N576" i="1" s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N617" i="1" s="1"/>
  <c r="I618" i="1"/>
  <c r="N618" i="1" s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N696" i="1" s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N736" i="1" s="1"/>
  <c r="I737" i="1"/>
  <c r="I738" i="1"/>
  <c r="N738" i="1" s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N778" i="1" s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N796" i="1" s="1"/>
  <c r="I797" i="1"/>
  <c r="N797" i="1" s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N917" i="1" s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N957" i="1" s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N976" i="1" s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M9" i="6" a="1"/>
  <c r="M9" i="6" s="1"/>
  <c r="N6" i="6"/>
  <c r="N5" i="6"/>
  <c r="N980" i="1" l="1"/>
  <c r="N880" i="1"/>
  <c r="N720" i="1"/>
  <c r="N1000" i="1"/>
  <c r="N800" i="1"/>
  <c r="N960" i="1"/>
  <c r="N940" i="1"/>
  <c r="N900" i="1"/>
  <c r="N860" i="1"/>
  <c r="N820" i="1"/>
  <c r="N760" i="1"/>
  <c r="N740" i="1"/>
  <c r="N700" i="1"/>
  <c r="N640" i="1"/>
  <c r="N620" i="1"/>
  <c r="N580" i="1"/>
  <c r="N560" i="1"/>
  <c r="N540" i="1"/>
  <c r="N500" i="1"/>
  <c r="N480" i="1"/>
  <c r="N440" i="1"/>
  <c r="N380" i="1"/>
  <c r="N340" i="1"/>
  <c r="N819" i="1"/>
  <c r="N660" i="1"/>
  <c r="N420" i="1"/>
  <c r="N300" i="1"/>
  <c r="N220" i="1"/>
  <c r="N120" i="1"/>
  <c r="N60" i="1"/>
  <c r="N360" i="1"/>
  <c r="N459" i="1"/>
  <c r="N259" i="1"/>
  <c r="N99" i="1"/>
  <c r="N355" i="1"/>
  <c r="N155" i="1"/>
  <c r="N434" i="1"/>
  <c r="N234" i="1"/>
  <c r="N559" i="1"/>
  <c r="N79" i="1"/>
  <c r="N955" i="1"/>
  <c r="N414" i="1"/>
  <c r="N214" i="1"/>
  <c r="N679" i="1"/>
  <c r="N499" i="1"/>
  <c r="N199" i="1"/>
  <c r="N695" i="1"/>
  <c r="N115" i="1"/>
  <c r="N134" i="1"/>
  <c r="N653" i="1"/>
  <c r="N872" i="1"/>
  <c r="N732" i="1"/>
  <c r="N891" i="1"/>
  <c r="N888" i="1"/>
  <c r="N828" i="1"/>
  <c r="N728" i="1"/>
  <c r="N548" i="1"/>
  <c r="N108" i="1"/>
  <c r="N515" i="1"/>
  <c r="N35" i="1"/>
  <c r="N913" i="1"/>
  <c r="N553" i="1"/>
  <c r="N991" i="1"/>
  <c r="N959" i="1"/>
  <c r="N839" i="1"/>
  <c r="N779" i="1"/>
  <c r="N639" i="1"/>
  <c r="N159" i="1"/>
  <c r="N775" i="1"/>
  <c r="N974" i="1"/>
  <c r="N874" i="1"/>
  <c r="N574" i="1"/>
  <c r="N354" i="1"/>
  <c r="N13" i="1"/>
  <c r="N952" i="1"/>
  <c r="N892" i="1"/>
  <c r="N832" i="1"/>
  <c r="N792" i="1"/>
  <c r="N692" i="1"/>
  <c r="N951" i="1"/>
  <c r="N871" i="1"/>
  <c r="N831" i="1"/>
  <c r="N791" i="1"/>
  <c r="N908" i="1"/>
  <c r="N708" i="1"/>
  <c r="N688" i="1"/>
  <c r="N648" i="1"/>
  <c r="N608" i="1"/>
  <c r="N975" i="1"/>
  <c r="N595" i="1"/>
  <c r="N415" i="1"/>
  <c r="N255" i="1"/>
  <c r="N754" i="1"/>
  <c r="N334" i="1"/>
  <c r="N873" i="1"/>
  <c r="N333" i="1"/>
  <c r="N133" i="1"/>
  <c r="N972" i="1"/>
  <c r="N971" i="1"/>
  <c r="N780" i="1"/>
  <c r="N680" i="1"/>
  <c r="N600" i="1"/>
  <c r="N460" i="1"/>
  <c r="N400" i="1"/>
  <c r="N320" i="1"/>
  <c r="N260" i="1"/>
  <c r="N200" i="1"/>
  <c r="N160" i="1"/>
  <c r="N100" i="1"/>
  <c r="N999" i="1"/>
  <c r="N859" i="1"/>
  <c r="N659" i="1"/>
  <c r="N599" i="1"/>
  <c r="N519" i="1"/>
  <c r="N359" i="1"/>
  <c r="N59" i="1"/>
  <c r="N995" i="1"/>
  <c r="N875" i="1"/>
  <c r="N755" i="1"/>
  <c r="N575" i="1"/>
  <c r="N455" i="1"/>
  <c r="N315" i="1"/>
  <c r="N215" i="1"/>
  <c r="N55" i="1"/>
  <c r="N954" i="1"/>
  <c r="N734" i="1"/>
  <c r="N694" i="1"/>
  <c r="N554" i="1"/>
  <c r="N454" i="1"/>
  <c r="N314" i="1"/>
  <c r="N254" i="1"/>
  <c r="N114" i="1"/>
  <c r="N34" i="1"/>
  <c r="N14" i="1"/>
  <c r="N953" i="1"/>
  <c r="N753" i="1"/>
  <c r="N733" i="1"/>
  <c r="N513" i="1"/>
  <c r="N433" i="1"/>
  <c r="N233" i="1"/>
  <c r="N73" i="1"/>
  <c r="N992" i="1"/>
  <c r="N932" i="1"/>
  <c r="N852" i="1"/>
  <c r="N812" i="1"/>
  <c r="N772" i="1"/>
  <c r="N712" i="1"/>
  <c r="N672" i="1"/>
  <c r="N931" i="1"/>
  <c r="N851" i="1"/>
  <c r="N811" i="1"/>
  <c r="N771" i="1"/>
  <c r="N928" i="1"/>
  <c r="N520" i="1"/>
  <c r="N879" i="1"/>
  <c r="N399" i="1"/>
  <c r="N299" i="1"/>
  <c r="N915" i="1"/>
  <c r="N795" i="1"/>
  <c r="N555" i="1"/>
  <c r="N934" i="1"/>
  <c r="N774" i="1"/>
  <c r="N654" i="1"/>
  <c r="N514" i="1"/>
  <c r="N933" i="1"/>
  <c r="N833" i="1"/>
  <c r="N713" i="1"/>
  <c r="N533" i="1"/>
  <c r="N912" i="1"/>
  <c r="N752" i="1"/>
  <c r="N911" i="1"/>
  <c r="N528" i="1"/>
  <c r="N488" i="1"/>
  <c r="N468" i="1"/>
  <c r="N448" i="1"/>
  <c r="N428" i="1"/>
  <c r="N408" i="1"/>
  <c r="N388" i="1"/>
  <c r="N368" i="1"/>
  <c r="N348" i="1"/>
  <c r="N328" i="1"/>
  <c r="N308" i="1"/>
  <c r="N288" i="1"/>
  <c r="N268" i="1"/>
  <c r="N248" i="1"/>
  <c r="N228" i="1"/>
  <c r="N208" i="1"/>
  <c r="N188" i="1"/>
  <c r="N168" i="1"/>
  <c r="N148" i="1"/>
  <c r="N128" i="1"/>
  <c r="N88" i="1"/>
  <c r="N68" i="1"/>
  <c r="N28" i="1"/>
  <c r="N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<sst xmlns="http://schemas.openxmlformats.org/spreadsheetml/2006/main" count="15896" uniqueCount="2003">
  <si>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</si>
  <si>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</si>
  <si>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</si>
  <si>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</si>
  <si>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</si>
  <si>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</si>
  <si>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</si>
  <si>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</si>
  <si>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</si>
  <si>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</si>
  <si>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</si>
  <si>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</si>
  <si>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</si>
  <si>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</si>
  <si>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</si>
  <si>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</si>
  <si>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</si>
  <si>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</si>
  <si>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</si>
  <si>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</si>
  <si>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</si>
  <si>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</si>
  <si>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</si>
  <si>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</si>
  <si>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</si>
  <si>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</si>
  <si>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</si>
  <si>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</si>
  <si>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</si>
  <si>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</si>
  <si>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</si>
  <si>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</si>
  <si>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</si>
  <si>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</si>
  <si>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</si>
  <si>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</si>
  <si>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</si>
  <si>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</si>
  <si>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</si>
  <si>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</si>
  <si>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</si>
  <si>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</si>
  <si>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</si>
  <si>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</si>
  <si>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</si>
  <si>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</si>
  <si>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</si>
  <si>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</si>
  <si>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</si>
  <si>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</si>
  <si>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</si>
  <si>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</si>
  <si>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</si>
  <si>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</si>
  <si>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</si>
  <si>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</si>
  <si>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</si>
  <si>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</si>
  <si>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</si>
  <si>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</si>
  <si>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</si>
  <si>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</si>
  <si>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</si>
  <si>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</si>
  <si>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</si>
  <si>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</si>
  <si>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</si>
  <si>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</si>
  <si>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</si>
  <si>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</si>
  <si>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</si>
  <si>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</si>
  <si>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</si>
  <si>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</si>
  <si>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</si>
  <si>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</si>
  <si>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</si>
  <si>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</si>
  <si>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</si>
  <si>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</si>
  <si>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</si>
  <si>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</si>
  <si>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</si>
  <si>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</si>
  <si>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</si>
  <si>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</si>
  <si>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</si>
  <si>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</si>
  <si>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</si>
  <si>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</si>
  <si>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</si>
  <si>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</si>
  <si>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</si>
  <si>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</si>
  <si>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</si>
  <si>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</si>
  <si>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</si>
  <si>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</si>
  <si>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</si>
  <si>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</si>
  <si>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</si>
  <si>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</si>
  <si>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</si>
  <si>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</si>
  <si>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</si>
  <si>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</si>
  <si>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</si>
  <si>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</si>
  <si>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</si>
  <si>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</si>
  <si>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</si>
  <si>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</si>
  <si>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</si>
  <si>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</si>
  <si>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</si>
  <si>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</si>
  <si>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</si>
  <si>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</si>
  <si>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</si>
  <si>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</si>
  <si>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</si>
  <si>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</si>
  <si>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</si>
  <si>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</si>
  <si>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</si>
  <si>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</si>
  <si>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</si>
  <si>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</si>
  <si>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</si>
  <si>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</si>
  <si>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</si>
  <si>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</si>
  <si>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</si>
  <si>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</si>
  <si>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</si>
  <si>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</si>
  <si>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</si>
  <si>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</si>
  <si>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</si>
  <si>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</si>
  <si>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</si>
  <si>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</si>
  <si>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</si>
  <si>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</si>
  <si>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</si>
  <si>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</si>
  <si>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</si>
  <si>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</si>
  <si>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</si>
  <si>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</si>
  <si>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</si>
  <si>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</si>
  <si>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</si>
  <si>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</si>
  <si>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</si>
  <si>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</si>
  <si>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</si>
  <si>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</si>
  <si>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</si>
  <si>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</si>
  <si>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</si>
  <si>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</si>
  <si>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</si>
  <si>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</si>
  <si>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</si>
  <si>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</si>
  <si>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</si>
  <si>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</si>
  <si>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</si>
  <si>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</si>
  <si>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</si>
  <si>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</si>
  <si>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</si>
  <si>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</si>
  <si>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</si>
  <si>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</si>
  <si>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</si>
  <si>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</si>
  <si>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</si>
  <si>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</si>
  <si>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</si>
  <si>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</si>
  <si>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</si>
  <si>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</si>
  <si>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</si>
  <si>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</si>
  <si>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</si>
  <si>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</si>
  <si>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</si>
  <si>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</si>
  <si>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</si>
  <si>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</si>
  <si>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</si>
  <si>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</si>
  <si>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</si>
  <si>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</si>
  <si>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</si>
  <si>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</si>
  <si>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</si>
  <si>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</si>
  <si>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</si>
  <si>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</si>
  <si>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</si>
  <si>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</si>
  <si>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</si>
  <si>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</si>
  <si>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</si>
  <si>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</si>
  <si>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</si>
  <si>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</si>
  <si>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</si>
  <si>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</si>
  <si>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</si>
  <si>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</si>
  <si>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</si>
  <si>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</si>
  <si>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</si>
  <si>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</si>
  <si>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</si>
  <si>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</si>
  <si>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</si>
  <si>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</si>
  <si>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</si>
  <si>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</si>
  <si>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</si>
  <si>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</si>
  <si>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</si>
  <si>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</si>
  <si>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</si>
  <si>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</si>
  <si>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</si>
  <si>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</si>
  <si>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</si>
  <si>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</si>
  <si>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</si>
  <si>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</si>
  <si>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</si>
  <si>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</si>
  <si>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</si>
  <si>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</si>
  <si>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</si>
  <si>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</si>
  <si>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</si>
  <si>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</si>
  <si>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</si>
  <si>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</si>
  <si>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</si>
  <si>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</si>
  <si>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</si>
  <si>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</si>
  <si>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</si>
  <si>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</si>
  <si>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</si>
  <si>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</si>
  <si>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</si>
  <si>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</si>
  <si>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</si>
  <si>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</si>
  <si>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</si>
  <si>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</si>
  <si>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</si>
  <si>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</si>
  <si>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</si>
  <si>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</si>
  <si>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</si>
  <si>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</si>
  <si>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</si>
  <si>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</si>
  <si>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</si>
  <si>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</si>
  <si>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</si>
  <si>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</si>
  <si>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</si>
  <si>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</si>
  <si>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</si>
  <si>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</si>
  <si>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</si>
  <si>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</si>
  <si>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</si>
  <si>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</si>
  <si>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</si>
  <si>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</si>
  <si>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</si>
  <si>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</si>
  <si>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</si>
  <si>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</si>
  <si>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</si>
  <si>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</si>
  <si>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</si>
  <si>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</si>
  <si>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</si>
  <si>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</si>
  <si>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</si>
  <si>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</si>
  <si>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</si>
  <si>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</si>
  <si>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</si>
  <si>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</si>
  <si>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</si>
  <si>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</si>
  <si>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</si>
  <si>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</si>
  <si>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</si>
  <si>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</si>
  <si>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</si>
  <si>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</si>
  <si>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</si>
  <si>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</si>
  <si>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</si>
  <si>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</si>
  <si>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</si>
  <si>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</si>
  <si>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</si>
  <si>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</si>
  <si>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</si>
  <si>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</si>
  <si>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</si>
  <si>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</si>
  <si>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</si>
  <si>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</si>
  <si>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</si>
  <si>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</si>
  <si>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</si>
  <si>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</si>
  <si>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</si>
  <si>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</si>
  <si>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</si>
  <si>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</si>
  <si>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</si>
  <si>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</si>
  <si>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</si>
  <si>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</si>
  <si>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</si>
  <si>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</si>
  <si>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</si>
  <si>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</si>
  <si>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</si>
  <si>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</si>
  <si>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</si>
  <si>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</si>
  <si>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</si>
  <si>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</si>
  <si>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</si>
  <si>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</si>
  <si>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</si>
  <si>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</si>
  <si>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</si>
  <si>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</si>
  <si>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</si>
  <si>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</si>
  <si>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</si>
  <si>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</si>
  <si>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</si>
  <si>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</si>
  <si>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</si>
  <si>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</si>
  <si>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</si>
  <si>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</si>
  <si>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</si>
  <si>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</si>
  <si>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</si>
  <si>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</si>
  <si>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</si>
  <si>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</si>
  <si>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</si>
  <si>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</si>
  <si>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</si>
  <si>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</si>
  <si>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</si>
  <si>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</si>
  <si>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</si>
  <si>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</si>
  <si>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</si>
  <si>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</si>
  <si>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</si>
  <si>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</si>
  <si>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</si>
  <si>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</si>
  <si>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</si>
  <si>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</si>
  <si>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</si>
  <si>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</si>
  <si>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</si>
  <si>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</si>
  <si>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</si>
  <si>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</si>
  <si>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</si>
  <si>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</si>
  <si>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</si>
  <si>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</si>
  <si>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</si>
  <si>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</si>
  <si>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</si>
  <si>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</si>
  <si>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</si>
  <si>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</si>
  <si>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</si>
  <si>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</si>
  <si>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</si>
  <si>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</si>
  <si>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</si>
  <si>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</si>
  <si>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</si>
  <si>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</si>
  <si>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</si>
  <si>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</si>
  <si>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</si>
  <si>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</si>
  <si>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</si>
  <si>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</si>
  <si>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</si>
  <si>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</si>
  <si>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</si>
  <si>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</si>
  <si>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</si>
  <si>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</si>
  <si>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</si>
  <si>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</si>
  <si>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</si>
  <si>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</si>
  <si>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</si>
  <si>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</si>
  <si>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</si>
  <si>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</si>
  <si>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</si>
  <si>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</si>
  <si>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</si>
  <si>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</si>
  <si>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</si>
  <si>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</si>
  <si>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</si>
  <si>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</si>
  <si>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</si>
  <si>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</si>
  <si>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</si>
  <si>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</si>
  <si>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</si>
  <si>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</si>
  <si>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</si>
  <si>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</si>
  <si>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</si>
  <si>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</si>
  <si>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</si>
  <si>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</si>
  <si>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</si>
  <si>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</si>
  <si>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</si>
  <si>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</si>
  <si>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</si>
  <si>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</si>
  <si>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</si>
  <si>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</si>
  <si>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</si>
  <si>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</si>
  <si>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</si>
  <si>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</si>
  <si>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</si>
  <si>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</si>
  <si>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</si>
  <si>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</si>
  <si>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</si>
  <si>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</si>
  <si>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</si>
  <si>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</si>
  <si>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</si>
  <si>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</si>
  <si>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</si>
  <si>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</si>
  <si>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</si>
  <si>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</si>
  <si>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</si>
  <si>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</si>
  <si>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</si>
  <si>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</si>
  <si>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</si>
  <si>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</si>
  <si>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</si>
  <si>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</si>
  <si>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</si>
  <si>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</si>
  <si>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</si>
  <si>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</si>
  <si>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</si>
  <si>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</si>
  <si>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</si>
  <si>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</si>
  <si>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</si>
  <si>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</si>
  <si>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</si>
  <si>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</si>
  <si>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</si>
  <si>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</si>
  <si>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</si>
  <si>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</si>
  <si>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</si>
  <si>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</si>
  <si>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</si>
  <si>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</si>
  <si>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</si>
  <si>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</si>
  <si>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</si>
  <si>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</si>
  <si>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</si>
  <si>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</si>
  <si>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</si>
  <si>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</si>
  <si>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</si>
  <si>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</si>
  <si>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</si>
  <si>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</si>
  <si>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</si>
  <si>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</si>
  <si>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</si>
  <si>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</si>
  <si>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</si>
  <si>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</si>
  <si>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</si>
  <si>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</si>
  <si>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</si>
  <si>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</si>
  <si>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</si>
  <si>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</si>
  <si>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</si>
  <si>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</si>
  <si>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</si>
  <si>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</si>
  <si>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</si>
  <si>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</si>
  <si>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</si>
  <si>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</si>
  <si>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</si>
  <si>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</si>
  <si>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</si>
  <si>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</si>
  <si>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</si>
  <si>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</si>
  <si>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</si>
  <si>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</si>
  <si>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</si>
  <si>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</si>
  <si>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</si>
  <si>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</si>
  <si>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</si>
  <si>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</si>
  <si>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</si>
  <si>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</si>
  <si>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</si>
  <si>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</si>
  <si>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</si>
  <si>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</si>
  <si>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</si>
  <si>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</si>
  <si>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</si>
  <si>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</si>
  <si>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</si>
  <si>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</si>
  <si>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</si>
  <si>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</si>
  <si>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</si>
  <si>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</si>
  <si>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</si>
  <si>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</si>
  <si>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</si>
  <si>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</si>
  <si>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</si>
  <si>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</si>
  <si>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</si>
  <si>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</si>
  <si>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</si>
  <si>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</si>
  <si>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</si>
  <si>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</si>
  <si>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</si>
  <si>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</si>
  <si>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</si>
  <si>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</si>
  <si>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</si>
  <si>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</si>
  <si>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</si>
  <si>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</si>
  <si>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</si>
  <si>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</si>
  <si>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</si>
  <si>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</si>
  <si>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</si>
  <si>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</si>
  <si>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</si>
  <si>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</si>
  <si>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</si>
  <si>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</si>
  <si>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</si>
  <si>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</si>
  <si>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</si>
  <si>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</si>
  <si>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</si>
  <si>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</si>
  <si>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</si>
  <si>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</si>
  <si>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</si>
  <si>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</si>
  <si>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</si>
  <si>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</si>
  <si>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</si>
  <si>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</si>
  <si>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</si>
  <si>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</si>
  <si>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</si>
  <si>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</si>
  <si>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</si>
  <si>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</si>
  <si>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</si>
  <si>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</si>
  <si>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</si>
  <si>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</si>
  <si>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</si>
  <si>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</si>
  <si>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</si>
  <si>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</si>
  <si>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</si>
  <si>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</si>
  <si>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</si>
  <si>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</si>
  <si>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</si>
  <si>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</si>
  <si>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</si>
  <si>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</si>
  <si>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</si>
  <si>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</si>
  <si>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</si>
  <si>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</si>
  <si>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</si>
  <si>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</si>
  <si>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</si>
  <si>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</si>
  <si>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</si>
  <si>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</si>
  <si>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</si>
  <si>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</si>
  <si>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</si>
  <si>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</si>
  <si>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</si>
  <si>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</si>
  <si>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</si>
  <si>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</si>
  <si>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</si>
  <si>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</si>
  <si>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</si>
  <si>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</si>
  <si>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</si>
  <si>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</si>
  <si>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</si>
  <si>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</si>
  <si>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</si>
  <si>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</si>
  <si>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</si>
  <si>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</si>
  <si>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</si>
  <si>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</si>
  <si>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</si>
  <si>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</si>
  <si>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</si>
  <si>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</si>
  <si>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</si>
  <si>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</si>
  <si>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</si>
  <si>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</si>
  <si>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</si>
  <si>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</si>
  <si>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</si>
  <si>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</si>
  <si>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</si>
  <si>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</si>
  <si>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</si>
  <si>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</si>
  <si>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</si>
  <si>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</si>
  <si>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</si>
  <si>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</si>
  <si>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</si>
  <si>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</si>
  <si>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</si>
  <si>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</si>
  <si>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</si>
  <si>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</si>
  <si>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</si>
  <si>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</si>
  <si>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</si>
  <si>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</si>
  <si>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</si>
  <si>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</si>
  <si>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</si>
  <si>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</si>
  <si>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</si>
  <si>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</si>
  <si>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</si>
  <si>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</si>
  <si>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</si>
  <si>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</si>
  <si>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</si>
  <si>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</si>
  <si>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</si>
  <si>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</si>
  <si>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</si>
  <si>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</si>
  <si>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</si>
  <si>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</si>
  <si>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</si>
  <si>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</si>
  <si>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</si>
  <si>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</si>
  <si>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</si>
  <si>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</si>
  <si>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</si>
  <si>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</si>
  <si>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</si>
  <si>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</si>
  <si>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</si>
  <si>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</si>
  <si>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</si>
  <si>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</si>
  <si>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</si>
  <si>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</si>
  <si>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</si>
  <si>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</si>
  <si>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</si>
  <si>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</si>
  <si>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</si>
  <si>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</si>
  <si>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</si>
  <si>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</si>
  <si>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</si>
  <si>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</si>
  <si>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</si>
  <si>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</si>
  <si>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</si>
  <si>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</si>
  <si>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</si>
  <si>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</si>
  <si>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</si>
  <si>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</si>
  <si>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</si>
  <si>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</si>
  <si>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</si>
  <si>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</si>
  <si>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</si>
  <si>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</si>
  <si>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</si>
  <si>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</si>
  <si>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</si>
  <si>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</si>
  <si>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</si>
  <si>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</si>
  <si>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</si>
  <si>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</si>
  <si>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</si>
  <si>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</si>
  <si>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</si>
  <si>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</si>
  <si>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</si>
  <si>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</si>
  <si>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</si>
  <si>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</si>
  <si>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</si>
  <si>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</si>
  <si>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</si>
  <si>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</si>
  <si>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</si>
  <si>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</si>
  <si>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</si>
  <si>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</si>
  <si>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</si>
  <si>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</si>
  <si>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</si>
  <si>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</si>
  <si>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</si>
  <si>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</si>
  <si>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</si>
  <si>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</si>
  <si>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</si>
  <si>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</si>
  <si>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</si>
  <si>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</si>
  <si>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</si>
  <si>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</si>
  <si>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</si>
  <si>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</si>
  <si>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</si>
  <si>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</si>
  <si>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</si>
  <si>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</si>
  <si>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</si>
  <si>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</si>
  <si>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</si>
  <si>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</si>
  <si>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</si>
  <si>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</si>
  <si>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</si>
  <si>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</si>
  <si>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</si>
  <si>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</si>
  <si>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</si>
  <si>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</si>
  <si>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</si>
  <si>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</si>
  <si>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</si>
  <si>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</si>
  <si>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</si>
  <si>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</si>
  <si>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</si>
  <si>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</si>
  <si>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</si>
  <si>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</si>
  <si>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</si>
  <si>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</si>
  <si>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</si>
  <si>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</si>
  <si>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</si>
  <si>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</si>
  <si>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</si>
  <si>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</si>
  <si>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</si>
  <si>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</si>
  <si>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</si>
  <si>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</si>
  <si>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</si>
  <si>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</si>
  <si>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</si>
  <si>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</si>
  <si>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</si>
  <si>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</si>
  <si>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</si>
  <si>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</si>
  <si>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</si>
  <si>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</si>
  <si>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</si>
  <si>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</si>
  <si>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</si>
  <si>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</si>
  <si>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</si>
  <si>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</si>
  <si>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</si>
  <si>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</si>
  <si>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</si>
  <si>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</si>
  <si>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</si>
  <si>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</si>
  <si>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</si>
  <si>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</si>
  <si>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</si>
  <si>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</si>
  <si>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</si>
  <si>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</si>
  <si>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</si>
  <si>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</si>
  <si>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</si>
  <si>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</si>
  <si>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</si>
  <si>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</si>
  <si>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</si>
  <si>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</si>
  <si>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</si>
  <si>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</si>
  <si>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</si>
  <si>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</si>
  <si>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</si>
  <si>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</si>
  <si>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</si>
  <si>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</si>
  <si>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</si>
  <si>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</si>
  <si>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</si>
  <si>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</si>
  <si>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</si>
  <si>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</si>
  <si>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</si>
  <si>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</si>
  <si>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</si>
  <si>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</si>
  <si>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</si>
  <si>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</si>
  <si>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</si>
  <si>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</si>
  <si>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</si>
  <si>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</si>
  <si>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</si>
  <si>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</si>
  <si>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</si>
  <si>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</si>
  <si>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</si>
  <si>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</si>
  <si>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</si>
  <si>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</si>
  <si>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</si>
  <si>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</si>
  <si>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</si>
  <si>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</si>
  <si>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</si>
  <si>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</si>
  <si>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</si>
  <si>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</si>
  <si>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</si>
  <si>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</si>
  <si>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</si>
  <si>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</si>
  <si>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</si>
  <si>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</si>
  <si>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</si>
  <si>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</si>
  <si>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</si>
  <si>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</si>
  <si>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</si>
  <si>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</si>
  <si>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</si>
  <si>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</si>
  <si>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</si>
  <si>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</si>
  <si>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</si>
  <si>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</si>
  <si>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</si>
  <si>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</si>
  <si>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</si>
  <si>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</si>
  <si>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</si>
  <si>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</si>
  <si>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</si>
  <si>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</si>
  <si>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</si>
  <si>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</si>
  <si>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</si>
  <si>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</si>
  <si>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</si>
  <si>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</si>
  <si>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</si>
  <si>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</si>
  <si>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</si>
  <si>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</si>
  <si>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</si>
  <si>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</si>
  <si>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</si>
  <si>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</si>
  <si>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</si>
  <si>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</si>
  <si>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</si>
  <si>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</si>
  <si>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</si>
  <si>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</si>
  <si>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</si>
  <si>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</si>
  <si>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</si>
  <si>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</si>
  <si>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</si>
  <si>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</si>
  <si>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</si>
  <si>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</si>
  <si>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</si>
  <si>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</si>
  <si>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</si>
  <si>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</si>
  <si>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</si>
  <si>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</si>
  <si>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</si>
  <si>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</si>
  <si>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</si>
  <si>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</si>
  <si>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</si>
  <si>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</si>
  <si>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</si>
  <si>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</si>
  <si>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</si>
  <si>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</si>
  <si>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</si>
  <si>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</si>
  <si>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</si>
  <si>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</si>
  <si>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</si>
  <si>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</si>
  <si>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</si>
  <si>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</si>
  <si>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</si>
  <si>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</si>
  <si>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</si>
  <si>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</si>
  <si>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</si>
  <si>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</si>
  <si>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</si>
  <si>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</si>
  <si>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</si>
  <si>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</si>
  <si>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</si>
  <si>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</si>
  <si>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</si>
  <si>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</si>
  <si>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</si>
  <si>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</si>
  <si>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</si>
  <si>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</si>
  <si>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</si>
  <si>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</si>
  <si>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</si>
  <si>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</si>
  <si>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</si>
  <si>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</si>
  <si>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</si>
  <si>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</si>
  <si>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</si>
  <si>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</si>
  <si>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</si>
  <si>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</si>
  <si>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</si>
  <si>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</si>
  <si>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</si>
  <si>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</si>
  <si>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</si>
  <si>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</si>
  <si>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</si>
  <si>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</si>
  <si>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</si>
  <si>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</si>
  <si>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</si>
  <si>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</si>
  <si>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</si>
  <si>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</si>
  <si>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</si>
  <si>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</si>
  <si>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</si>
  <si>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</si>
  <si>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</si>
  <si>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</si>
  <si>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</si>
  <si>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</si>
  <si>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</si>
  <si>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</si>
  <si>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</si>
  <si>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</si>
  <si>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</si>
  <si>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</si>
  <si>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</si>
  <si>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</si>
  <si>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</si>
  <si>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</si>
  <si>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</si>
  <si>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</si>
  <si>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</si>
  <si>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</si>
  <si>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</si>
  <si>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</si>
  <si>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</si>
  <si>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</si>
  <si>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</si>
  <si>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</si>
  <si>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</si>
  <si>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</si>
  <si>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</si>
  <si>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</si>
  <si>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</si>
  <si>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</si>
  <si>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</si>
  <si>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</si>
  <si>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</si>
  <si>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</si>
  <si>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</si>
  <si>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</si>
  <si>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</si>
  <si>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</si>
  <si>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</si>
  <si>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</si>
  <si>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</si>
  <si>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</si>
  <si>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</si>
  <si>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</si>
  <si>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</si>
  <si>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</si>
  <si>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</si>
  <si>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</si>
  <si>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</si>
  <si>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</si>
  <si>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</si>
  <si>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</si>
  <si>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</si>
  <si>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</si>
  <si>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</si>
  <si>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</si>
  <si>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</si>
  <si>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</si>
  <si>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</si>
  <si>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</si>
  <si>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</si>
  <si>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</si>
  <si>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</si>
  <si>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</si>
  <si>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</si>
  <si>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</si>
  <si>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</si>
  <si>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</si>
  <si>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</si>
  <si>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</si>
  <si>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</si>
  <si>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</si>
  <si>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</si>
  <si>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</si>
  <si>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</si>
  <si>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</si>
  <si>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</si>
  <si>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</si>
  <si>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</si>
  <si>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</si>
  <si>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</si>
  <si>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</si>
  <si>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</si>
  <si>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</si>
  <si>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</si>
  <si>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</si>
  <si>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</si>
  <si>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</si>
  <si>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</si>
  <si>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</si>
  <si>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</si>
  <si>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</si>
  <si>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</si>
  <si>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</si>
  <si>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</si>
  <si>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</si>
  <si>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</si>
  <si>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</si>
  <si>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</si>
  <si>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</si>
  <si>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</si>
  <si>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</si>
  <si>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</si>
  <si>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</si>
  <si>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</si>
  <si>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</si>
  <si>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</si>
  <si>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</si>
  <si>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</si>
  <si>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</si>
  <si>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</si>
  <si>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</si>
  <si>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</si>
  <si>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</si>
  <si>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</si>
  <si>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</si>
  <si>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</si>
  <si>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</si>
  <si>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</si>
  <si>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</si>
  <si>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</si>
  <si>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</si>
  <si>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</si>
  <si>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</si>
  <si>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</si>
  <si>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</si>
  <si>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</si>
  <si>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</si>
  <si>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</si>
  <si>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</si>
  <si>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</si>
  <si>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</si>
  <si>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</si>
  <si>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</si>
  <si>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</si>
  <si>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</si>
  <si>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</si>
  <si>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</si>
  <si>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</si>
  <si>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</si>
  <si>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</si>
  <si>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</si>
  <si>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</si>
  <si>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</si>
  <si>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</si>
  <si>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</si>
  <si>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</si>
  <si>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</si>
  <si>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</si>
  <si>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</si>
  <si>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</si>
  <si>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</si>
  <si>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</si>
  <si>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</si>
  <si>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</si>
  <si>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</si>
  <si>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</si>
  <si>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</si>
  <si>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</si>
  <si>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</si>
  <si>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</si>
  <si>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</si>
  <si>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</si>
  <si>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</si>
  <si>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</si>
  <si>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</si>
  <si>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</si>
  <si>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</si>
  <si>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</si>
  <si>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</si>
  <si>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</si>
  <si>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</si>
  <si>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</si>
  <si>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</si>
  <si>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</si>
  <si>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</si>
  <si>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</si>
  <si>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</si>
  <si>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</si>
  <si>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</si>
  <si>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</si>
  <si>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</si>
  <si>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</si>
  <si>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</si>
  <si>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</si>
  <si>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</si>
  <si>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</si>
  <si>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</si>
  <si>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</si>
  <si>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</si>
  <si>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</si>
  <si>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</si>
  <si>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</si>
  <si>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</si>
  <si>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</si>
  <si>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</si>
  <si>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</si>
  <si>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</si>
  <si>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</si>
  <si>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</si>
  <si>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</si>
  <si>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</si>
  <si>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</si>
  <si>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</si>
  <si>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</si>
  <si>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</si>
  <si>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</si>
  <si>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</si>
  <si>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</si>
  <si>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</si>
  <si>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</si>
  <si>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</si>
  <si>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</si>
  <si>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</si>
  <si>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</si>
  <si>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</si>
  <si>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</si>
  <si>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</si>
  <si>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</si>
  <si>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</si>
  <si>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</si>
  <si>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</si>
  <si>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</si>
  <si>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</si>
  <si>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</si>
  <si>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</si>
  <si>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</si>
  <si>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</si>
  <si>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</si>
  <si>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</si>
  <si>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</si>
  <si>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</si>
  <si>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</si>
  <si>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</si>
  <si>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</si>
  <si>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</si>
  <si>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</si>
  <si>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</si>
  <si>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</si>
  <si>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</si>
  <si>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</si>
  <si>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</si>
  <si>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</si>
  <si>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</si>
  <si>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</si>
  <si>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</si>
  <si>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</si>
  <si>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</si>
  <si>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</si>
  <si>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</si>
  <si>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</si>
  <si>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</si>
  <si>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</si>
  <si>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</si>
  <si>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</si>
  <si>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</si>
  <si>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</si>
  <si>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</si>
  <si>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</si>
  <si>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</si>
  <si>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</si>
  <si>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</si>
  <si>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</si>
  <si>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</si>
  <si>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</si>
  <si>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</si>
  <si>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</si>
  <si>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</si>
  <si>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</si>
  <si>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</si>
  <si>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</si>
  <si>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</si>
  <si>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</si>
  <si>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</si>
  <si>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</si>
  <si>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</si>
  <si>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</si>
  <si>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</si>
  <si>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</si>
  <si>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</si>
  <si>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</si>
  <si>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</si>
  <si>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</si>
  <si>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</si>
  <si>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</si>
  <si>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</si>
  <si>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</si>
  <si>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</si>
  <si>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</si>
  <si>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</si>
  <si>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</si>
  <si>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</si>
  <si>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</si>
  <si>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</si>
  <si>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</si>
  <si>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</si>
  <si>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</si>
  <si>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</si>
  <si>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</si>
  <si>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</si>
  <si>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</si>
  <si>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</si>
  <si>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</si>
  <si>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</si>
  <si>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</si>
  <si>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</si>
  <si>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</si>
  <si>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</si>
  <si>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</si>
  <si>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</si>
  <si>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</si>
  <si>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</si>
  <si>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</si>
  <si>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</si>
  <si>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</si>
  <si>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</si>
  <si>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</si>
  <si>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</si>
  <si>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</si>
  <si>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</si>
  <si>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</si>
  <si>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</si>
  <si>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</si>
  <si>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</si>
  <si>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</si>
  <si>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</si>
  <si>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</si>
  <si>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</si>
  <si>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</si>
  <si>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</si>
  <si>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</si>
  <si>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</si>
  <si>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</si>
  <si>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</si>
  <si>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</si>
  <si>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</si>
  <si>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</si>
  <si>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</si>
  <si>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</si>
  <si>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</si>
  <si>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</si>
  <si>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</si>
  <si>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</si>
  <si>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</si>
  <si>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</si>
  <si>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</si>
  <si>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</si>
  <si>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</si>
  <si>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</si>
  <si>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</si>
  <si>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</si>
  <si>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</si>
  <si>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</si>
  <si>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</si>
  <si>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</si>
  <si>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</si>
  <si>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</si>
  <si>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</si>
  <si>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</si>
  <si>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</si>
  <si>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</si>
  <si>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</si>
  <si>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</si>
  <si>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</si>
  <si>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</si>
  <si>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</si>
  <si>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</si>
  <si>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</si>
  <si>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</si>
  <si>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</si>
  <si>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</si>
  <si>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</si>
  <si>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</si>
  <si>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</si>
  <si>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</si>
  <si>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</si>
  <si>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</si>
  <si>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</si>
  <si>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</si>
  <si>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</si>
  <si>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</si>
  <si>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</si>
  <si>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</si>
  <si>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</si>
  <si>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</si>
  <si>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</si>
  <si>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</si>
  <si>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</si>
  <si>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</si>
  <si>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</si>
  <si>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</si>
  <si>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</si>
  <si>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</si>
  <si>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</si>
  <si>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</si>
  <si>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</si>
  <si>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</si>
  <si>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</si>
  <si>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</si>
  <si>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</si>
  <si>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</si>
  <si>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</si>
  <si>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</si>
  <si>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</si>
  <si>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</si>
  <si>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</si>
  <si>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</si>
  <si>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</si>
  <si>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</si>
  <si>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</si>
  <si>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</si>
  <si>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</si>
  <si>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</si>
  <si>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</si>
  <si>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</si>
  <si>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</si>
  <si>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</si>
  <si>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</si>
  <si>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</si>
  <si>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</si>
  <si>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</si>
  <si>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</si>
  <si>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</si>
  <si>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</si>
  <si>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</si>
  <si>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</si>
  <si>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</si>
  <si>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</si>
  <si>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</si>
  <si>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</si>
  <si>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</si>
  <si>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</si>
  <si>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</si>
  <si>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</si>
  <si>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</si>
  <si>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</si>
  <si>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</si>
  <si>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</si>
  <si>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</si>
  <si>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</si>
  <si>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</si>
  <si>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</si>
  <si>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</si>
  <si>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</si>
  <si>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</si>
  <si>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</si>
  <si>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</si>
  <si>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</si>
  <si>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</si>
  <si>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</si>
  <si>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</si>
  <si>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</si>
  <si>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</si>
  <si>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</si>
  <si>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</si>
  <si>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</si>
  <si>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</si>
  <si>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</si>
  <si>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</si>
  <si>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</si>
  <si>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</si>
  <si>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</si>
  <si>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</si>
  <si>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</si>
  <si>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</si>
  <si>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</si>
  <si>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</si>
  <si>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</si>
  <si>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</si>
  <si>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</si>
  <si>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</si>
  <si>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</si>
  <si>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</si>
  <si>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</si>
  <si>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</si>
  <si>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</si>
  <si>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</si>
  <si>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</si>
  <si>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</si>
  <si>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</si>
  <si>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</si>
  <si>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</si>
  <si>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</si>
  <si>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</si>
  <si>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</si>
  <si>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</si>
  <si>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</si>
  <si>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</si>
  <si>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</si>
  <si>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</si>
  <si>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</si>
  <si>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</si>
  <si>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</si>
  <si>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</si>
  <si>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</si>
  <si>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</si>
  <si>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</si>
  <si>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</si>
  <si>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</si>
  <si>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</si>
  <si>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</si>
  <si>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</si>
  <si>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</si>
  <si>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</si>
  <si>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</si>
  <si>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</si>
  <si>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</si>
  <si>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</si>
  <si>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</si>
  <si>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</si>
  <si>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</si>
  <si>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</si>
  <si>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</si>
  <si>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</si>
  <si>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</si>
  <si>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</si>
  <si>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</si>
  <si>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</si>
  <si>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</si>
  <si>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</si>
  <si>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</si>
  <si>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</si>
  <si>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</si>
  <si>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</si>
  <si>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</si>
  <si>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</si>
  <si>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</si>
  <si>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</si>
  <si>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</si>
  <si>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</si>
  <si>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</si>
  <si>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</si>
  <si>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</si>
  <si>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</si>
  <si>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</si>
  <si>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</si>
  <si>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</si>
  <si>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</si>
  <si>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</si>
  <si>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</si>
  <si>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</si>
  <si>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</si>
  <si>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</si>
  <si>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</si>
  <si>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</si>
  <si>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</si>
  <si>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</si>
  <si>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</si>
  <si>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</si>
  <si>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</si>
  <si>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</si>
  <si>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</si>
  <si>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</si>
  <si>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</si>
  <si>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</si>
  <si>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</si>
  <si>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</si>
  <si>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</si>
  <si>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</si>
  <si>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</si>
  <si>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</si>
  <si>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</si>
  <si>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</si>
  <si>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</si>
  <si>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</si>
  <si>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</si>
  <si>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</si>
  <si>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</si>
  <si>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</si>
  <si>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</si>
  <si>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</si>
  <si>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</si>
  <si>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</si>
  <si>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</si>
  <si>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</si>
  <si>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</si>
  <si>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</si>
  <si>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</si>
  <si>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</si>
  <si>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</si>
  <si>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</si>
  <si>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</si>
  <si>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</si>
  <si>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</si>
  <si>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</si>
  <si>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</si>
  <si>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</si>
  <si>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</si>
  <si>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</si>
  <si>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</si>
  <si>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</si>
  <si>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</si>
  <si>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</si>
  <si>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</si>
  <si>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</si>
  <si>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</si>
  <si>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</si>
  <si>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</si>
  <si>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</si>
  <si>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</si>
  <si>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</si>
  <si>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</si>
  <si>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</si>
  <si>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</si>
  <si>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</si>
  <si>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</si>
  <si>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</si>
  <si>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</si>
  <si>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</si>
  <si>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</si>
  <si>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</si>
  <si>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</si>
  <si>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</si>
  <si>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</si>
  <si>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</si>
  <si>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</si>
  <si>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</si>
  <si>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</si>
  <si>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</si>
  <si>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</si>
  <si>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</si>
  <si>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</si>
  <si>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</si>
  <si>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</si>
  <si>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</si>
  <si>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</si>
  <si>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</si>
  <si>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</si>
  <si>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</si>
  <si>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</si>
  <si>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</si>
  <si>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</si>
  <si>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</si>
  <si>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</si>
  <si>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</si>
  <si>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</si>
  <si>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</si>
  <si>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</si>
  <si>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</si>
  <si>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</si>
  <si>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</si>
  <si>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</si>
  <si>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</si>
  <si>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</si>
  <si>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</si>
  <si>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</si>
  <si>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</si>
  <si>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</si>
  <si>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</si>
  <si>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</si>
  <si>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</si>
  <si>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</si>
  <si>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</si>
  <si>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</si>
  <si>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</si>
  <si>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</si>
  <si>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</si>
  <si>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</si>
  <si>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</si>
  <si>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</si>
  <si>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</si>
  <si>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</si>
  <si>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</si>
  <si>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</si>
  <si>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</si>
  <si>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</si>
  <si>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</si>
  <si>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</si>
  <si>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</si>
  <si>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</si>
  <si>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</si>
  <si>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</si>
  <si>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</si>
  <si>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</si>
  <si>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</si>
  <si>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</si>
  <si>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</si>
  <si>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</si>
  <si>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</si>
  <si>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</si>
  <si>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</si>
  <si>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</si>
  <si>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</si>
  <si>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</si>
  <si>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</si>
  <si>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</si>
  <si>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</si>
  <si>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</si>
  <si>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</si>
  <si>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</si>
  <si>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</si>
  <si>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</si>
  <si>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</si>
  <si>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</si>
  <si>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</si>
  <si>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</si>
  <si>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</si>
  <si>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</si>
  <si>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</si>
  <si>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</si>
  <si>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</si>
  <si>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</si>
  <si>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</si>
  <si>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</si>
  <si>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</si>
  <si>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</si>
  <si>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</si>
  <si>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</si>
  <si>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</si>
  <si>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</si>
  <si>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</si>
  <si>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</si>
  <si>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</si>
  <si>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</si>
  <si>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</si>
  <si>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</si>
  <si>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</si>
  <si>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</si>
  <si>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</si>
  <si>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</si>
  <si>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</si>
  <si>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</si>
  <si>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</si>
  <si>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</si>
  <si>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</si>
  <si>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</si>
  <si>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</si>
  <si>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</si>
  <si>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</si>
  <si>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</si>
  <si>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</si>
  <si>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</si>
  <si>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</si>
  <si>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</si>
  <si>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</si>
  <si>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</si>
  <si>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</si>
  <si>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</si>
  <si>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</si>
  <si>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</si>
  <si>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</si>
  <si>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</si>
  <si>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</si>
  <si>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</si>
  <si>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</si>
  <si>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</si>
  <si>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</si>
  <si>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</si>
  <si>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</si>
  <si>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</si>
  <si>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</si>
  <si>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</si>
  <si>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</si>
  <si>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</si>
  <si>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</si>
  <si>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</si>
  <si>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</si>
  <si>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</si>
  <si>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</si>
  <si>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</si>
  <si>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</si>
  <si>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</si>
  <si>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</si>
  <si>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</si>
  <si>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</si>
  <si>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</si>
  <si>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</si>
  <si>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</si>
  <si>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</si>
  <si>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</si>
  <si>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</si>
  <si>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</si>
  <si>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</si>
  <si>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</si>
  <si>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</si>
  <si>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</si>
  <si>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</si>
  <si>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</si>
  <si>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</si>
  <si>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</si>
  <si>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</si>
  <si>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</si>
  <si>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</si>
  <si>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</si>
  <si>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</si>
  <si>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</si>
  <si>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</si>
  <si>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</si>
  <si>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</si>
  <si>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</si>
  <si>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</si>
  <si>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</si>
  <si>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</si>
  <si>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</si>
  <si>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</si>
  <si>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</si>
  <si>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</si>
  <si>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</si>
  <si>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</si>
  <si>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</si>
  <si>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</si>
  <si>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</si>
  <si>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</si>
  <si>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</si>
  <si>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</si>
  <si>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</si>
  <si>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</si>
  <si>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</si>
  <si>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</si>
  <si>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</si>
  <si>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</si>
  <si>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</si>
  <si>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</si>
  <si>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</si>
  <si>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</si>
  <si>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</si>
  <si>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</si>
  <si>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</si>
  <si>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</si>
  <si>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</si>
  <si>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</si>
  <si>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</si>
  <si>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</si>
  <si>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</si>
  <si>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</si>
  <si>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</si>
  <si>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</si>
  <si>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</si>
  <si>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</si>
  <si>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</si>
  <si>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</si>
  <si>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</si>
  <si>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</si>
  <si>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</si>
  <si>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</si>
  <si>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</si>
  <si>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</si>
  <si>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</si>
  <si>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</si>
  <si>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</si>
  <si>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</si>
  <si>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</si>
  <si>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</si>
  <si>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</si>
  <si>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</si>
  <si>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</si>
  <si>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</si>
  <si>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</si>
  <si>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</si>
  <si>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</si>
  <si>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</si>
  <si>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</si>
  <si>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</si>
  <si>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</si>
  <si>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</si>
  <si>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</si>
  <si>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</si>
  <si>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</si>
  <si>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</si>
  <si>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</si>
  <si>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</si>
  <si>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</si>
  <si>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</si>
  <si>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</si>
  <si>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</si>
  <si>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</si>
  <si>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</si>
  <si>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</si>
  <si>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</si>
  <si>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</si>
  <si>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</si>
  <si>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</si>
  <si>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</si>
  <si>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</si>
  <si>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</si>
  <si>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</si>
  <si>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</si>
  <si>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</si>
  <si>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</si>
  <si>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</si>
  <si>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</si>
  <si>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</si>
  <si>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</si>
  <si>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</si>
  <si>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</si>
  <si>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</si>
  <si>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</si>
  <si>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</si>
  <si>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</si>
  <si>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</si>
  <si>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</si>
  <si>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</si>
  <si>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</si>
  <si>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</si>
  <si>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</si>
  <si>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</si>
  <si>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</si>
  <si>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</si>
  <si>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</si>
  <si>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</si>
  <si>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</si>
  <si>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</si>
  <si>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</si>
  <si>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</si>
  <si>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</si>
  <si>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</si>
  <si>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</si>
  <si>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</si>
  <si>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</si>
  <si>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</si>
  <si>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</si>
  <si>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</si>
  <si>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</si>
  <si>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</si>
  <si>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</si>
  <si>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</si>
  <si>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</si>
  <si>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</si>
  <si>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</si>
  <si>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</si>
  <si>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</si>
  <si>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</si>
  <si>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</si>
  <si>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</si>
  <si>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</si>
  <si>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</si>
  <si>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</si>
  <si>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</si>
  <si>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</si>
  <si>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</si>
  <si>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</si>
  <si>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</si>
  <si>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</si>
  <si>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</si>
  <si>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</si>
  <si>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</si>
  <si>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</si>
  <si>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</si>
  <si>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</si>
  <si>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</si>
  <si>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</si>
  <si>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</si>
  <si>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</si>
  <si>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</si>
  <si>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</si>
  <si>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</si>
  <si>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</si>
  <si>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</si>
  <si>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</si>
  <si>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</si>
  <si>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</si>
  <si>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</si>
  <si>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</si>
  <si>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</si>
  <si>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</si>
  <si>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</si>
  <si>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</si>
  <si>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Column1</t>
  </si>
  <si>
    <t>Column2</t>
  </si>
  <si>
    <t>MALE</t>
  </si>
  <si>
    <t>FEMALE</t>
  </si>
  <si>
    <t>Row Labels</t>
  </si>
  <si>
    <t>Grand Total</t>
  </si>
  <si>
    <t>Count of Ethnicity</t>
  </si>
  <si>
    <t>Count of Exit Date</t>
  </si>
  <si>
    <t>year</t>
  </si>
  <si>
    <t>difference in stay</t>
  </si>
  <si>
    <t>average stay at the company before leaving</t>
  </si>
  <si>
    <t>Count of EEID</t>
  </si>
  <si>
    <t>QUESTION 1</t>
  </si>
  <si>
    <t>QUESTION 3</t>
  </si>
  <si>
    <t>25-34</t>
  </si>
  <si>
    <t>35-44</t>
  </si>
  <si>
    <t>45-54</t>
  </si>
  <si>
    <t>55-65</t>
  </si>
  <si>
    <t>Count of Age</t>
  </si>
  <si>
    <t>Average of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</si>
</sst>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iyaangel A(Latentview)" refreshedDate="45380.451441550926" createdVersion="8" refreshedVersion="8" minRefreshableVersion="3" recordCount="1001" xr:uid="{E2581F57-2939-4C9D-9B6E-70F5A51C006A}">
  <cacheSource type="worksheet">
    <worksheetSource ref="A1:Q1048576" sheet="Data"/>
  </cacheSource>
  <cacheFields count="14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iyaangel A(Latentview)" refreshedDate="45380.461722916669" createdVersion="8" refreshedVersion="8" minRefreshableVersion="3" recordCount="1000" xr:uid="{25A44B1B-5325-41A4-AB69-C67DEF405ED6}">
  <cacheSource type="worksheet">
    <worksheetSource name="TBL_Employees"/>
  </cacheSource>
  <cacheFields count="17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startNum="25" endNum="65" groupInterval="10"/>
        <groupItems count="6">
          <s v="&lt;25"/>
          <s v="25-34"/>
          <s v="35-44"/>
          <s v="45-54"/>
          <s v="55-65"/>
          <s v="&gt;65"/>
        </groupItems>
      </fieldGroup>
    </cacheField>
    <cacheField name="year" numFmtId="0">
      <sharedItems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olumn2" numFmtId="0">
      <sharedItems containsMixedTypes="1" containsNumber="1" containsInteger="1" minValue="0" maxValue="22"/>
    </cacheField>
    <cacheField name="City" numFmtId="0">
      <sharedItems/>
    </cacheField>
    <cacheField name="Column1" numFmtId="0">
      <sharedItems/>
    </cacheField>
    <cacheField name="Exit Date" numFmtId="1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s v="Sr. Manger"/>
    <s v="IT"/>
    <s v="Research &amp; Development"/>
    <s v="Female"/>
    <x v="0"/>
    <n v="55"/>
    <d v="2016-04-08T00:00:00"/>
    <n v="141604"/>
    <n v="0.15"/>
    <s v="United States"/>
    <s v="Seattle"/>
    <x v="0"/>
  </r>
  <r>
    <s v="E04105"/>
    <s v="Theodore Dinh"/>
    <s v="Technical Architect"/>
    <s v="IT"/>
    <s v="Manufacturing"/>
    <s v="Male"/>
    <x v="1"/>
    <n v="59"/>
    <d v="1997-11-29T00:00:00"/>
    <n v="99975"/>
    <n v="0"/>
    <s v="China"/>
    <s v="Chongqing"/>
    <x v="1"/>
  </r>
  <r>
    <s v="E02572"/>
    <s v="Luna Sanders"/>
    <s v="Director"/>
    <s v="Finance"/>
    <s v="Speciality Products"/>
    <s v="Female"/>
    <x v="2"/>
    <n v="50"/>
    <d v="2006-10-26T00:00:00"/>
    <n v="163099"/>
    <n v="0.2"/>
    <s v="United States"/>
    <s v="Chicago"/>
    <x v="1"/>
  </r>
  <r>
    <s v="E02832"/>
    <s v="Penelope Jordan"/>
    <s v="Computer Systems Manager"/>
    <s v="IT"/>
    <s v="Manufacturing"/>
    <s v="Female"/>
    <x v="2"/>
    <n v="26"/>
    <d v="2019-09-27T00:00:00"/>
    <n v="84913"/>
    <n v="7.0000000000000007E-2"/>
    <s v="United States"/>
    <s v="Chicago"/>
    <x v="1"/>
  </r>
  <r>
    <s v="E01639"/>
    <s v="Austin Vo"/>
    <s v="Sr. Analyst"/>
    <s v="Finance"/>
    <s v="Manufacturing"/>
    <s v="Male"/>
    <x v="1"/>
    <n v="55"/>
    <d v="1995-11-20T00:00:00"/>
    <n v="95409"/>
    <n v="0"/>
    <s v="United States"/>
    <s v="Phoenix"/>
    <x v="1"/>
  </r>
  <r>
    <s v="E00644"/>
    <s v="Joshua Gupta"/>
    <s v="Account Representative"/>
    <s v="Sales"/>
    <s v="Corporate"/>
    <s v="Male"/>
    <x v="1"/>
    <n v="57"/>
    <d v="2017-01-24T00:00:00"/>
    <n v="50994"/>
    <n v="0"/>
    <s v="China"/>
    <s v="Chongqing"/>
    <x v="1"/>
  </r>
  <r>
    <s v="E01550"/>
    <s v="Ruby Barnes"/>
    <s v="Manager"/>
    <s v="IT"/>
    <s v="Corporate"/>
    <s v="Female"/>
    <x v="2"/>
    <n v="27"/>
    <d v="2020-07-01T00:00:00"/>
    <n v="119746"/>
    <n v="0.1"/>
    <s v="United States"/>
    <s v="Phoenix"/>
    <x v="1"/>
  </r>
  <r>
    <s v="E04332"/>
    <s v="Luke Martin"/>
    <s v="Analyst"/>
    <s v="Finance"/>
    <s v="Manufacturing"/>
    <s v="Male"/>
    <x v="0"/>
    <n v="25"/>
    <d v="2020-05-16T00:00:00"/>
    <n v="41336"/>
    <n v="0"/>
    <s v="United States"/>
    <s v="Miami"/>
    <x v="2"/>
  </r>
  <r>
    <s v="E04533"/>
    <s v="Easton Bailey"/>
    <s v="Manager"/>
    <s v="Accounting"/>
    <s v="Manufacturing"/>
    <s v="Male"/>
    <x v="2"/>
    <n v="29"/>
    <d v="2019-01-25T00:00:00"/>
    <n v="113527"/>
    <n v="0.06"/>
    <s v="United States"/>
    <s v="Austin"/>
    <x v="1"/>
  </r>
  <r>
    <s v="E03838"/>
    <s v="Madeline Walker"/>
    <s v="Sr. Analyst"/>
    <s v="Finance"/>
    <s v="Speciality Products"/>
    <s v="Female"/>
    <x v="2"/>
    <n v="34"/>
    <d v="2018-06-13T00:00:00"/>
    <n v="77203"/>
    <n v="0"/>
    <s v="United States"/>
    <s v="Chicago"/>
    <x v="1"/>
  </r>
  <r>
    <s v="E00591"/>
    <s v="Savannah Ali"/>
    <s v="Sr. Manger"/>
    <s v="Human Resources"/>
    <s v="Manufacturing"/>
    <s v="Female"/>
    <x v="1"/>
    <n v="36"/>
    <d v="2009-02-11T00:00:00"/>
    <n v="157333"/>
    <n v="0.15"/>
    <s v="United States"/>
    <s v="Miami"/>
    <x v="1"/>
  </r>
  <r>
    <s v="E03344"/>
    <s v="Camila Rogers"/>
    <s v="Controls Engineer"/>
    <s v="Engineering"/>
    <s v="Speciality Products"/>
    <s v="Female"/>
    <x v="2"/>
    <n v="27"/>
    <d v="2021-10-21T00:00:00"/>
    <n v="109851"/>
    <n v="0"/>
    <s v="United States"/>
    <s v="Seattle"/>
    <x v="1"/>
  </r>
  <r>
    <s v="E00530"/>
    <s v="Eli Jones"/>
    <s v="Manager"/>
    <s v="Human Resources"/>
    <s v="Manufacturing"/>
    <s v="Male"/>
    <x v="2"/>
    <n v="59"/>
    <d v="1999-03-14T00:00:00"/>
    <n v="105086"/>
    <n v="0.09"/>
    <s v="United States"/>
    <s v="Austin"/>
    <x v="1"/>
  </r>
  <r>
    <s v="E04239"/>
    <s v="Everleigh Ng"/>
    <s v="Sr. Manger"/>
    <s v="Finance"/>
    <s v="Research &amp; Development"/>
    <s v="Female"/>
    <x v="1"/>
    <n v="51"/>
    <d v="2021-06-10T00:00:00"/>
    <n v="146742"/>
    <n v="0.1"/>
    <s v="China"/>
    <s v="Shanghai"/>
    <x v="1"/>
  </r>
  <r>
    <s v="E03496"/>
    <s v="Robert Yang"/>
    <s v="Sr. Analyst"/>
    <s v="Accounting"/>
    <s v="Speciality Products"/>
    <s v="Male"/>
    <x v="1"/>
    <n v="31"/>
    <d v="2017-11-04T00:00:00"/>
    <n v="97078"/>
    <n v="0"/>
    <s v="United States"/>
    <s v="Austin"/>
    <x v="3"/>
  </r>
  <r>
    <s v="E00549"/>
    <s v="Isabella Xi"/>
    <s v="Vice President"/>
    <s v="Marketing"/>
    <s v="Research &amp; Development"/>
    <s v="Female"/>
    <x v="1"/>
    <n v="41"/>
    <d v="2013-03-13T00:00:00"/>
    <n v="249270"/>
    <n v="0.3"/>
    <s v="United States"/>
    <s v="Seattle"/>
    <x v="1"/>
  </r>
  <r>
    <s v="E00163"/>
    <s v="Bella Powell"/>
    <s v="Director"/>
    <s v="Finance"/>
    <s v="Research &amp; Development"/>
    <s v="Female"/>
    <x v="0"/>
    <n v="65"/>
    <d v="2002-03-04T00:00:00"/>
    <n v="175837"/>
    <n v="0.2"/>
    <s v="United States"/>
    <s v="Phoenix"/>
    <x v="1"/>
  </r>
  <r>
    <s v="E00884"/>
    <s v="Camila Silva"/>
    <s v="Sr. Manger"/>
    <s v="Marketing"/>
    <s v="Speciality Products"/>
    <s v="Female"/>
    <x v="3"/>
    <n v="64"/>
    <d v="2003-12-01T00:00:00"/>
    <n v="154828"/>
    <n v="0.13"/>
    <s v="United States"/>
    <s v="Seattle"/>
    <x v="1"/>
  </r>
  <r>
    <s v="E04116"/>
    <s v="David Barnes"/>
    <s v="Director"/>
    <s v="IT"/>
    <s v="Corporate"/>
    <s v="Male"/>
    <x v="2"/>
    <n v="64"/>
    <d v="2013-11-03T00:00:00"/>
    <n v="186503"/>
    <n v="0.24"/>
    <s v="United States"/>
    <s v="Columbus"/>
    <x v="1"/>
  </r>
  <r>
    <s v="E04625"/>
    <s v="Adam Dang"/>
    <s v="Director"/>
    <s v="Sales"/>
    <s v="Research &amp; Development"/>
    <s v="Male"/>
    <x v="1"/>
    <n v="45"/>
    <d v="2002-07-09T00:00:00"/>
    <n v="166331"/>
    <n v="0.18"/>
    <s v="China"/>
    <s v="Chongqing"/>
    <x v="1"/>
  </r>
  <r>
    <s v="E03680"/>
    <s v="Elias Alvarado"/>
    <s v="Sr. Manger"/>
    <s v="IT"/>
    <s v="Manufacturing"/>
    <s v="Male"/>
    <x v="3"/>
    <n v="56"/>
    <d v="2012-01-09T00:00:00"/>
    <n v="146140"/>
    <n v="0.1"/>
    <s v="Brazil"/>
    <s v="Manaus"/>
    <x v="1"/>
  </r>
  <r>
    <s v="E04732"/>
    <s v="Eva Rivera"/>
    <s v="Director"/>
    <s v="Sales"/>
    <s v="Manufacturing"/>
    <s v="Female"/>
    <x v="3"/>
    <n v="36"/>
    <d v="2021-04-02T00:00:00"/>
    <n v="151703"/>
    <n v="0.21"/>
    <s v="United States"/>
    <s v="Miami"/>
    <x v="1"/>
  </r>
  <r>
    <s v="E03484"/>
    <s v="Logan Rivera"/>
    <s v="Director"/>
    <s v="IT"/>
    <s v="Research &amp; Development"/>
    <s v="Male"/>
    <x v="3"/>
    <n v="59"/>
    <d v="2002-05-24T00:00:00"/>
    <n v="172787"/>
    <n v="0.28000000000000003"/>
    <s v="Brazil"/>
    <s v="Rio de Janerio"/>
    <x v="1"/>
  </r>
  <r>
    <s v="E00671"/>
    <s v="Leonardo Dixon"/>
    <s v="Analyst"/>
    <s v="Sales"/>
    <s v="Speciality Products"/>
    <s v="Male"/>
    <x v="2"/>
    <n v="37"/>
    <d v="2019-09-05T00:00:00"/>
    <n v="49998"/>
    <n v="0"/>
    <s v="United States"/>
    <s v="Seattle"/>
    <x v="1"/>
  </r>
  <r>
    <s v="E02071"/>
    <s v="Mateo Her"/>
    <s v="Vice President"/>
    <s v="Sales"/>
    <s v="Speciality Products"/>
    <s v="Male"/>
    <x v="1"/>
    <n v="44"/>
    <d v="2014-03-02T00:00:00"/>
    <n v="207172"/>
    <n v="0.31"/>
    <s v="China"/>
    <s v="Chongqing"/>
    <x v="1"/>
  </r>
  <r>
    <s v="E02206"/>
    <s v="Jose Henderson"/>
    <s v="Director"/>
    <s v="Human Resources"/>
    <s v="Speciality Products"/>
    <s v="Male"/>
    <x v="0"/>
    <n v="41"/>
    <d v="2015-04-17T00:00:00"/>
    <n v="152239"/>
    <n v="0.23"/>
    <s v="United States"/>
    <s v="Columbus"/>
    <x v="1"/>
  </r>
  <r>
    <s v="E04545"/>
    <s v="Abigail Mejia"/>
    <s v="Quality Engineer"/>
    <s v="Engineering"/>
    <s v="Corporate"/>
    <s v="Female"/>
    <x v="3"/>
    <n v="56"/>
    <d v="2005-02-05T00:00:00"/>
    <n v="98581"/>
    <n v="0"/>
    <s v="Brazil"/>
    <s v="Rio de Janerio"/>
    <x v="1"/>
  </r>
  <r>
    <s v="E00154"/>
    <s v="Wyatt Chin"/>
    <s v="Vice President"/>
    <s v="Engineering"/>
    <s v="Speciality Products"/>
    <s v="Male"/>
    <x v="1"/>
    <n v="43"/>
    <d v="2004-06-07T00:00:00"/>
    <n v="246231"/>
    <n v="0.31"/>
    <s v="United States"/>
    <s v="Seattle"/>
    <x v="1"/>
  </r>
  <r>
    <s v="E03343"/>
    <s v="Carson Lu"/>
    <s v="Engineering Manager"/>
    <s v="Engineering"/>
    <s v="Speciality Products"/>
    <s v="Male"/>
    <x v="1"/>
    <n v="64"/>
    <d v="1996-12-04T00:00:00"/>
    <n v="99354"/>
    <n v="0.12"/>
    <s v="China"/>
    <s v="Beijing"/>
    <x v="1"/>
  </r>
  <r>
    <s v="E00304"/>
    <s v="Dylan Choi"/>
    <s v="Vice President"/>
    <s v="IT"/>
    <s v="Corporate"/>
    <s v="Male"/>
    <x v="1"/>
    <n v="63"/>
    <d v="2012-05-11T00:00:00"/>
    <n v="231141"/>
    <n v="0.34"/>
    <s v="China"/>
    <s v="Beijing"/>
    <x v="1"/>
  </r>
  <r>
    <s v="E02594"/>
    <s v="Ezekiel Kumar"/>
    <s v="IT Coordinator"/>
    <s v="IT"/>
    <s v="Research &amp; Development"/>
    <s v="Male"/>
    <x v="1"/>
    <n v="28"/>
    <d v="2017-06-25T00:00:00"/>
    <n v="54775"/>
    <n v="0"/>
    <s v="United States"/>
    <s v="Columbus"/>
    <x v="1"/>
  </r>
  <r>
    <s v="E00402"/>
    <s v="Dominic Guzman"/>
    <s v="Analyst"/>
    <s v="Finance"/>
    <s v="Manufacturing"/>
    <s v="Male"/>
    <x v="3"/>
    <n v="65"/>
    <d v="2004-05-16T00:00:00"/>
    <n v="55499"/>
    <n v="0"/>
    <s v="Brazil"/>
    <s v="Manaus"/>
    <x v="1"/>
  </r>
  <r>
    <s v="E01994"/>
    <s v="Angel Powell"/>
    <s v="Analyst II"/>
    <s v="Sales"/>
    <s v="Research &amp; Development"/>
    <s v="Male"/>
    <x v="2"/>
    <n v="61"/>
    <d v="2008-07-11T00:00:00"/>
    <n v="66521"/>
    <n v="0"/>
    <s v="United States"/>
    <s v="Seattle"/>
    <x v="1"/>
  </r>
  <r>
    <s v="E03549"/>
    <s v="Mateo Vu"/>
    <s v="Account Representative"/>
    <s v="Sales"/>
    <s v="Speciality Products"/>
    <s v="Male"/>
    <x v="1"/>
    <n v="30"/>
    <d v="2016-09-29T00:00:00"/>
    <n v="59100"/>
    <n v="0"/>
    <s v="China"/>
    <s v="Chongqing"/>
    <x v="1"/>
  </r>
  <r>
    <s v="E03247"/>
    <s v="Caroline Jenkins"/>
    <s v="Analyst"/>
    <s v="Finance"/>
    <s v="Research &amp; Development"/>
    <s v="Female"/>
    <x v="2"/>
    <n v="27"/>
    <d v="2018-05-06T00:00:00"/>
    <n v="49011"/>
    <n v="0"/>
    <s v="United States"/>
    <s v="Chicago"/>
    <x v="1"/>
  </r>
  <r>
    <s v="E02074"/>
    <s v="Nora Brown"/>
    <s v="Enterprise Architect"/>
    <s v="IT"/>
    <s v="Manufacturing"/>
    <s v="Female"/>
    <x v="2"/>
    <n v="32"/>
    <d v="2014-02-11T00:00:00"/>
    <n v="99575"/>
    <n v="0"/>
    <s v="United States"/>
    <s v="Austin"/>
    <x v="1"/>
  </r>
  <r>
    <s v="E04152"/>
    <s v="Adeline Huang"/>
    <s v="Controls Engineer"/>
    <s v="Engineering"/>
    <s v="Manufacturing"/>
    <s v="Female"/>
    <x v="1"/>
    <n v="34"/>
    <d v="2019-12-16T00:00:00"/>
    <n v="99989"/>
    <n v="0"/>
    <s v="China"/>
    <s v="Chengdu"/>
    <x v="1"/>
  </r>
  <r>
    <s v="E01628"/>
    <s v="Jackson Perry"/>
    <s v="Vice President"/>
    <s v="Marketing"/>
    <s v="Research &amp; Development"/>
    <s v="Male"/>
    <x v="2"/>
    <n v="27"/>
    <d v="2019-10-20T00:00:00"/>
    <n v="256420"/>
    <n v="0.3"/>
    <s v="United States"/>
    <s v="Phoenix"/>
    <x v="1"/>
  </r>
  <r>
    <s v="E04285"/>
    <s v="Riley Padilla"/>
    <s v="Technical Architect"/>
    <s v="IT"/>
    <s v="Manufacturing"/>
    <s v="Female"/>
    <x v="3"/>
    <n v="35"/>
    <d v="2013-05-15T00:00:00"/>
    <n v="78940"/>
    <n v="0"/>
    <s v="United States"/>
    <s v="Miami"/>
    <x v="1"/>
  </r>
  <r>
    <s v="E01417"/>
    <s v="Leah Pena"/>
    <s v="Enterprise Architect"/>
    <s v="IT"/>
    <s v="Corporate"/>
    <s v="Female"/>
    <x v="3"/>
    <n v="57"/>
    <d v="1994-01-03T00:00:00"/>
    <n v="82872"/>
    <n v="0"/>
    <s v="Brazil"/>
    <s v="Manaus"/>
    <x v="1"/>
  </r>
  <r>
    <s v="E01754"/>
    <s v="Owen Lam"/>
    <s v="Sr. Business Partner"/>
    <s v="Human Resources"/>
    <s v="Speciality Products"/>
    <s v="Male"/>
    <x v="1"/>
    <n v="30"/>
    <d v="2017-05-29T00:00:00"/>
    <n v="86317"/>
    <n v="0"/>
    <s v="China"/>
    <s v="Chengdu"/>
    <x v="4"/>
  </r>
  <r>
    <s v="E03749"/>
    <s v="Kennedy Foster"/>
    <s v="Manager"/>
    <s v="Marketing"/>
    <s v="Speciality Products"/>
    <s v="Female"/>
    <x v="2"/>
    <n v="53"/>
    <d v="2013-11-23T00:00:00"/>
    <n v="113135"/>
    <n v="0.05"/>
    <s v="United States"/>
    <s v="Austin"/>
    <x v="1"/>
  </r>
  <r>
    <s v="E03574"/>
    <s v="John Moore"/>
    <s v="Vice President"/>
    <s v="IT"/>
    <s v="Speciality Products"/>
    <s v="Male"/>
    <x v="2"/>
    <n v="52"/>
    <d v="2005-11-08T00:00:00"/>
    <n v="199808"/>
    <n v="0.32"/>
    <s v="United States"/>
    <s v="Seattle"/>
    <x v="1"/>
  </r>
  <r>
    <s v="E04600"/>
    <s v="William Vu"/>
    <s v="Account Representative"/>
    <s v="Sales"/>
    <s v="Speciality Products"/>
    <s v="Male"/>
    <x v="1"/>
    <n v="37"/>
    <d v="2013-11-14T00:00:00"/>
    <n v="56037"/>
    <n v="0"/>
    <s v="China"/>
    <s v="Shanghai"/>
    <x v="1"/>
  </r>
  <r>
    <s v="E00586"/>
    <s v="Sadie Washington"/>
    <s v="Sr. Manger"/>
    <s v="Marketing"/>
    <s v="Research &amp; Development"/>
    <s v="Female"/>
    <x v="2"/>
    <n v="29"/>
    <d v="2019-05-24T00:00:00"/>
    <n v="122350"/>
    <n v="0.12"/>
    <s v="United States"/>
    <s v="Phoenix"/>
    <x v="1"/>
  </r>
  <r>
    <s v="E03538"/>
    <s v="Gabriel Holmes"/>
    <s v="Enterprise Architect"/>
    <s v="IT"/>
    <s v="Research &amp; Development"/>
    <s v="Male"/>
    <x v="2"/>
    <n v="40"/>
    <d v="2010-11-04T00:00:00"/>
    <n v="92952"/>
    <n v="0"/>
    <s v="United States"/>
    <s v="Seattle"/>
    <x v="1"/>
  </r>
  <r>
    <s v="E02185"/>
    <s v="Wyatt Rojas"/>
    <s v="Computer Systems Manager"/>
    <s v="IT"/>
    <s v="Corporate"/>
    <s v="Male"/>
    <x v="3"/>
    <n v="32"/>
    <d v="2013-03-20T00:00:00"/>
    <n v="79921"/>
    <n v="0.05"/>
    <s v="United States"/>
    <s v="Austin"/>
    <x v="1"/>
  </r>
  <r>
    <s v="E03830"/>
    <s v="Eva Coleman"/>
    <s v="Director"/>
    <s v="IT"/>
    <s v="Research &amp; Development"/>
    <s v="Female"/>
    <x v="0"/>
    <n v="37"/>
    <d v="2009-09-20T00:00:00"/>
    <n v="167199"/>
    <n v="0.2"/>
    <s v="United States"/>
    <s v="Seattle"/>
    <x v="1"/>
  </r>
  <r>
    <s v="E03720"/>
    <s v="Dominic Clark"/>
    <s v="Quality Engineer"/>
    <s v="Engineering"/>
    <s v="Research &amp; Development"/>
    <s v="Male"/>
    <x v="2"/>
    <n v="52"/>
    <d v="2012-10-17T00:00:00"/>
    <n v="71476"/>
    <n v="0"/>
    <s v="United States"/>
    <s v="Phoenix"/>
    <x v="1"/>
  </r>
  <r>
    <s v="E03025"/>
    <s v="Lucy Alexander"/>
    <s v="Director"/>
    <s v="Engineering"/>
    <s v="Manufacturing"/>
    <s v="Female"/>
    <x v="2"/>
    <n v="45"/>
    <d v="2014-10-29T00:00:00"/>
    <n v="189420"/>
    <n v="0.2"/>
    <s v="United States"/>
    <s v="Seattle"/>
    <x v="1"/>
  </r>
  <r>
    <s v="E04917"/>
    <s v="Everleigh Washington"/>
    <s v="HRIS Analyst"/>
    <s v="Human Resources"/>
    <s v="Research &amp; Development"/>
    <s v="Female"/>
    <x v="2"/>
    <n v="64"/>
    <d v="2001-10-20T00:00:00"/>
    <n v="64057"/>
    <n v="0"/>
    <s v="United States"/>
    <s v="Phoenix"/>
    <x v="1"/>
  </r>
  <r>
    <s v="E00415"/>
    <s v="Leilani Butler"/>
    <s v="Analyst II"/>
    <s v="Marketing"/>
    <s v="Manufacturing"/>
    <s v="Female"/>
    <x v="0"/>
    <n v="27"/>
    <d v="2021-09-21T00:00:00"/>
    <n v="68728"/>
    <n v="0"/>
    <s v="United States"/>
    <s v="Phoenix"/>
    <x v="1"/>
  </r>
  <r>
    <s v="E02862"/>
    <s v="Peyton Huang"/>
    <s v="Sr. Manger"/>
    <s v="IT"/>
    <s v="Manufacturing"/>
    <s v="Female"/>
    <x v="1"/>
    <n v="25"/>
    <d v="2021-07-02T00:00:00"/>
    <n v="125633"/>
    <n v="0.11"/>
    <s v="China"/>
    <s v="Beijing"/>
    <x v="1"/>
  </r>
  <r>
    <s v="E04207"/>
    <s v="John Contreras"/>
    <s v="Analyst II"/>
    <s v="Marketing"/>
    <s v="Manufacturing"/>
    <s v="Male"/>
    <x v="3"/>
    <n v="35"/>
    <d v="2011-05-15T00:00:00"/>
    <n v="66889"/>
    <n v="0"/>
    <s v="United States"/>
    <s v="Columbus"/>
    <x v="1"/>
  </r>
  <r>
    <s v="E02139"/>
    <s v="Rylee Yu"/>
    <s v="Director"/>
    <s v="Accounting"/>
    <s v="Research &amp; Development"/>
    <s v="Female"/>
    <x v="1"/>
    <n v="36"/>
    <d v="2015-09-29T00:00:00"/>
    <n v="178700"/>
    <n v="0.28999999999999998"/>
    <s v="United States"/>
    <s v="Seattle"/>
    <x v="1"/>
  </r>
  <r>
    <s v="E01797"/>
    <s v="Piper Lewis"/>
    <s v="Field Engineer"/>
    <s v="Engineering"/>
    <s v="Research &amp; Development"/>
    <s v="Female"/>
    <x v="2"/>
    <n v="33"/>
    <d v="2018-12-22T00:00:00"/>
    <n v="83990"/>
    <n v="0"/>
    <s v="United States"/>
    <s v="Chicago"/>
    <x v="1"/>
  </r>
  <r>
    <s v="E01839"/>
    <s v="Stella Alexander"/>
    <s v="Automation Engineer"/>
    <s v="Engineering"/>
    <s v="Corporate"/>
    <s v="Female"/>
    <x v="2"/>
    <n v="52"/>
    <d v="2005-12-10T00:00:00"/>
    <n v="102043"/>
    <n v="0"/>
    <s v="United States"/>
    <s v="Chicago"/>
    <x v="1"/>
  </r>
  <r>
    <s v="E01633"/>
    <s v="Addison Do"/>
    <s v="Operations Engineer"/>
    <s v="Engineering"/>
    <s v="Manufacturing"/>
    <s v="Female"/>
    <x v="1"/>
    <n v="46"/>
    <d v="2001-05-30T00:00:00"/>
    <n v="90678"/>
    <n v="0"/>
    <s v="United States"/>
    <s v="Columbus"/>
    <x v="1"/>
  </r>
  <r>
    <s v="E01848"/>
    <s v="Zoey Jackson"/>
    <s v="Business Partner"/>
    <s v="Human Resources"/>
    <s v="Manufacturing"/>
    <s v="Female"/>
    <x v="0"/>
    <n v="46"/>
    <d v="2008-08-21T00:00:00"/>
    <n v="59067"/>
    <n v="0"/>
    <s v="United States"/>
    <s v="Miami"/>
    <x v="1"/>
  </r>
  <r>
    <s v="E00716"/>
    <s v="John Chow"/>
    <s v="Sr. Manger"/>
    <s v="Marketing"/>
    <s v="Research &amp; Development"/>
    <s v="Male"/>
    <x v="1"/>
    <n v="45"/>
    <d v="2021-03-11T00:00:00"/>
    <n v="135062"/>
    <n v="0.15"/>
    <s v="China"/>
    <s v="Chengdu"/>
    <x v="1"/>
  </r>
  <r>
    <s v="E00699"/>
    <s v="Ava Ayala"/>
    <s v="Sr. Manger"/>
    <s v="IT"/>
    <s v="Corporate"/>
    <s v="Female"/>
    <x v="3"/>
    <n v="55"/>
    <d v="2006-08-16T00:00:00"/>
    <n v="159044"/>
    <n v="0.1"/>
    <s v="Brazil"/>
    <s v="Manaus"/>
    <x v="1"/>
  </r>
  <r>
    <s v="E00502"/>
    <s v="Natalia Salazar"/>
    <s v="Sr. Analyst"/>
    <s v="Accounting"/>
    <s v="Manufacturing"/>
    <s v="Female"/>
    <x v="3"/>
    <n v="44"/>
    <d v="2019-01-02T00:00:00"/>
    <n v="74691"/>
    <n v="0"/>
    <s v="Brazil"/>
    <s v="Manaus"/>
    <x v="5"/>
  </r>
  <r>
    <s v="E04000"/>
    <s v="Skylar Carrillo"/>
    <s v="Engineering Manager"/>
    <s v="Engineering"/>
    <s v="Corporate"/>
    <s v="Female"/>
    <x v="3"/>
    <n v="44"/>
    <d v="2008-12-18T00:00:00"/>
    <n v="92753"/>
    <n v="0.13"/>
    <s v="United States"/>
    <s v="Austin"/>
    <x v="6"/>
  </r>
  <r>
    <s v="E02112"/>
    <s v="Christian Sanders"/>
    <s v="Vice President"/>
    <s v="Human Resources"/>
    <s v="Speciality Products"/>
    <s v="Male"/>
    <x v="0"/>
    <n v="45"/>
    <d v="2013-08-07T00:00:00"/>
    <n v="236946"/>
    <n v="0.37"/>
    <s v="United States"/>
    <s v="Seattle"/>
    <x v="1"/>
  </r>
  <r>
    <s v="E03824"/>
    <s v="Penelope Coleman"/>
    <s v="Analyst"/>
    <s v="Finance"/>
    <s v="Corporate"/>
    <s v="Female"/>
    <x v="0"/>
    <n v="36"/>
    <d v="2021-08-27T00:00:00"/>
    <n v="48906"/>
    <n v="0"/>
    <s v="United States"/>
    <s v="Miami"/>
    <x v="1"/>
  </r>
  <r>
    <s v="E03906"/>
    <s v="Piper Richardson"/>
    <s v="Sr. Analyst"/>
    <s v="Sales"/>
    <s v="Corporate"/>
    <s v="Female"/>
    <x v="2"/>
    <n v="38"/>
    <d v="2008-01-27T00:00:00"/>
    <n v="80024"/>
    <n v="0"/>
    <s v="United States"/>
    <s v="Columbus"/>
    <x v="1"/>
  </r>
  <r>
    <s v="E00436"/>
    <s v="Everly Walker"/>
    <s v="HRIS Analyst"/>
    <s v="Human Resources"/>
    <s v="Speciality Products"/>
    <s v="Female"/>
    <x v="2"/>
    <n v="41"/>
    <d v="2009-10-23T00:00:00"/>
    <n v="54415"/>
    <n v="0"/>
    <s v="United States"/>
    <s v="Seattle"/>
    <x v="7"/>
  </r>
  <r>
    <s v="E04798"/>
    <s v="Aurora Ali"/>
    <s v="Manager"/>
    <s v="Marketing"/>
    <s v="Research &amp; Development"/>
    <s v="Female"/>
    <x v="1"/>
    <n v="30"/>
    <d v="2016-04-24T00:00:00"/>
    <n v="120341"/>
    <n v="7.0000000000000007E-2"/>
    <s v="United States"/>
    <s v="Seattle"/>
    <x v="1"/>
  </r>
  <r>
    <s v="E01249"/>
    <s v="Penelope Guerrero"/>
    <s v="Vice President"/>
    <s v="IT"/>
    <s v="Speciality Products"/>
    <s v="Female"/>
    <x v="3"/>
    <n v="43"/>
    <d v="2009-08-04T00:00:00"/>
    <n v="208415"/>
    <n v="0.35"/>
    <s v="United States"/>
    <s v="Seattle"/>
    <x v="1"/>
  </r>
  <r>
    <s v="E03349"/>
    <s v="Anna Mehta"/>
    <s v="Cloud Infrastructure Architect"/>
    <s v="IT"/>
    <s v="Speciality Products"/>
    <s v="Female"/>
    <x v="1"/>
    <n v="32"/>
    <d v="2020-01-05T00:00:00"/>
    <n v="78844"/>
    <n v="0"/>
    <s v="United States"/>
    <s v="Seattle"/>
    <x v="1"/>
  </r>
  <r>
    <s v="E02966"/>
    <s v="William Foster"/>
    <s v="Field Engineer"/>
    <s v="Engineering"/>
    <s v="Manufacturing"/>
    <s v="Male"/>
    <x v="2"/>
    <n v="58"/>
    <d v="2002-05-23T00:00:00"/>
    <n v="76354"/>
    <n v="0"/>
    <s v="United States"/>
    <s v="Phoenix"/>
    <x v="8"/>
  </r>
  <r>
    <s v="E01499"/>
    <s v="Jade Rojas"/>
    <s v="Director"/>
    <s v="Finance"/>
    <s v="Speciality Products"/>
    <s v="Female"/>
    <x v="3"/>
    <n v="37"/>
    <d v="2019-01-28T00:00:00"/>
    <n v="165927"/>
    <n v="0.2"/>
    <s v="United States"/>
    <s v="Phoenix"/>
    <x v="1"/>
  </r>
  <r>
    <s v="E00105"/>
    <s v="Isla Espinoza"/>
    <s v="Manager"/>
    <s v="Accounting"/>
    <s v="Speciality Products"/>
    <s v="Female"/>
    <x v="3"/>
    <n v="38"/>
    <d v="2021-11-16T00:00:00"/>
    <n v="109812"/>
    <n v="0.09"/>
    <s v="Brazil"/>
    <s v="Manaus"/>
    <x v="1"/>
  </r>
  <r>
    <s v="E00665"/>
    <s v="David Chu"/>
    <s v="Controls Engineer"/>
    <s v="Engineering"/>
    <s v="Corporate"/>
    <s v="Male"/>
    <x v="1"/>
    <n v="55"/>
    <d v="1998-09-03T00:00:00"/>
    <n v="86299"/>
    <n v="0"/>
    <s v="United States"/>
    <s v="Seattle"/>
    <x v="1"/>
  </r>
  <r>
    <s v="E00791"/>
    <s v="Thomas Padilla"/>
    <s v="Vice President"/>
    <s v="Marketing"/>
    <s v="Research &amp; Development"/>
    <s v="Male"/>
    <x v="3"/>
    <n v="57"/>
    <d v="2003-07-26T00:00:00"/>
    <n v="206624"/>
    <n v="0.4"/>
    <s v="Brazil"/>
    <s v="Sao Paulo"/>
    <x v="1"/>
  </r>
  <r>
    <s v="E01540"/>
    <s v="Miles Salazar"/>
    <s v="IT Coordinator"/>
    <s v="IT"/>
    <s v="Manufacturing"/>
    <s v="Male"/>
    <x v="3"/>
    <n v="36"/>
    <d v="2010-12-23T00:00:00"/>
    <n v="53215"/>
    <n v="0"/>
    <s v="Brazil"/>
    <s v="Sao Paulo"/>
    <x v="9"/>
  </r>
  <r>
    <s v="E04474"/>
    <s v="Mila Hong"/>
    <s v="Test Engineer"/>
    <s v="Engineering"/>
    <s v="Research &amp; Development"/>
    <s v="Female"/>
    <x v="1"/>
    <n v="30"/>
    <d v="2017-05-22T00:00:00"/>
    <n v="86858"/>
    <n v="0"/>
    <s v="China"/>
    <s v="Chongqing"/>
    <x v="10"/>
  </r>
  <r>
    <s v="E03417"/>
    <s v="Benjamin Moua"/>
    <s v="Computer Systems Manager"/>
    <s v="IT"/>
    <s v="Manufacturing"/>
    <s v="Male"/>
    <x v="1"/>
    <n v="40"/>
    <d v="2007-07-02T00:00:00"/>
    <n v="93971"/>
    <n v="0.08"/>
    <s v="China"/>
    <s v="Chongqing"/>
    <x v="1"/>
  </r>
  <r>
    <s v="E00254"/>
    <s v="Samuel Morales"/>
    <s v="Analyst II"/>
    <s v="Finance"/>
    <s v="Corporate"/>
    <s v="Male"/>
    <x v="3"/>
    <n v="34"/>
    <d v="2015-06-27T00:00:00"/>
    <n v="57008"/>
    <n v="0"/>
    <s v="United States"/>
    <s v="Phoenix"/>
    <x v="1"/>
  </r>
  <r>
    <s v="E02166"/>
    <s v="John Soto"/>
    <s v="Sr. Manger"/>
    <s v="Finance"/>
    <s v="Manufacturing"/>
    <s v="Male"/>
    <x v="3"/>
    <n v="60"/>
    <d v="2015-09-23T00:00:00"/>
    <n v="141899"/>
    <n v="0.15"/>
    <s v="United States"/>
    <s v="Phoenix"/>
    <x v="1"/>
  </r>
  <r>
    <s v="E00935"/>
    <s v="Joseph Martin"/>
    <s v="Analyst II"/>
    <s v="Marketing"/>
    <s v="Corporate"/>
    <s v="Male"/>
    <x v="0"/>
    <n v="41"/>
    <d v="2016-09-13T00:00:00"/>
    <n v="64847"/>
    <n v="0"/>
    <s v="United States"/>
    <s v="Miami"/>
    <x v="1"/>
  </r>
  <r>
    <s v="E01525"/>
    <s v="Jose Ross"/>
    <s v="Engineering Manager"/>
    <s v="Engineering"/>
    <s v="Research &amp; Development"/>
    <s v="Male"/>
    <x v="2"/>
    <n v="53"/>
    <d v="1992-04-08T00:00:00"/>
    <n v="116878"/>
    <n v="0.11"/>
    <s v="United States"/>
    <s v="Miami"/>
    <x v="1"/>
  </r>
  <r>
    <s v="E00386"/>
    <s v="Parker James"/>
    <s v="Quality Engineer"/>
    <s v="Engineering"/>
    <s v="Speciality Products"/>
    <s v="Male"/>
    <x v="0"/>
    <n v="45"/>
    <d v="2005-02-05T00:00:00"/>
    <n v="70505"/>
    <n v="0"/>
    <s v="United States"/>
    <s v="Austin"/>
    <x v="1"/>
  </r>
  <r>
    <s v="E00416"/>
    <s v="Everleigh Fernandez"/>
    <s v="Director"/>
    <s v="Engineering"/>
    <s v="Research &amp; Development"/>
    <s v="Female"/>
    <x v="3"/>
    <n v="30"/>
    <d v="2016-05-22T00:00:00"/>
    <n v="189702"/>
    <n v="0.28000000000000003"/>
    <s v="Brazil"/>
    <s v="Manaus"/>
    <x v="11"/>
  </r>
  <r>
    <s v="E03383"/>
    <s v="Lincoln Hall"/>
    <s v="Director"/>
    <s v="Accounting"/>
    <s v="Speciality Products"/>
    <s v="Male"/>
    <x v="2"/>
    <n v="26"/>
    <d v="2020-07-28T00:00:00"/>
    <n v="180664"/>
    <n v="0.27"/>
    <s v="United States"/>
    <s v="Chicago"/>
    <x v="1"/>
  </r>
  <r>
    <s v="E01516"/>
    <s v="Willow Mai"/>
    <s v="Business Partner"/>
    <s v="Human Resources"/>
    <s v="Manufacturing"/>
    <s v="Female"/>
    <x v="1"/>
    <n v="45"/>
    <d v="2003-12-17T00:00:00"/>
    <n v="48345"/>
    <n v="0"/>
    <s v="China"/>
    <s v="Chengdu"/>
    <x v="1"/>
  </r>
  <r>
    <s v="E01234"/>
    <s v="Jack Cheng"/>
    <s v="Director"/>
    <s v="Human Resources"/>
    <s v="Manufacturing"/>
    <s v="Male"/>
    <x v="1"/>
    <n v="42"/>
    <d v="2014-01-16T00:00:00"/>
    <n v="152214"/>
    <n v="0.3"/>
    <s v="China"/>
    <s v="Beijing"/>
    <x v="1"/>
  </r>
  <r>
    <s v="E03440"/>
    <s v="Genesis Navarro"/>
    <s v="Cloud Infrastructure Architect"/>
    <s v="IT"/>
    <s v="Corporate"/>
    <s v="Female"/>
    <x v="3"/>
    <n v="41"/>
    <d v="2009-04-28T00:00:00"/>
    <n v="69803"/>
    <n v="0"/>
    <s v="Brazil"/>
    <s v="Manaus"/>
    <x v="1"/>
  </r>
  <r>
    <s v="E00431"/>
    <s v="Eliza Hernandez"/>
    <s v="Network Architect"/>
    <s v="IT"/>
    <s v="Corporate"/>
    <s v="Female"/>
    <x v="3"/>
    <n v="48"/>
    <d v="2019-07-04T00:00:00"/>
    <n v="76588"/>
    <n v="0"/>
    <s v="Brazil"/>
    <s v="Rio de Janerio"/>
    <x v="1"/>
  </r>
  <r>
    <s v="E01258"/>
    <s v="Gabriel Brooks"/>
    <s v="Network Engineer"/>
    <s v="IT"/>
    <s v="Manufacturing"/>
    <s v="Male"/>
    <x v="2"/>
    <n v="29"/>
    <d v="2018-12-10T00:00:00"/>
    <n v="84596"/>
    <n v="0"/>
    <s v="United States"/>
    <s v="Miami"/>
    <x v="1"/>
  </r>
  <r>
    <s v="E00440"/>
    <s v="Jack Huynh"/>
    <s v="Manager"/>
    <s v="Marketing"/>
    <s v="Research &amp; Development"/>
    <s v="Male"/>
    <x v="1"/>
    <n v="27"/>
    <d v="2018-09-25T00:00:00"/>
    <n v="114441"/>
    <n v="0.1"/>
    <s v="China"/>
    <s v="Chongqing"/>
    <x v="12"/>
  </r>
  <r>
    <s v="E00595"/>
    <s v="Everly Chow"/>
    <s v="Sr. Manger"/>
    <s v="Finance"/>
    <s v="Speciality Products"/>
    <s v="Female"/>
    <x v="1"/>
    <n v="33"/>
    <d v="2018-04-21T00:00:00"/>
    <n v="140402"/>
    <n v="0.15"/>
    <s v="China"/>
    <s v="Beijing"/>
    <x v="1"/>
  </r>
  <r>
    <s v="E00972"/>
    <s v="Amelia Salazar"/>
    <s v="Analyst II"/>
    <s v="Finance"/>
    <s v="Corporate"/>
    <s v="Female"/>
    <x v="3"/>
    <n v="26"/>
    <d v="2019-04-23T00:00:00"/>
    <n v="59817"/>
    <n v="0"/>
    <s v="Brazil"/>
    <s v="Sao Paulo"/>
    <x v="1"/>
  </r>
  <r>
    <s v="E04562"/>
    <s v="Xavier Zheng"/>
    <s v="Account Representative"/>
    <s v="Sales"/>
    <s v="Manufacturing"/>
    <s v="Male"/>
    <x v="1"/>
    <n v="31"/>
    <d v="2017-07-22T00:00:00"/>
    <n v="55854"/>
    <n v="0"/>
    <s v="United States"/>
    <s v="Austin"/>
    <x v="1"/>
  </r>
  <r>
    <s v="E02802"/>
    <s v="Matthew Chau"/>
    <s v="Sr. Business Partner"/>
    <s v="Human Resources"/>
    <s v="Research &amp; Development"/>
    <s v="Male"/>
    <x v="1"/>
    <n v="53"/>
    <d v="2002-11-16T00:00:00"/>
    <n v="95998"/>
    <n v="0"/>
    <s v="United States"/>
    <s v="Seattle"/>
    <x v="1"/>
  </r>
  <r>
    <s v="E01427"/>
    <s v="Mia Cheng"/>
    <s v="Sr. Manger"/>
    <s v="Sales"/>
    <s v="Manufacturing"/>
    <s v="Female"/>
    <x v="1"/>
    <n v="34"/>
    <d v="2015-04-22T00:00:00"/>
    <n v="154941"/>
    <n v="0.13"/>
    <s v="United States"/>
    <s v="Phoenix"/>
    <x v="1"/>
  </r>
  <r>
    <s v="E04568"/>
    <s v="Rylee Yu"/>
    <s v="Vice President"/>
    <s v="Finance"/>
    <s v="Speciality Products"/>
    <s v="Female"/>
    <x v="1"/>
    <n v="54"/>
    <d v="2011-07-10T00:00:00"/>
    <n v="247022"/>
    <n v="0.3"/>
    <s v="China"/>
    <s v="Beijing"/>
    <x v="1"/>
  </r>
  <r>
    <s v="E04931"/>
    <s v="Zoe Romero"/>
    <s v="Network Architect"/>
    <s v="IT"/>
    <s v="Manufacturing"/>
    <s v="Female"/>
    <x v="3"/>
    <n v="32"/>
    <d v="2021-10-05T00:00:00"/>
    <n v="88072"/>
    <n v="0"/>
    <s v="Brazil"/>
    <s v="Sao Paulo"/>
    <x v="1"/>
  </r>
  <r>
    <s v="E00443"/>
    <s v="Nolan Bui"/>
    <s v="Computer Systems Manager"/>
    <s v="IT"/>
    <s v="Research &amp; Development"/>
    <s v="Male"/>
    <x v="1"/>
    <n v="28"/>
    <d v="2020-05-26T00:00:00"/>
    <n v="67925"/>
    <n v="0.08"/>
    <s v="China"/>
    <s v="Shanghai"/>
    <x v="1"/>
  </r>
  <r>
    <s v="E03890"/>
    <s v="Nevaeh Jones"/>
    <s v="Vice President"/>
    <s v="Sales"/>
    <s v="Manufacturing"/>
    <s v="Female"/>
    <x v="2"/>
    <n v="31"/>
    <d v="2020-08-20T00:00:00"/>
    <n v="219693"/>
    <n v="0.3"/>
    <s v="United States"/>
    <s v="Austin"/>
    <x v="1"/>
  </r>
  <r>
    <s v="E01194"/>
    <s v="Samantha Adams"/>
    <s v="Test Engineer"/>
    <s v="Engineering"/>
    <s v="Research &amp; Development"/>
    <s v="Female"/>
    <x v="2"/>
    <n v="45"/>
    <d v="2013-04-22T00:00:00"/>
    <n v="61773"/>
    <n v="0"/>
    <s v="United States"/>
    <s v="Seattle"/>
    <x v="1"/>
  </r>
  <r>
    <s v="E02875"/>
    <s v="Madeline Shin"/>
    <s v="Computer Systems Manager"/>
    <s v="IT"/>
    <s v="Speciality Products"/>
    <s v="Female"/>
    <x v="1"/>
    <n v="48"/>
    <d v="2007-01-09T00:00:00"/>
    <n v="74546"/>
    <n v="0.09"/>
    <s v="United States"/>
    <s v="Seattle"/>
    <x v="1"/>
  </r>
  <r>
    <s v="E04959"/>
    <s v="Noah King"/>
    <s v="Development Engineer"/>
    <s v="Engineering"/>
    <s v="Speciality Products"/>
    <s v="Male"/>
    <x v="0"/>
    <n v="56"/>
    <d v="2015-01-27T00:00:00"/>
    <n v="62575"/>
    <n v="0"/>
    <s v="United States"/>
    <s v="Miami"/>
    <x v="1"/>
  </r>
  <r>
    <s v="E03816"/>
    <s v="Leilani Chow"/>
    <s v="Director"/>
    <s v="Human Resources"/>
    <s v="Corporate"/>
    <s v="Female"/>
    <x v="1"/>
    <n v="27"/>
    <d v="2021-02-23T00:00:00"/>
    <n v="199041"/>
    <n v="0.16"/>
    <s v="China"/>
    <s v="Beijing"/>
    <x v="1"/>
  </r>
  <r>
    <s v="E01261"/>
    <s v="Connor Simmons"/>
    <s v="Analyst II"/>
    <s v="Accounting"/>
    <s v="Speciality Products"/>
    <s v="Male"/>
    <x v="2"/>
    <n v="55"/>
    <d v="2007-04-05T00:00:00"/>
    <n v="52310"/>
    <n v="0"/>
    <s v="United States"/>
    <s v="Miami"/>
    <x v="13"/>
  </r>
  <r>
    <s v="E03612"/>
    <s v="Grayson Cooper"/>
    <s v="Sr. Manger"/>
    <s v="Finance"/>
    <s v="Speciality Products"/>
    <s v="Male"/>
    <x v="0"/>
    <n v="64"/>
    <d v="2013-06-29T00:00:00"/>
    <n v="159571"/>
    <n v="0.1"/>
    <s v="United States"/>
    <s v="Columbus"/>
    <x v="1"/>
  </r>
  <r>
    <s v="E01388"/>
    <s v="Ivy Soto"/>
    <s v="Field Engineer"/>
    <s v="Engineering"/>
    <s v="Research &amp; Development"/>
    <s v="Female"/>
    <x v="3"/>
    <n v="50"/>
    <d v="1997-10-23T00:00:00"/>
    <n v="91763"/>
    <n v="0"/>
    <s v="United States"/>
    <s v="Austin"/>
    <x v="1"/>
  </r>
  <r>
    <s v="E03875"/>
    <s v="Aurora Simmons"/>
    <s v="Development Engineer"/>
    <s v="Engineering"/>
    <s v="Corporate"/>
    <s v="Female"/>
    <x v="2"/>
    <n v="51"/>
    <d v="1995-12-22T00:00:00"/>
    <n v="96475"/>
    <n v="0"/>
    <s v="United States"/>
    <s v="Austin"/>
    <x v="1"/>
  </r>
  <r>
    <s v="E04413"/>
    <s v="Andrew Thomas"/>
    <s v="Controls Engineer"/>
    <s v="Engineering"/>
    <s v="Manufacturing"/>
    <s v="Male"/>
    <x v="2"/>
    <n v="36"/>
    <d v="2016-12-02T00:00:00"/>
    <n v="113781"/>
    <n v="0"/>
    <s v="United States"/>
    <s v="Columbus"/>
    <x v="1"/>
  </r>
  <r>
    <s v="E00691"/>
    <s v="Ezekiel Desai"/>
    <s v="Director"/>
    <s v="Finance"/>
    <s v="Research &amp; Development"/>
    <s v="Male"/>
    <x v="1"/>
    <n v="42"/>
    <d v="2003-01-15T00:00:00"/>
    <n v="166599"/>
    <n v="0.26"/>
    <s v="United States"/>
    <s v="Seattle"/>
    <x v="1"/>
  </r>
  <r>
    <s v="E03047"/>
    <s v="Gabriella Gupta"/>
    <s v="Sr. Account Representative"/>
    <s v="Sales"/>
    <s v="Corporate"/>
    <s v="Female"/>
    <x v="1"/>
    <n v="41"/>
    <d v="2005-02-15T00:00:00"/>
    <n v="95372"/>
    <n v="0"/>
    <s v="China"/>
    <s v="Shanghai"/>
    <x v="1"/>
  </r>
  <r>
    <s v="E04903"/>
    <s v="Skylar Liu"/>
    <s v="Director"/>
    <s v="IT"/>
    <s v="Research &amp; Development"/>
    <s v="Female"/>
    <x v="1"/>
    <n v="29"/>
    <d v="2020-08-09T00:00:00"/>
    <n v="161203"/>
    <n v="0.15"/>
    <s v="China"/>
    <s v="Chengdu"/>
    <x v="1"/>
  </r>
  <r>
    <s v="E04735"/>
    <s v="Nova Coleman"/>
    <s v="System Administrator "/>
    <s v="IT"/>
    <s v="Manufacturing"/>
    <s v="Female"/>
    <x v="2"/>
    <n v="44"/>
    <d v="2006-12-13T00:00:00"/>
    <n v="74738"/>
    <n v="0"/>
    <s v="United States"/>
    <s v="Miami"/>
    <x v="1"/>
  </r>
  <r>
    <s v="E02850"/>
    <s v="Evelyn Dinh"/>
    <s v="Director"/>
    <s v="Sales"/>
    <s v="Research &amp; Development"/>
    <s v="Female"/>
    <x v="1"/>
    <n v="41"/>
    <d v="2018-08-10T00:00:00"/>
    <n v="171173"/>
    <n v="0.21"/>
    <s v="United States"/>
    <s v="Columbus"/>
    <x v="1"/>
  </r>
  <r>
    <s v="E03583"/>
    <s v="Brooks Marquez"/>
    <s v="Vice President"/>
    <s v="Sales"/>
    <s v="Corporate"/>
    <s v="Male"/>
    <x v="3"/>
    <n v="61"/>
    <d v="2019-09-24T00:00:00"/>
    <n v="201464"/>
    <n v="0.37"/>
    <s v="United States"/>
    <s v="Chicago"/>
    <x v="1"/>
  </r>
  <r>
    <s v="E02017"/>
    <s v="Connor Joseph"/>
    <s v="Director"/>
    <s v="Human Resources"/>
    <s v="Corporate"/>
    <s v="Male"/>
    <x v="2"/>
    <n v="50"/>
    <d v="1998-07-22T00:00:00"/>
    <n v="174895"/>
    <n v="0.15"/>
    <s v="United States"/>
    <s v="Chicago"/>
    <x v="1"/>
  </r>
  <r>
    <s v="E01642"/>
    <s v="Mia Lam"/>
    <s v="Sr. Manger"/>
    <s v="IT"/>
    <s v="Manufacturing"/>
    <s v="Female"/>
    <x v="1"/>
    <n v="49"/>
    <d v="2006-04-18T00:00:00"/>
    <n v="134486"/>
    <n v="0.14000000000000001"/>
    <s v="United States"/>
    <s v="Austin"/>
    <x v="1"/>
  </r>
  <r>
    <s v="E04379"/>
    <s v="Scarlett Rodriguez"/>
    <s v="Sr. Analyst"/>
    <s v="Finance"/>
    <s v="Manufacturing"/>
    <s v="Female"/>
    <x v="3"/>
    <n v="60"/>
    <d v="2007-02-24T00:00:00"/>
    <n v="71699"/>
    <n v="0"/>
    <s v="Brazil"/>
    <s v="Manaus"/>
    <x v="1"/>
  </r>
  <r>
    <s v="E04131"/>
    <s v="Cora Rivera"/>
    <s v="Sr. Analyst"/>
    <s v="Marketing"/>
    <s v="Corporate"/>
    <s v="Female"/>
    <x v="3"/>
    <n v="42"/>
    <d v="2021-01-02T00:00:00"/>
    <n v="94430"/>
    <n v="0"/>
    <s v="United States"/>
    <s v="Seattle"/>
    <x v="1"/>
  </r>
  <r>
    <s v="E02872"/>
    <s v="Liam Jung"/>
    <s v="Manager"/>
    <s v="Finance"/>
    <s v="Corporate"/>
    <s v="Male"/>
    <x v="1"/>
    <n v="39"/>
    <d v="2010-01-14T00:00:00"/>
    <n v="103504"/>
    <n v="7.0000000000000007E-2"/>
    <s v="China"/>
    <s v="Chengdu"/>
    <x v="1"/>
  </r>
  <r>
    <s v="E02331"/>
    <s v="Sophia Huynh"/>
    <s v="Enterprise Architect"/>
    <s v="IT"/>
    <s v="Manufacturing"/>
    <s v="Female"/>
    <x v="1"/>
    <n v="55"/>
    <d v="2005-08-09T00:00:00"/>
    <n v="92771"/>
    <n v="0"/>
    <s v="United States"/>
    <s v="Miami"/>
    <x v="1"/>
  </r>
  <r>
    <s v="E00417"/>
    <s v="Athena Carrillo"/>
    <s v="Analyst II"/>
    <s v="Finance"/>
    <s v="Speciality Products"/>
    <s v="Female"/>
    <x v="3"/>
    <n v="39"/>
    <d v="2006-04-06T00:00:00"/>
    <n v="71531"/>
    <n v="0"/>
    <s v="United States"/>
    <s v="Columbus"/>
    <x v="1"/>
  </r>
  <r>
    <s v="E04267"/>
    <s v="Greyson Sanders"/>
    <s v="Cloud Infrastructure Architect"/>
    <s v="IT"/>
    <s v="Speciality Products"/>
    <s v="Male"/>
    <x v="0"/>
    <n v="28"/>
    <d v="2019-03-06T00:00:00"/>
    <n v="90304"/>
    <n v="0"/>
    <s v="United States"/>
    <s v="Chicago"/>
    <x v="1"/>
  </r>
  <r>
    <s v="E03061"/>
    <s v="Vivian Lewis"/>
    <s v="Manager"/>
    <s v="Marketing"/>
    <s v="Manufacturing"/>
    <s v="Female"/>
    <x v="2"/>
    <n v="65"/>
    <d v="2011-09-07T00:00:00"/>
    <n v="104903"/>
    <n v="0.1"/>
    <s v="United States"/>
    <s v="Columbus"/>
    <x v="1"/>
  </r>
  <r>
    <s v="E00013"/>
    <s v="Elena Vang"/>
    <s v="Analyst"/>
    <s v="Finance"/>
    <s v="Corporate"/>
    <s v="Female"/>
    <x v="1"/>
    <n v="52"/>
    <d v="2019-02-19T00:00:00"/>
    <n v="55859"/>
    <n v="0"/>
    <s v="China"/>
    <s v="Beijing"/>
    <x v="1"/>
  </r>
  <r>
    <s v="E04265"/>
    <s v="Natalia Diaz"/>
    <s v="Operations Engineer"/>
    <s v="Engineering"/>
    <s v="Corporate"/>
    <s v="Female"/>
    <x v="3"/>
    <n v="62"/>
    <d v="2006-10-12T00:00:00"/>
    <n v="79785"/>
    <n v="0"/>
    <s v="United States"/>
    <s v="Austin"/>
    <x v="1"/>
  </r>
  <r>
    <s v="E04769"/>
    <s v="Mila Leung"/>
    <s v="Sr. Analyst"/>
    <s v="Marketing"/>
    <s v="Corporate"/>
    <s v="Female"/>
    <x v="1"/>
    <n v="39"/>
    <d v="2007-11-05T00:00:00"/>
    <n v="99017"/>
    <n v="0"/>
    <s v="China"/>
    <s v="Beijing"/>
    <x v="1"/>
  </r>
  <r>
    <s v="E03042"/>
    <s v="Ava Nelson"/>
    <s v="Systems Analyst"/>
    <s v="IT"/>
    <s v="Manufacturing"/>
    <s v="Female"/>
    <x v="2"/>
    <n v="63"/>
    <d v="1992-04-01T00:00:00"/>
    <n v="53809"/>
    <n v="0"/>
    <s v="United States"/>
    <s v="Phoenix"/>
    <x v="1"/>
  </r>
  <r>
    <s v="E00527"/>
    <s v="Mateo Chu"/>
    <s v="Field Engineer"/>
    <s v="Engineering"/>
    <s v="Speciality Products"/>
    <s v="Male"/>
    <x v="1"/>
    <n v="27"/>
    <d v="2020-04-16T00:00:00"/>
    <n v="71864"/>
    <n v="0"/>
    <s v="China"/>
    <s v="Chengdu"/>
    <x v="1"/>
  </r>
  <r>
    <s v="E01095"/>
    <s v="Isla Lai"/>
    <s v="Vice President"/>
    <s v="Finance"/>
    <s v="Corporate"/>
    <s v="Female"/>
    <x v="1"/>
    <n v="37"/>
    <d v="2011-12-06T00:00:00"/>
    <n v="225558"/>
    <n v="0.33"/>
    <s v="China"/>
    <s v="Shanghai"/>
    <x v="1"/>
  </r>
  <r>
    <s v="E03131"/>
    <s v="Ezekiel Reed"/>
    <s v="Sr. Manger"/>
    <s v="IT"/>
    <s v="Manufacturing"/>
    <s v="Male"/>
    <x v="2"/>
    <n v="37"/>
    <d v="2014-02-25T00:00:00"/>
    <n v="128984"/>
    <n v="0.12"/>
    <s v="United States"/>
    <s v="Miami"/>
    <x v="14"/>
  </r>
  <r>
    <s v="E01713"/>
    <s v="Nolan Guzman"/>
    <s v="Field Engineer"/>
    <s v="Engineering"/>
    <s v="Speciality Products"/>
    <s v="Male"/>
    <x v="3"/>
    <n v="46"/>
    <d v="1999-06-20T00:00:00"/>
    <n v="96997"/>
    <n v="0"/>
    <s v="Brazil"/>
    <s v="Sao Paulo"/>
    <x v="1"/>
  </r>
  <r>
    <s v="E00128"/>
    <s v="Everleigh Espinoza"/>
    <s v="Director"/>
    <s v="Human Resources"/>
    <s v="Manufacturing"/>
    <s v="Female"/>
    <x v="3"/>
    <n v="54"/>
    <d v="2018-01-22T00:00:00"/>
    <n v="176294"/>
    <n v="0.28000000000000003"/>
    <s v="United States"/>
    <s v="Austin"/>
    <x v="1"/>
  </r>
  <r>
    <s v="E03849"/>
    <s v="Evelyn Jung"/>
    <s v="Analyst"/>
    <s v="Sales"/>
    <s v="Research &amp; Development"/>
    <s v="Female"/>
    <x v="1"/>
    <n v="30"/>
    <d v="2021-02-14T00:00:00"/>
    <n v="48340"/>
    <n v="0"/>
    <s v="China"/>
    <s v="Beijing"/>
    <x v="1"/>
  </r>
  <r>
    <s v="E02464"/>
    <s v="Sophie Silva"/>
    <s v="Vice President"/>
    <s v="Engineering"/>
    <s v="Corporate"/>
    <s v="Female"/>
    <x v="3"/>
    <n v="28"/>
    <d v="2017-07-06T00:00:00"/>
    <n v="240488"/>
    <n v="0.4"/>
    <s v="Brazil"/>
    <s v="Rio de Janerio"/>
    <x v="1"/>
  </r>
  <r>
    <s v="E00306"/>
    <s v="Mateo Williams"/>
    <s v="Enterprise Architect"/>
    <s v="IT"/>
    <s v="Manufacturing"/>
    <s v="Male"/>
    <x v="2"/>
    <n v="40"/>
    <d v="2011-01-22T00:00:00"/>
    <n v="97339"/>
    <n v="0"/>
    <s v="United States"/>
    <s v="Austin"/>
    <x v="1"/>
  </r>
  <r>
    <s v="E03737"/>
    <s v="Kennedy Rahman"/>
    <s v="Vice President"/>
    <s v="Human Resources"/>
    <s v="Manufacturing"/>
    <s v="Female"/>
    <x v="1"/>
    <n v="49"/>
    <d v="2003-02-28T00:00:00"/>
    <n v="211291"/>
    <n v="0.37"/>
    <s v="China"/>
    <s v="Chongqing"/>
    <x v="1"/>
  </r>
  <r>
    <s v="E02783"/>
    <s v="Levi Mendez"/>
    <s v="Vice President"/>
    <s v="Sales"/>
    <s v="Research &amp; Development"/>
    <s v="Male"/>
    <x v="3"/>
    <n v="39"/>
    <d v="2011-08-23T00:00:00"/>
    <n v="249506"/>
    <n v="0.3"/>
    <s v="Brazil"/>
    <s v="Rio de Janerio"/>
    <x v="1"/>
  </r>
  <r>
    <s v="E02939"/>
    <s v="Julian Fong"/>
    <s v="Quality Engineer"/>
    <s v="Engineering"/>
    <s v="Speciality Products"/>
    <s v="Male"/>
    <x v="1"/>
    <n v="61"/>
    <d v="2002-11-22T00:00:00"/>
    <n v="80950"/>
    <n v="0"/>
    <s v="China"/>
    <s v="Chongqing"/>
    <x v="1"/>
  </r>
  <r>
    <s v="E02706"/>
    <s v="Nevaeh Kang"/>
    <s v="Automation Engineer"/>
    <s v="Engineering"/>
    <s v="Research &amp; Development"/>
    <s v="Female"/>
    <x v="1"/>
    <n v="46"/>
    <d v="2021-01-10T00:00:00"/>
    <n v="86538"/>
    <n v="0"/>
    <s v="China"/>
    <s v="Chengdu"/>
    <x v="1"/>
  </r>
  <r>
    <s v="E00170"/>
    <s v="Hannah Nelson"/>
    <s v="Sr. Analyst"/>
    <s v="Marketing"/>
    <s v="Speciality Products"/>
    <s v="Female"/>
    <x v="2"/>
    <n v="35"/>
    <d v="2019-09-07T00:00:00"/>
    <n v="70992"/>
    <n v="0"/>
    <s v="United States"/>
    <s v="Austin"/>
    <x v="1"/>
  </r>
  <r>
    <s v="E01425"/>
    <s v="Anthony Rogers"/>
    <s v="Vice President"/>
    <s v="Engineering"/>
    <s v="Corporate"/>
    <s v="Male"/>
    <x v="2"/>
    <n v="33"/>
    <d v="2015-06-18T00:00:00"/>
    <n v="205314"/>
    <n v="0.3"/>
    <s v="United States"/>
    <s v="Columbus"/>
    <x v="1"/>
  </r>
  <r>
    <s v="E00130"/>
    <s v="Paisley Kang"/>
    <s v="Vice President"/>
    <s v="Human Resources"/>
    <s v="Corporate"/>
    <s v="Female"/>
    <x v="1"/>
    <n v="61"/>
    <d v="2017-03-10T00:00:00"/>
    <n v="196951"/>
    <n v="0.33"/>
    <s v="China"/>
    <s v="Beijing"/>
    <x v="1"/>
  </r>
  <r>
    <s v="E02094"/>
    <s v="Matthew Gupta"/>
    <s v="Network Engineer"/>
    <s v="IT"/>
    <s v="Speciality Products"/>
    <s v="Male"/>
    <x v="1"/>
    <n v="45"/>
    <d v="2005-09-18T00:00:00"/>
    <n v="67686"/>
    <n v="0"/>
    <s v="China"/>
    <s v="Beijing"/>
    <x v="1"/>
  </r>
  <r>
    <s v="E03567"/>
    <s v="Silas Chavez"/>
    <s v="Technical Architect"/>
    <s v="IT"/>
    <s v="Research &amp; Development"/>
    <s v="Male"/>
    <x v="3"/>
    <n v="51"/>
    <d v="2008-04-15T00:00:00"/>
    <n v="86431"/>
    <n v="0"/>
    <s v="United States"/>
    <s v="Columbus"/>
    <x v="1"/>
  </r>
  <r>
    <s v="E04682"/>
    <s v="Colton Thao"/>
    <s v="Manager"/>
    <s v="Human Resources"/>
    <s v="Manufacturing"/>
    <s v="Male"/>
    <x v="1"/>
    <n v="55"/>
    <d v="1995-11-16T00:00:00"/>
    <n v="125936"/>
    <n v="0.08"/>
    <s v="China"/>
    <s v="Chongqing"/>
    <x v="1"/>
  </r>
  <r>
    <s v="E00957"/>
    <s v="Genesis Perry"/>
    <s v="Sr. Manger"/>
    <s v="Sales"/>
    <s v="Corporate"/>
    <s v="Female"/>
    <x v="2"/>
    <n v="46"/>
    <d v="2013-07-18T00:00:00"/>
    <n v="149712"/>
    <n v="0.14000000000000001"/>
    <s v="United States"/>
    <s v="Columbus"/>
    <x v="1"/>
  </r>
  <r>
    <s v="E04458"/>
    <s v="Alexander Bryant"/>
    <s v="Field Engineer"/>
    <s v="Engineering"/>
    <s v="Speciality Products"/>
    <s v="Male"/>
    <x v="2"/>
    <n v="30"/>
    <d v="2021-10-02T00:00:00"/>
    <n v="88758"/>
    <n v="0"/>
    <s v="United States"/>
    <s v="Seattle"/>
    <x v="1"/>
  </r>
  <r>
    <s v="E01499"/>
    <s v="Elias Zhang"/>
    <s v="Solutions Architect"/>
    <s v="IT"/>
    <s v="Research &amp; Development"/>
    <s v="Male"/>
    <x v="1"/>
    <n v="54"/>
    <d v="2013-07-13T00:00:00"/>
    <n v="83639"/>
    <n v="0"/>
    <s v="China"/>
    <s v="Beijing"/>
    <x v="1"/>
  </r>
  <r>
    <s v="E00521"/>
    <s v="Lily Carter"/>
    <s v="Network Architect"/>
    <s v="IT"/>
    <s v="Research &amp; Development"/>
    <s v="Female"/>
    <x v="2"/>
    <n v="54"/>
    <d v="1998-05-18T00:00:00"/>
    <n v="68268"/>
    <n v="0"/>
    <s v="United States"/>
    <s v="Phoenix"/>
    <x v="1"/>
  </r>
  <r>
    <s v="E03717"/>
    <s v="Joseph Ruiz"/>
    <s v="Field Engineer"/>
    <s v="Engineering"/>
    <s v="Manufacturing"/>
    <s v="Male"/>
    <x v="3"/>
    <n v="45"/>
    <d v="2002-02-26T00:00:00"/>
    <n v="75819"/>
    <n v="0"/>
    <s v="Brazil"/>
    <s v="Sao Paulo"/>
    <x v="1"/>
  </r>
  <r>
    <s v="E01533"/>
    <s v="Avery Bailey"/>
    <s v="Sr. Analyst"/>
    <s v="Sales"/>
    <s v="Speciality Products"/>
    <s v="Female"/>
    <x v="2"/>
    <n v="49"/>
    <d v="1996-05-15T00:00:00"/>
    <n v="86658"/>
    <n v="0"/>
    <s v="United States"/>
    <s v="Phoenix"/>
    <x v="1"/>
  </r>
  <r>
    <s v="E04449"/>
    <s v="Miles Hsu"/>
    <s v="Analyst II"/>
    <s v="Finance"/>
    <s v="Research &amp; Development"/>
    <s v="Male"/>
    <x v="1"/>
    <n v="55"/>
    <d v="2014-03-16T00:00:00"/>
    <n v="74552"/>
    <n v="0"/>
    <s v="China"/>
    <s v="Chengdu"/>
    <x v="1"/>
  </r>
  <r>
    <s v="E02855"/>
    <s v="Piper Cheng"/>
    <s v="Enterprise Architect"/>
    <s v="IT"/>
    <s v="Manufacturing"/>
    <s v="Female"/>
    <x v="1"/>
    <n v="62"/>
    <d v="2009-03-15T00:00:00"/>
    <n v="82839"/>
    <n v="0"/>
    <s v="United States"/>
    <s v="Miami"/>
    <x v="1"/>
  </r>
  <r>
    <s v="E00816"/>
    <s v="Skylar Watson"/>
    <s v="Network Architect"/>
    <s v="IT"/>
    <s v="Speciality Products"/>
    <s v="Female"/>
    <x v="2"/>
    <n v="28"/>
    <d v="2021-10-08T00:00:00"/>
    <n v="64475"/>
    <n v="0"/>
    <s v="United States"/>
    <s v="Phoenix"/>
    <x v="1"/>
  </r>
  <r>
    <s v="E02283"/>
    <s v="Jaxon Park"/>
    <s v="Network Architect"/>
    <s v="IT"/>
    <s v="Manufacturing"/>
    <s v="Male"/>
    <x v="1"/>
    <n v="33"/>
    <d v="2020-07-24T00:00:00"/>
    <n v="69453"/>
    <n v="0"/>
    <s v="China"/>
    <s v="Chengdu"/>
    <x v="1"/>
  </r>
  <r>
    <s v="E04888"/>
    <s v="Elijah Henry"/>
    <s v="Manager"/>
    <s v="IT"/>
    <s v="Corporate"/>
    <s v="Male"/>
    <x v="2"/>
    <n v="32"/>
    <d v="2014-01-03T00:00:00"/>
    <n v="127148"/>
    <n v="0.1"/>
    <s v="United States"/>
    <s v="Miami"/>
    <x v="1"/>
  </r>
  <r>
    <s v="E03907"/>
    <s v="Camila Watson"/>
    <s v="Vice President"/>
    <s v="Finance"/>
    <s v="Speciality Products"/>
    <s v="Female"/>
    <x v="2"/>
    <n v="32"/>
    <d v="2018-01-02T00:00:00"/>
    <n v="190253"/>
    <n v="0.33"/>
    <s v="United States"/>
    <s v="Austin"/>
    <x v="1"/>
  </r>
  <r>
    <s v="E02166"/>
    <s v="Lucas Thomas"/>
    <s v="Manager"/>
    <s v="Accounting"/>
    <s v="Research &amp; Development"/>
    <s v="Male"/>
    <x v="2"/>
    <n v="55"/>
    <d v="2000-04-28T00:00:00"/>
    <n v="115798"/>
    <n v="0.05"/>
    <s v="United States"/>
    <s v="Miami"/>
    <x v="1"/>
  </r>
  <r>
    <s v="E00431"/>
    <s v="Skylar Doan"/>
    <s v="Sr. Business Partner"/>
    <s v="Human Resources"/>
    <s v="Research &amp; Development"/>
    <s v="Female"/>
    <x v="1"/>
    <n v="58"/>
    <d v="1994-08-21T00:00:00"/>
    <n v="93102"/>
    <n v="0"/>
    <s v="United States"/>
    <s v="Seattle"/>
    <x v="15"/>
  </r>
  <r>
    <s v="E01501"/>
    <s v="Hudson Liu"/>
    <s v="Engineering Manager"/>
    <s v="Engineering"/>
    <s v="Speciality Products"/>
    <s v="Male"/>
    <x v="1"/>
    <n v="34"/>
    <d v="2017-11-16T00:00:00"/>
    <n v="110054"/>
    <n v="0.15"/>
    <s v="United States"/>
    <s v="Miami"/>
    <x v="1"/>
  </r>
  <r>
    <s v="E01141"/>
    <s v="Gianna Williams"/>
    <s v="Quality Engineer"/>
    <s v="Engineering"/>
    <s v="Research &amp; Development"/>
    <s v="Female"/>
    <x v="0"/>
    <n v="27"/>
    <d v="2021-01-28T00:00:00"/>
    <n v="95786"/>
    <n v="0"/>
    <s v="United States"/>
    <s v="Chicago"/>
    <x v="1"/>
  </r>
  <r>
    <s v="E02254"/>
    <s v="Jaxson Sandoval"/>
    <s v="Sr. Analyst"/>
    <s v="Sales"/>
    <s v="Speciality Products"/>
    <s v="Male"/>
    <x v="3"/>
    <n v="61"/>
    <d v="2017-05-03T00:00:00"/>
    <n v="90855"/>
    <n v="0"/>
    <s v="Brazil"/>
    <s v="Sao Paulo"/>
    <x v="1"/>
  </r>
  <r>
    <s v="E04504"/>
    <s v="Jameson Alvarado"/>
    <s v="Enterprise Architect"/>
    <s v="IT"/>
    <s v="Manufacturing"/>
    <s v="Male"/>
    <x v="3"/>
    <n v="47"/>
    <d v="1999-03-14T00:00:00"/>
    <n v="92897"/>
    <n v="0"/>
    <s v="Brazil"/>
    <s v="Sao Paulo"/>
    <x v="1"/>
  </r>
  <r>
    <s v="E03394"/>
    <s v="Joseph Ly"/>
    <s v="Vice President"/>
    <s v="Marketing"/>
    <s v="Speciality Products"/>
    <s v="Male"/>
    <x v="1"/>
    <n v="40"/>
    <d v="2009-02-28T00:00:00"/>
    <n v="242919"/>
    <n v="0.31"/>
    <s v="China"/>
    <s v="Chongqing"/>
    <x v="1"/>
  </r>
  <r>
    <s v="E02942"/>
    <s v="Daniel Richardson"/>
    <s v="Director"/>
    <s v="Engineering"/>
    <s v="Speciality Products"/>
    <s v="Male"/>
    <x v="2"/>
    <n v="30"/>
    <d v="2018-05-20T00:00:00"/>
    <n v="184368"/>
    <n v="0.28999999999999998"/>
    <s v="United States"/>
    <s v="Austin"/>
    <x v="1"/>
  </r>
  <r>
    <s v="E04130"/>
    <s v="Elias Figueroa"/>
    <s v="Sr. Manger"/>
    <s v="Finance"/>
    <s v="Corporate"/>
    <s v="Male"/>
    <x v="3"/>
    <n v="45"/>
    <d v="2021-12-24T00:00:00"/>
    <n v="144754"/>
    <n v="0.15"/>
    <s v="United States"/>
    <s v="Phoenix"/>
    <x v="1"/>
  </r>
  <r>
    <s v="E02848"/>
    <s v="Emma Brooks"/>
    <s v="Sr. Account Representative"/>
    <s v="Sales"/>
    <s v="Research &amp; Development"/>
    <s v="Female"/>
    <x v="2"/>
    <n v="30"/>
    <d v="2016-12-18T00:00:00"/>
    <n v="89458"/>
    <n v="0"/>
    <s v="United States"/>
    <s v="Austin"/>
    <x v="1"/>
  </r>
  <r>
    <s v="E00085"/>
    <s v="Isla Wong"/>
    <s v="Vice President"/>
    <s v="Accounting"/>
    <s v="Corporate"/>
    <s v="Female"/>
    <x v="1"/>
    <n v="56"/>
    <d v="2014-03-16T00:00:00"/>
    <n v="190815"/>
    <n v="0.4"/>
    <s v="United States"/>
    <s v="Austin"/>
    <x v="1"/>
  </r>
  <r>
    <s v="E03956"/>
    <s v="Everly Walker"/>
    <s v="Sr. Manger"/>
    <s v="Sales"/>
    <s v="Research &amp; Development"/>
    <s v="Female"/>
    <x v="2"/>
    <n v="62"/>
    <d v="1999-08-02T00:00:00"/>
    <n v="137995"/>
    <n v="0.14000000000000001"/>
    <s v="United States"/>
    <s v="Austin"/>
    <x v="1"/>
  </r>
  <r>
    <s v="E00672"/>
    <s v="Mila Pena"/>
    <s v="Sr. Business Partner"/>
    <s v="Human Resources"/>
    <s v="Manufacturing"/>
    <s v="Female"/>
    <x v="3"/>
    <n v="45"/>
    <d v="2007-12-21T00:00:00"/>
    <n v="93840"/>
    <n v="0"/>
    <s v="Brazil"/>
    <s v="Manaus"/>
    <x v="1"/>
  </r>
  <r>
    <s v="E04618"/>
    <s v="Mason Zhao"/>
    <s v="Technical Architect"/>
    <s v="IT"/>
    <s v="Research &amp; Development"/>
    <s v="Male"/>
    <x v="1"/>
    <n v="46"/>
    <d v="2021-10-26T00:00:00"/>
    <n v="94790"/>
    <n v="0"/>
    <s v="China"/>
    <s v="Chongqing"/>
    <x v="1"/>
  </r>
  <r>
    <s v="E03506"/>
    <s v="Jaxson Mai"/>
    <s v="Vice President"/>
    <s v="Human Resources"/>
    <s v="Research &amp; Development"/>
    <s v="Male"/>
    <x v="1"/>
    <n v="48"/>
    <d v="2014-03-08T00:00:00"/>
    <n v="197367"/>
    <n v="0.39"/>
    <s v="United States"/>
    <s v="Austin"/>
    <x v="1"/>
  </r>
  <r>
    <s v="E00568"/>
    <s v="Ava Garza"/>
    <s v="Director"/>
    <s v="Accounting"/>
    <s v="Manufacturing"/>
    <s v="Female"/>
    <x v="3"/>
    <n v="27"/>
    <d v="2018-06-25T00:00:00"/>
    <n v="174097"/>
    <n v="0.21"/>
    <s v="United States"/>
    <s v="Phoenix"/>
    <x v="1"/>
  </r>
  <r>
    <s v="E00535"/>
    <s v="Nathan Mendez"/>
    <s v="Manager"/>
    <s v="IT"/>
    <s v="Speciality Products"/>
    <s v="Male"/>
    <x v="3"/>
    <n v="53"/>
    <d v="2006-10-31T00:00:00"/>
    <n v="120128"/>
    <n v="0.1"/>
    <s v="United States"/>
    <s v="Austin"/>
    <x v="1"/>
  </r>
  <r>
    <s v="E04630"/>
    <s v="Maria Griffin"/>
    <s v="Manager"/>
    <s v="Marketing"/>
    <s v="Manufacturing"/>
    <s v="Female"/>
    <x v="2"/>
    <n v="59"/>
    <d v="2007-04-25T00:00:00"/>
    <n v="129708"/>
    <n v="0.05"/>
    <s v="United States"/>
    <s v="Miami"/>
    <x v="1"/>
  </r>
  <r>
    <s v="E00874"/>
    <s v="Alexander Choi"/>
    <s v="Manager"/>
    <s v="Marketing"/>
    <s v="Research &amp; Development"/>
    <s v="Male"/>
    <x v="1"/>
    <n v="55"/>
    <d v="1994-09-18T00:00:00"/>
    <n v="102270"/>
    <n v="0.1"/>
    <s v="United States"/>
    <s v="Chicago"/>
    <x v="1"/>
  </r>
  <r>
    <s v="E01546"/>
    <s v="Maria Hong"/>
    <s v="Vice President"/>
    <s v="Finance"/>
    <s v="Speciality Products"/>
    <s v="Female"/>
    <x v="1"/>
    <n v="43"/>
    <d v="2005-07-31T00:00:00"/>
    <n v="249686"/>
    <n v="0.31"/>
    <s v="China"/>
    <s v="Chongqing"/>
    <x v="1"/>
  </r>
  <r>
    <s v="E00941"/>
    <s v="Sophie Ali"/>
    <s v="Analyst"/>
    <s v="Finance"/>
    <s v="Manufacturing"/>
    <s v="Female"/>
    <x v="1"/>
    <n v="55"/>
    <d v="2002-03-28T00:00:00"/>
    <n v="50475"/>
    <n v="0"/>
    <s v="United States"/>
    <s v="Columbus"/>
    <x v="1"/>
  </r>
  <r>
    <s v="E03446"/>
    <s v="Julian Ross"/>
    <s v="Manager"/>
    <s v="Marketing"/>
    <s v="Research &amp; Development"/>
    <s v="Male"/>
    <x v="2"/>
    <n v="51"/>
    <d v="2020-07-02T00:00:00"/>
    <n v="100099"/>
    <n v="0.08"/>
    <s v="United States"/>
    <s v="Miami"/>
    <x v="1"/>
  </r>
  <r>
    <s v="E01361"/>
    <s v="Emma Hill"/>
    <s v="IT Coordinator"/>
    <s v="IT"/>
    <s v="Manufacturing"/>
    <s v="Female"/>
    <x v="2"/>
    <n v="54"/>
    <d v="2016-12-27T00:00:00"/>
    <n v="41673"/>
    <n v="0"/>
    <s v="United States"/>
    <s v="Miami"/>
    <x v="1"/>
  </r>
  <r>
    <s v="E01631"/>
    <s v="Leilani Yee"/>
    <s v="Sr. Analyst"/>
    <s v="Marketing"/>
    <s v="Speciality Products"/>
    <s v="Female"/>
    <x v="1"/>
    <n v="47"/>
    <d v="2017-07-12T00:00:00"/>
    <n v="70996"/>
    <n v="0"/>
    <s v="China"/>
    <s v="Chengdu"/>
    <x v="1"/>
  </r>
  <r>
    <s v="E03719"/>
    <s v="Jack Brown"/>
    <s v="Analyst"/>
    <s v="Marketing"/>
    <s v="Corporate"/>
    <s v="Male"/>
    <x v="2"/>
    <n v="55"/>
    <d v="2004-12-07T00:00:00"/>
    <n v="40752"/>
    <n v="0"/>
    <s v="United States"/>
    <s v="Phoenix"/>
    <x v="1"/>
  </r>
  <r>
    <s v="E03269"/>
    <s v="Charlotte Chu"/>
    <s v="Network Engineer"/>
    <s v="IT"/>
    <s v="Manufacturing"/>
    <s v="Female"/>
    <x v="1"/>
    <n v="50"/>
    <d v="2001-01-23T00:00:00"/>
    <n v="97537"/>
    <n v="0"/>
    <s v="China"/>
    <s v="Chengdu"/>
    <x v="1"/>
  </r>
  <r>
    <s v="E01037"/>
    <s v="Jeremiah Chu"/>
    <s v="IT Systems Architect"/>
    <s v="IT"/>
    <s v="Research &amp; Development"/>
    <s v="Male"/>
    <x v="1"/>
    <n v="31"/>
    <d v="2020-09-12T00:00:00"/>
    <n v="96567"/>
    <n v="0"/>
    <s v="China"/>
    <s v="Shanghai"/>
    <x v="1"/>
  </r>
  <r>
    <s v="E00671"/>
    <s v="Miles Cho"/>
    <s v="Systems Analyst"/>
    <s v="IT"/>
    <s v="Speciality Products"/>
    <s v="Male"/>
    <x v="1"/>
    <n v="47"/>
    <d v="1999-03-10T00:00:00"/>
    <n v="49404"/>
    <n v="0"/>
    <s v="China"/>
    <s v="Beijing"/>
    <x v="1"/>
  </r>
  <r>
    <s v="E02216"/>
    <s v="Caleb Marquez"/>
    <s v="IT Systems Architect"/>
    <s v="IT"/>
    <s v="Research &amp; Development"/>
    <s v="Male"/>
    <x v="3"/>
    <n v="29"/>
    <d v="2019-10-15T00:00:00"/>
    <n v="66819"/>
    <n v="0"/>
    <s v="Brazil"/>
    <s v="Rio de Janerio"/>
    <x v="1"/>
  </r>
  <r>
    <s v="E02803"/>
    <s v="Eli Soto"/>
    <s v="Analyst"/>
    <s v="Marketing"/>
    <s v="Speciality Products"/>
    <s v="Male"/>
    <x v="3"/>
    <n v="38"/>
    <d v="2016-05-02T00:00:00"/>
    <n v="50784"/>
    <n v="0"/>
    <s v="Brazil"/>
    <s v="Rio de Janerio"/>
    <x v="1"/>
  </r>
  <r>
    <s v="E01584"/>
    <s v="Carter Mejia"/>
    <s v="Sr. Manger"/>
    <s v="Human Resources"/>
    <s v="Research &amp; Development"/>
    <s v="Male"/>
    <x v="3"/>
    <n v="29"/>
    <d v="2019-05-09T00:00:00"/>
    <n v="125828"/>
    <n v="0.15"/>
    <s v="Brazil"/>
    <s v="Sao Paulo"/>
    <x v="1"/>
  </r>
  <r>
    <s v="E02489"/>
    <s v="Ethan Clark"/>
    <s v="Sr. Business Partner"/>
    <s v="Human Resources"/>
    <s v="Manufacturing"/>
    <s v="Male"/>
    <x v="2"/>
    <n v="33"/>
    <d v="2017-08-04T00:00:00"/>
    <n v="92610"/>
    <n v="0"/>
    <s v="United States"/>
    <s v="Columbus"/>
    <x v="1"/>
  </r>
  <r>
    <s v="E03189"/>
    <s v="Asher Jackson"/>
    <s v="Sr. Manger"/>
    <s v="Sales"/>
    <s v="Speciality Products"/>
    <s v="Male"/>
    <x v="2"/>
    <n v="50"/>
    <d v="2003-03-25T00:00:00"/>
    <n v="123405"/>
    <n v="0.13"/>
    <s v="United States"/>
    <s v="Columbus"/>
    <x v="1"/>
  </r>
  <r>
    <s v="E03560"/>
    <s v="Ayla Ng"/>
    <s v="Account Representative"/>
    <s v="Sales"/>
    <s v="Manufacturing"/>
    <s v="Female"/>
    <x v="1"/>
    <n v="46"/>
    <d v="2004-03-20T00:00:00"/>
    <n v="73004"/>
    <n v="0"/>
    <s v="China"/>
    <s v="Beijing"/>
    <x v="1"/>
  </r>
  <r>
    <s v="E00769"/>
    <s v="Jose Kang"/>
    <s v="Engineering Manager"/>
    <s v="Engineering"/>
    <s v="Corporate"/>
    <s v="Male"/>
    <x v="1"/>
    <n v="57"/>
    <d v="1999-04-25T00:00:00"/>
    <n v="95061"/>
    <n v="0.1"/>
    <s v="China"/>
    <s v="Shanghai"/>
    <x v="1"/>
  </r>
  <r>
    <s v="E02791"/>
    <s v="Aubrey Romero"/>
    <s v="Director"/>
    <s v="Sales"/>
    <s v="Corporate"/>
    <s v="Female"/>
    <x v="3"/>
    <n v="49"/>
    <d v="1998-04-02T00:00:00"/>
    <n v="160832"/>
    <n v="0.3"/>
    <s v="United States"/>
    <s v="Phoenix"/>
    <x v="1"/>
  </r>
  <r>
    <s v="E02333"/>
    <s v="Jaxson Wright"/>
    <s v="Service Desk Analyst"/>
    <s v="IT"/>
    <s v="Manufacturing"/>
    <s v="Male"/>
    <x v="0"/>
    <n v="54"/>
    <d v="2010-12-28T00:00:00"/>
    <n v="64417"/>
    <n v="0"/>
    <s v="United States"/>
    <s v="Columbus"/>
    <x v="1"/>
  </r>
  <r>
    <s v="E01002"/>
    <s v="Elias Ali"/>
    <s v="Manager"/>
    <s v="Sales"/>
    <s v="Corporate"/>
    <s v="Male"/>
    <x v="1"/>
    <n v="28"/>
    <d v="2021-03-19T00:00:00"/>
    <n v="127543"/>
    <n v="0.06"/>
    <s v="China"/>
    <s v="Shanghai"/>
    <x v="1"/>
  </r>
  <r>
    <s v="E03520"/>
    <s v="Nolan Pena"/>
    <s v="Analyst"/>
    <s v="Marketing"/>
    <s v="Manufacturing"/>
    <s v="Male"/>
    <x v="3"/>
    <n v="30"/>
    <d v="2018-06-21T00:00:00"/>
    <n v="56154"/>
    <n v="0"/>
    <s v="Brazil"/>
    <s v="Sao Paulo"/>
    <x v="1"/>
  </r>
  <r>
    <s v="E00752"/>
    <s v="Luna Liu"/>
    <s v="Vice President"/>
    <s v="Sales"/>
    <s v="Manufacturing"/>
    <s v="Female"/>
    <x v="1"/>
    <n v="36"/>
    <d v="2014-02-22T00:00:00"/>
    <n v="218530"/>
    <n v="0.3"/>
    <s v="China"/>
    <s v="Shanghai"/>
    <x v="1"/>
  </r>
  <r>
    <s v="E00233"/>
    <s v="Brooklyn Reyes"/>
    <s v="Service Desk Analyst"/>
    <s v="IT"/>
    <s v="Manufacturing"/>
    <s v="Female"/>
    <x v="3"/>
    <n v="36"/>
    <d v="2019-12-19T00:00:00"/>
    <n v="91954"/>
    <n v="0"/>
    <s v="United States"/>
    <s v="Columbus"/>
    <x v="1"/>
  </r>
  <r>
    <s v="E02639"/>
    <s v="Hadley Parker"/>
    <s v="Vice President"/>
    <s v="Marketing"/>
    <s v="Corporate"/>
    <s v="Female"/>
    <x v="0"/>
    <n v="30"/>
    <d v="2016-09-21T00:00:00"/>
    <n v="221217"/>
    <n v="0.32"/>
    <s v="United States"/>
    <s v="Columbus"/>
    <x v="16"/>
  </r>
  <r>
    <s v="E00697"/>
    <s v="Jonathan Chavez"/>
    <s v="System Administrator "/>
    <s v="IT"/>
    <s v="Manufacturing"/>
    <s v="Male"/>
    <x v="3"/>
    <n v="29"/>
    <d v="2017-05-11T00:00:00"/>
    <n v="87536"/>
    <n v="0"/>
    <s v="United States"/>
    <s v="Seattle"/>
    <x v="1"/>
  </r>
  <r>
    <s v="E02183"/>
    <s v="Sarah Ayala"/>
    <s v="Analyst"/>
    <s v="Sales"/>
    <s v="Corporate"/>
    <s v="Female"/>
    <x v="3"/>
    <n v="47"/>
    <d v="2015-06-09T00:00:00"/>
    <n v="41429"/>
    <n v="0"/>
    <s v="United States"/>
    <s v="Seattle"/>
    <x v="1"/>
  </r>
  <r>
    <s v="E00715"/>
    <s v="Elijah Kang"/>
    <s v="Vice President"/>
    <s v="Engineering"/>
    <s v="Manufacturing"/>
    <s v="Male"/>
    <x v="1"/>
    <n v="35"/>
    <d v="2011-10-10T00:00:00"/>
    <n v="245482"/>
    <n v="0.39"/>
    <s v="United States"/>
    <s v="Seattle"/>
    <x v="1"/>
  </r>
  <r>
    <s v="E04288"/>
    <s v="Ella White"/>
    <s v="Development Engineer"/>
    <s v="Engineering"/>
    <s v="Manufacturing"/>
    <s v="Female"/>
    <x v="2"/>
    <n v="25"/>
    <d v="2020-01-20T00:00:00"/>
    <n v="71359"/>
    <n v="0"/>
    <s v="United States"/>
    <s v="Phoenix"/>
    <x v="1"/>
  </r>
  <r>
    <s v="E02421"/>
    <s v="Jordan Truong"/>
    <s v="Director"/>
    <s v="Engineering"/>
    <s v="Speciality Products"/>
    <s v="Male"/>
    <x v="1"/>
    <n v="45"/>
    <d v="2014-08-28T00:00:00"/>
    <n v="183161"/>
    <n v="0.22"/>
    <s v="United States"/>
    <s v="Miami"/>
    <x v="1"/>
  </r>
  <r>
    <s v="E00523"/>
    <s v="Daniel Jordan"/>
    <s v="Network Administrator"/>
    <s v="IT"/>
    <s v="Corporate"/>
    <s v="Male"/>
    <x v="2"/>
    <n v="58"/>
    <d v="1993-07-26T00:00:00"/>
    <n v="69260"/>
    <n v="0"/>
    <s v="United States"/>
    <s v="Phoenix"/>
    <x v="1"/>
  </r>
  <r>
    <s v="E03615"/>
    <s v="Daniel Dixon"/>
    <s v="Operations Engineer"/>
    <s v="Engineering"/>
    <s v="Speciality Products"/>
    <s v="Male"/>
    <x v="2"/>
    <n v="51"/>
    <d v="1999-10-09T00:00:00"/>
    <n v="95639"/>
    <n v="0"/>
    <s v="United States"/>
    <s v="Austin"/>
    <x v="1"/>
  </r>
  <r>
    <s v="E02761"/>
    <s v="Luca Duong"/>
    <s v="Manager"/>
    <s v="Human Resources"/>
    <s v="Research &amp; Development"/>
    <s v="Male"/>
    <x v="1"/>
    <n v="48"/>
    <d v="2004-06-30T00:00:00"/>
    <n v="120660"/>
    <n v="7.0000000000000007E-2"/>
    <s v="China"/>
    <s v="Chengdu"/>
    <x v="1"/>
  </r>
  <r>
    <s v="E02121"/>
    <s v="Levi Brown"/>
    <s v="Sr. Analyst"/>
    <s v="Sales"/>
    <s v="Corporate"/>
    <s v="Male"/>
    <x v="0"/>
    <n v="36"/>
    <d v="2021-12-26T00:00:00"/>
    <n v="75119"/>
    <n v="0"/>
    <s v="United States"/>
    <s v="Chicago"/>
    <x v="1"/>
  </r>
  <r>
    <s v="E01486"/>
    <s v="Mason Cho"/>
    <s v="Vice President"/>
    <s v="Accounting"/>
    <s v="Research &amp; Development"/>
    <s v="Male"/>
    <x v="1"/>
    <n v="59"/>
    <d v="2011-05-18T00:00:00"/>
    <n v="192213"/>
    <n v="0.4"/>
    <s v="United States"/>
    <s v="Chicago"/>
    <x v="1"/>
  </r>
  <r>
    <s v="E00725"/>
    <s v="Nova Herrera"/>
    <s v="Account Representative"/>
    <s v="Sales"/>
    <s v="Speciality Products"/>
    <s v="Female"/>
    <x v="3"/>
    <n v="45"/>
    <d v="2014-05-10T00:00:00"/>
    <n v="65047"/>
    <n v="0"/>
    <s v="Brazil"/>
    <s v="Sao Paulo"/>
    <x v="1"/>
  </r>
  <r>
    <s v="E03027"/>
    <s v="Elijah Watson"/>
    <s v="Sr. Manger"/>
    <s v="Sales"/>
    <s v="Manufacturing"/>
    <s v="Male"/>
    <x v="2"/>
    <n v="29"/>
    <d v="2017-03-16T00:00:00"/>
    <n v="151413"/>
    <n v="0.15"/>
    <s v="United States"/>
    <s v="Seattle"/>
    <x v="1"/>
  </r>
  <r>
    <s v="E03689"/>
    <s v="Wesley Gray"/>
    <s v="Sr. Analyst"/>
    <s v="Accounting"/>
    <s v="Speciality Products"/>
    <s v="Male"/>
    <x v="2"/>
    <n v="62"/>
    <d v="2003-04-22T00:00:00"/>
    <n v="76906"/>
    <n v="0"/>
    <s v="United States"/>
    <s v="Seattle"/>
    <x v="1"/>
  </r>
  <r>
    <s v="E01986"/>
    <s v="Wesley Sharma"/>
    <s v="Manager"/>
    <s v="IT"/>
    <s v="Corporate"/>
    <s v="Male"/>
    <x v="1"/>
    <n v="51"/>
    <d v="1994-02-23T00:00:00"/>
    <n v="122802"/>
    <n v="0.05"/>
    <s v="China"/>
    <s v="Shanghai"/>
    <x v="1"/>
  </r>
  <r>
    <s v="E01286"/>
    <s v="Mateo Mendez"/>
    <s v="Development Engineer"/>
    <s v="Engineering"/>
    <s v="Research &amp; Development"/>
    <s v="Male"/>
    <x v="3"/>
    <n v="47"/>
    <d v="1998-07-14T00:00:00"/>
    <n v="99091"/>
    <n v="0"/>
    <s v="United States"/>
    <s v="Austin"/>
    <x v="1"/>
  </r>
  <r>
    <s v="E01409"/>
    <s v="Jose Molina"/>
    <s v="Controls Engineer"/>
    <s v="Engineering"/>
    <s v="Manufacturing"/>
    <s v="Male"/>
    <x v="3"/>
    <n v="40"/>
    <d v="2008-02-28T00:00:00"/>
    <n v="113987"/>
    <n v="0"/>
    <s v="Brazil"/>
    <s v="Manaus"/>
    <x v="1"/>
  </r>
  <r>
    <s v="E00626"/>
    <s v="Luna Simmons"/>
    <s v="Sr. Analyst"/>
    <s v="Finance"/>
    <s v="Corporate"/>
    <s v="Female"/>
    <x v="2"/>
    <n v="28"/>
    <d v="2020-09-04T00:00:00"/>
    <n v="95045"/>
    <n v="0"/>
    <s v="United States"/>
    <s v="Chicago"/>
    <x v="1"/>
  </r>
  <r>
    <s v="E04342"/>
    <s v="Samantha Barnes"/>
    <s v="Vice President"/>
    <s v="Marketing"/>
    <s v="Speciality Products"/>
    <s v="Female"/>
    <x v="2"/>
    <n v="29"/>
    <d v="2017-01-05T00:00:00"/>
    <n v="190401"/>
    <n v="0.37"/>
    <s v="United States"/>
    <s v="Columbus"/>
    <x v="1"/>
  </r>
  <r>
    <s v="E03904"/>
    <s v="Hunter Ortiz"/>
    <s v="Sr. Analyst"/>
    <s v="Finance"/>
    <s v="Corporate"/>
    <s v="Male"/>
    <x v="3"/>
    <n v="46"/>
    <d v="2013-01-20T00:00:00"/>
    <n v="86061"/>
    <n v="0"/>
    <s v="Brazil"/>
    <s v="Rio de Janerio"/>
    <x v="1"/>
  </r>
  <r>
    <s v="E01291"/>
    <s v="Thomas Aguilar"/>
    <s v="Sr. Account Representative"/>
    <s v="Sales"/>
    <s v="Speciality Products"/>
    <s v="Male"/>
    <x v="3"/>
    <n v="45"/>
    <d v="2021-02-10T00:00:00"/>
    <n v="79882"/>
    <n v="0"/>
    <s v="United States"/>
    <s v="Phoenix"/>
    <x v="1"/>
  </r>
  <r>
    <s v="E00917"/>
    <s v="Skylar Bell"/>
    <s v="Vice President"/>
    <s v="Engineering"/>
    <s v="Manufacturing"/>
    <s v="Female"/>
    <x v="2"/>
    <n v="30"/>
    <d v="2018-03-06T00:00:00"/>
    <n v="255431"/>
    <n v="0.36"/>
    <s v="United States"/>
    <s v="Columbus"/>
    <x v="1"/>
  </r>
  <r>
    <s v="E01484"/>
    <s v="Anna Zhu"/>
    <s v="Service Desk Analyst"/>
    <s v="IT"/>
    <s v="Manufacturing"/>
    <s v="Female"/>
    <x v="1"/>
    <n v="48"/>
    <d v="2003-08-22T00:00:00"/>
    <n v="82017"/>
    <n v="0"/>
    <s v="China"/>
    <s v="Beijing"/>
    <x v="1"/>
  </r>
  <r>
    <s v="E03864"/>
    <s v="Ella Hunter"/>
    <s v="Analyst"/>
    <s v="Finance"/>
    <s v="Manufacturing"/>
    <s v="Female"/>
    <x v="2"/>
    <n v="51"/>
    <d v="2017-01-18T00:00:00"/>
    <n v="53799"/>
    <n v="0"/>
    <s v="United States"/>
    <s v="Columbus"/>
    <x v="1"/>
  </r>
  <r>
    <s v="E00488"/>
    <s v="Emery Hunter"/>
    <s v="Sr. Analyst"/>
    <s v="Sales"/>
    <s v="Corporate"/>
    <s v="Female"/>
    <x v="2"/>
    <n v="28"/>
    <d v="2021-07-03T00:00:00"/>
    <n v="82739"/>
    <n v="0"/>
    <s v="United States"/>
    <s v="Phoenix"/>
    <x v="1"/>
  </r>
  <r>
    <s v="E02227"/>
    <s v="Sofia Parker"/>
    <s v="Cloud Infrastructure Architect"/>
    <s v="IT"/>
    <s v="Manufacturing"/>
    <s v="Female"/>
    <x v="2"/>
    <n v="36"/>
    <d v="2014-05-30T00:00:00"/>
    <n v="99080"/>
    <n v="0"/>
    <s v="United States"/>
    <s v="Chicago"/>
    <x v="1"/>
  </r>
  <r>
    <s v="E04802"/>
    <s v="Lucy Fong"/>
    <s v="Sr. Account Representative"/>
    <s v="Sales"/>
    <s v="Corporate"/>
    <s v="Female"/>
    <x v="1"/>
    <n v="40"/>
    <d v="2011-01-20T00:00:00"/>
    <n v="96719"/>
    <n v="0"/>
    <s v="China"/>
    <s v="Chengdu"/>
    <x v="1"/>
  </r>
  <r>
    <s v="E01970"/>
    <s v="Vivian Barnes"/>
    <s v="Director"/>
    <s v="Human Resources"/>
    <s v="Research &amp; Development"/>
    <s v="Female"/>
    <x v="2"/>
    <n v="51"/>
    <d v="2021-03-28T00:00:00"/>
    <n v="180687"/>
    <n v="0.19"/>
    <s v="United States"/>
    <s v="Phoenix"/>
    <x v="1"/>
  </r>
  <r>
    <s v="E02813"/>
    <s v="Kai Chow"/>
    <s v="Engineering Manager"/>
    <s v="Engineering"/>
    <s v="Corporate"/>
    <s v="Male"/>
    <x v="1"/>
    <n v="45"/>
    <d v="2001-04-12T00:00:00"/>
    <n v="95743"/>
    <n v="0.15"/>
    <s v="United States"/>
    <s v="Austin"/>
    <x v="17"/>
  </r>
  <r>
    <s v="E02031"/>
    <s v="Melody Cooper"/>
    <s v="Development Engineer"/>
    <s v="Engineering"/>
    <s v="Research &amp; Development"/>
    <s v="Female"/>
    <x v="2"/>
    <n v="44"/>
    <d v="2009-09-04T00:00:00"/>
    <n v="89695"/>
    <n v="0"/>
    <s v="United States"/>
    <s v="Austin"/>
    <x v="1"/>
  </r>
  <r>
    <s v="E03252"/>
    <s v="James Bui"/>
    <s v="Manager"/>
    <s v="Finance"/>
    <s v="Manufacturing"/>
    <s v="Male"/>
    <x v="1"/>
    <n v="64"/>
    <d v="1998-07-20T00:00:00"/>
    <n v="122753"/>
    <n v="0.09"/>
    <s v="China"/>
    <s v="Chongqing"/>
    <x v="1"/>
  </r>
  <r>
    <s v="E04871"/>
    <s v="Liam Grant"/>
    <s v="Sr. Business Partner"/>
    <s v="Human Resources"/>
    <s v="Research &amp; Development"/>
    <s v="Male"/>
    <x v="2"/>
    <n v="30"/>
    <d v="2015-03-15T00:00:00"/>
    <n v="93734"/>
    <n v="0"/>
    <s v="United States"/>
    <s v="Phoenix"/>
    <x v="1"/>
  </r>
  <r>
    <s v="E03547"/>
    <s v="Owen Han"/>
    <s v="Analyst"/>
    <s v="Accounting"/>
    <s v="Corporate"/>
    <s v="Male"/>
    <x v="1"/>
    <n v="28"/>
    <d v="2017-05-12T00:00:00"/>
    <n v="52069"/>
    <n v="0"/>
    <s v="China"/>
    <s v="Chongqing"/>
    <x v="1"/>
  </r>
  <r>
    <s v="E04742"/>
    <s v="Kinsley Vega"/>
    <s v="Vice President"/>
    <s v="Accounting"/>
    <s v="Corporate"/>
    <s v="Female"/>
    <x v="3"/>
    <n v="33"/>
    <d v="2020-12-16T00:00:00"/>
    <n v="258426"/>
    <n v="0.4"/>
    <s v="Brazil"/>
    <s v="Rio de Janerio"/>
    <x v="1"/>
  </r>
  <r>
    <s v="E01070"/>
    <s v="Leonardo Martin"/>
    <s v="Manager"/>
    <s v="Finance"/>
    <s v="Speciality Products"/>
    <s v="Male"/>
    <x v="0"/>
    <n v="51"/>
    <d v="1995-02-16T00:00:00"/>
    <n v="125375"/>
    <n v="0.09"/>
    <s v="United States"/>
    <s v="Chicago"/>
    <x v="1"/>
  </r>
  <r>
    <s v="E04359"/>
    <s v="Greyson Lam"/>
    <s v="Vice President"/>
    <s v="Accounting"/>
    <s v="Manufacturing"/>
    <s v="Male"/>
    <x v="1"/>
    <n v="25"/>
    <d v="2021-02-08T00:00:00"/>
    <n v="198243"/>
    <n v="0.31"/>
    <s v="United States"/>
    <s v="Miami"/>
    <x v="1"/>
  </r>
  <r>
    <s v="E03268"/>
    <s v="Emilia Rivera"/>
    <s v="Test Engineer"/>
    <s v="Engineering"/>
    <s v="Research &amp; Development"/>
    <s v="Female"/>
    <x v="3"/>
    <n v="42"/>
    <d v="2017-11-23T00:00:00"/>
    <n v="96023"/>
    <n v="0"/>
    <s v="United States"/>
    <s v="Miami"/>
    <x v="1"/>
  </r>
  <r>
    <s v="E04035"/>
    <s v="Penelope Johnson"/>
    <s v="Sr. Analyst"/>
    <s v="Marketing"/>
    <s v="Research &amp; Development"/>
    <s v="Female"/>
    <x v="2"/>
    <n v="34"/>
    <d v="2012-06-25T00:00:00"/>
    <n v="83066"/>
    <n v="0"/>
    <s v="United States"/>
    <s v="Chicago"/>
    <x v="18"/>
  </r>
  <r>
    <s v="E01221"/>
    <s v="Eva Figueroa"/>
    <s v="Analyst II"/>
    <s v="Sales"/>
    <s v="Research &amp; Development"/>
    <s v="Female"/>
    <x v="3"/>
    <n v="48"/>
    <d v="2014-05-14T00:00:00"/>
    <n v="61216"/>
    <n v="0"/>
    <s v="United States"/>
    <s v="Seattle"/>
    <x v="1"/>
  </r>
  <r>
    <s v="E00276"/>
    <s v="Ezekiel Jordan"/>
    <s v="Sr. Manger"/>
    <s v="Accounting"/>
    <s v="Corporate"/>
    <s v="Male"/>
    <x v="2"/>
    <n v="33"/>
    <d v="2013-02-10T00:00:00"/>
    <n v="144231"/>
    <n v="0.14000000000000001"/>
    <s v="United States"/>
    <s v="Columbus"/>
    <x v="19"/>
  </r>
  <r>
    <s v="E01687"/>
    <s v="Luke Mai"/>
    <s v="HRIS Analyst"/>
    <s v="Human Resources"/>
    <s v="Research &amp; Development"/>
    <s v="Male"/>
    <x v="1"/>
    <n v="41"/>
    <d v="2007-10-24T00:00:00"/>
    <n v="51630"/>
    <n v="0"/>
    <s v="China"/>
    <s v="Beijing"/>
    <x v="1"/>
  </r>
  <r>
    <s v="E02844"/>
    <s v="Charles Diaz"/>
    <s v="Sr. Manger"/>
    <s v="Sales"/>
    <s v="Corporate"/>
    <s v="Male"/>
    <x v="3"/>
    <n v="55"/>
    <d v="2013-11-16T00:00:00"/>
    <n v="124129"/>
    <n v="0.15"/>
    <s v="Brazil"/>
    <s v="Sao Paulo"/>
    <x v="1"/>
  </r>
  <r>
    <s v="E01263"/>
    <s v="Adam Espinoza"/>
    <s v="Test Engineer"/>
    <s v="Engineering"/>
    <s v="Manufacturing"/>
    <s v="Male"/>
    <x v="3"/>
    <n v="36"/>
    <d v="2009-04-09T00:00:00"/>
    <n v="60055"/>
    <n v="0"/>
    <s v="United States"/>
    <s v="Seattle"/>
    <x v="1"/>
  </r>
  <r>
    <s v="E00119"/>
    <s v="Jack Maldonado"/>
    <s v="Director"/>
    <s v="Engineering"/>
    <s v="Research &amp; Development"/>
    <s v="Male"/>
    <x v="3"/>
    <n v="31"/>
    <d v="2020-08-26T00:00:00"/>
    <n v="189290"/>
    <n v="0.22"/>
    <s v="Brazil"/>
    <s v="Sao Paulo"/>
    <x v="20"/>
  </r>
  <r>
    <s v="E03935"/>
    <s v="Cora Jiang"/>
    <s v="Vice President"/>
    <s v="IT"/>
    <s v="Corporate"/>
    <s v="Female"/>
    <x v="1"/>
    <n v="53"/>
    <d v="2008-04-30T00:00:00"/>
    <n v="182202"/>
    <n v="0.3"/>
    <s v="United States"/>
    <s v="Austin"/>
    <x v="1"/>
  </r>
  <r>
    <s v="E00742"/>
    <s v="Cooper Mitchell"/>
    <s v="Manager"/>
    <s v="Sales"/>
    <s v="Speciality Products"/>
    <s v="Male"/>
    <x v="2"/>
    <n v="43"/>
    <d v="2006-01-31T00:00:00"/>
    <n v="117518"/>
    <n v="7.0000000000000007E-2"/>
    <s v="United States"/>
    <s v="Seattle"/>
    <x v="1"/>
  </r>
  <r>
    <s v="E02810"/>
    <s v="Layla Torres"/>
    <s v="Sr. Manger"/>
    <s v="Finance"/>
    <s v="Manufacturing"/>
    <s v="Female"/>
    <x v="3"/>
    <n v="37"/>
    <d v="2013-02-24T00:00:00"/>
    <n v="157474"/>
    <n v="0.11"/>
    <s v="Brazil"/>
    <s v="Rio de Janerio"/>
    <x v="1"/>
  </r>
  <r>
    <s v="E01860"/>
    <s v="Jack Edwards"/>
    <s v="Manager"/>
    <s v="Marketing"/>
    <s v="Manufacturing"/>
    <s v="Male"/>
    <x v="2"/>
    <n v="38"/>
    <d v="2008-04-06T00:00:00"/>
    <n v="126856"/>
    <n v="0.06"/>
    <s v="United States"/>
    <s v="Columbus"/>
    <x v="1"/>
  </r>
  <r>
    <s v="E04890"/>
    <s v="Eleanor Chan"/>
    <s v="Sr. Manger"/>
    <s v="Accounting"/>
    <s v="Manufacturing"/>
    <s v="Female"/>
    <x v="1"/>
    <n v="49"/>
    <d v="2001-04-02T00:00:00"/>
    <n v="129124"/>
    <n v="0.12"/>
    <s v="China"/>
    <s v="Shanghai"/>
    <x v="1"/>
  </r>
  <r>
    <s v="E02285"/>
    <s v="Aria Xi"/>
    <s v="Director"/>
    <s v="Sales"/>
    <s v="Research &amp; Development"/>
    <s v="Female"/>
    <x v="1"/>
    <n v="45"/>
    <d v="2002-03-01T00:00:00"/>
    <n v="165181"/>
    <n v="0.16"/>
    <s v="United States"/>
    <s v="Seattle"/>
    <x v="1"/>
  </r>
  <r>
    <s v="E00842"/>
    <s v="John Vega"/>
    <s v="Vice President"/>
    <s v="Finance"/>
    <s v="Corporate"/>
    <s v="Male"/>
    <x v="3"/>
    <n v="50"/>
    <d v="2004-01-18T00:00:00"/>
    <n v="247939"/>
    <n v="0.35"/>
    <s v="Brazil"/>
    <s v="Rio de Janerio"/>
    <x v="1"/>
  </r>
  <r>
    <s v="E01271"/>
    <s v="Luke Munoz"/>
    <s v="Director"/>
    <s v="Engineering"/>
    <s v="Speciality Products"/>
    <s v="Male"/>
    <x v="3"/>
    <n v="64"/>
    <d v="2017-08-25T00:00:00"/>
    <n v="169509"/>
    <n v="0.18"/>
    <s v="Brazil"/>
    <s v="Manaus"/>
    <x v="1"/>
  </r>
  <r>
    <s v="E01921"/>
    <s v="Sarah Daniels"/>
    <s v="Sr. Manger"/>
    <s v="Accounting"/>
    <s v="Manufacturing"/>
    <s v="Female"/>
    <x v="2"/>
    <n v="55"/>
    <d v="2011-01-09T00:00:00"/>
    <n v="138521"/>
    <n v="0.1"/>
    <s v="United States"/>
    <s v="Miami"/>
    <x v="1"/>
  </r>
  <r>
    <s v="E03664"/>
    <s v="Aria Castro"/>
    <s v="Engineering Manager"/>
    <s v="Engineering"/>
    <s v="Speciality Products"/>
    <s v="Female"/>
    <x v="3"/>
    <n v="45"/>
    <d v="2014-03-14T00:00:00"/>
    <n v="113873"/>
    <n v="0.11"/>
    <s v="Brazil"/>
    <s v="Rio de Janerio"/>
    <x v="1"/>
  </r>
  <r>
    <s v="E00813"/>
    <s v="Autumn Joseph"/>
    <s v="Enterprise Architect"/>
    <s v="IT"/>
    <s v="Corporate"/>
    <s v="Female"/>
    <x v="0"/>
    <n v="39"/>
    <d v="2018-05-09T00:00:00"/>
    <n v="73317"/>
    <n v="0"/>
    <s v="United States"/>
    <s v="Miami"/>
    <x v="1"/>
  </r>
  <r>
    <s v="E00870"/>
    <s v="Evelyn Liang"/>
    <s v="Service Desk Analyst"/>
    <s v="IT"/>
    <s v="Speciality Products"/>
    <s v="Female"/>
    <x v="1"/>
    <n v="40"/>
    <d v="2013-06-26T00:00:00"/>
    <n v="69096"/>
    <n v="0"/>
    <s v="United States"/>
    <s v="Seattle"/>
    <x v="1"/>
  </r>
  <r>
    <s v="E04167"/>
    <s v="Henry Alvarez"/>
    <s v="Sr. Business Partner"/>
    <s v="Human Resources"/>
    <s v="Manufacturing"/>
    <s v="Male"/>
    <x v="3"/>
    <n v="48"/>
    <d v="2005-04-12T00:00:00"/>
    <n v="87158"/>
    <n v="0"/>
    <s v="Brazil"/>
    <s v="Manaus"/>
    <x v="1"/>
  </r>
  <r>
    <s v="E00245"/>
    <s v="Benjamin Delgado"/>
    <s v="Test Engineer"/>
    <s v="Engineering"/>
    <s v="Corporate"/>
    <s v="Male"/>
    <x v="3"/>
    <n v="64"/>
    <d v="1992-09-28T00:00:00"/>
    <n v="70778"/>
    <n v="0"/>
    <s v="United States"/>
    <s v="Austin"/>
    <x v="1"/>
  </r>
  <r>
    <s v="E00976"/>
    <s v="Zoe Rodriguez"/>
    <s v="Director"/>
    <s v="Human Resources"/>
    <s v="Speciality Products"/>
    <s v="Female"/>
    <x v="3"/>
    <n v="65"/>
    <d v="2004-05-23T00:00:00"/>
    <n v="153938"/>
    <n v="0.2"/>
    <s v="United States"/>
    <s v="Phoenix"/>
    <x v="1"/>
  </r>
  <r>
    <s v="E04112"/>
    <s v="Axel Chu"/>
    <s v="Systems Analyst"/>
    <s v="IT"/>
    <s v="Research &amp; Development"/>
    <s v="Male"/>
    <x v="1"/>
    <n v="43"/>
    <d v="2018-05-04T00:00:00"/>
    <n v="59888"/>
    <n v="0"/>
    <s v="China"/>
    <s v="Beijing"/>
    <x v="1"/>
  </r>
  <r>
    <s v="E01807"/>
    <s v="Cameron Evans"/>
    <s v="Test Engineer"/>
    <s v="Engineering"/>
    <s v="Corporate"/>
    <s v="Male"/>
    <x v="2"/>
    <n v="50"/>
    <d v="2018-12-13T00:00:00"/>
    <n v="63098"/>
    <n v="0"/>
    <s v="United States"/>
    <s v="Columbus"/>
    <x v="1"/>
  </r>
  <r>
    <s v="E04103"/>
    <s v="Isabella Soto"/>
    <s v="Vice President"/>
    <s v="Finance"/>
    <s v="Corporate"/>
    <s v="Female"/>
    <x v="3"/>
    <n v="27"/>
    <d v="2021-12-15T00:00:00"/>
    <n v="255369"/>
    <n v="0.33"/>
    <s v="Brazil"/>
    <s v="Sao Paulo"/>
    <x v="1"/>
  </r>
  <r>
    <s v="E01412"/>
    <s v="Eva Jenkins"/>
    <s v="Sr. Manger"/>
    <s v="Human Resources"/>
    <s v="Manufacturing"/>
    <s v="Female"/>
    <x v="0"/>
    <n v="55"/>
    <d v="2004-11-10T00:00:00"/>
    <n v="142318"/>
    <n v="0.14000000000000001"/>
    <s v="United States"/>
    <s v="Chicago"/>
    <x v="1"/>
  </r>
  <r>
    <s v="E04386"/>
    <s v="Cameron Powell"/>
    <s v="Business Partner"/>
    <s v="Human Resources"/>
    <s v="Manufacturing"/>
    <s v="Male"/>
    <x v="0"/>
    <n v="41"/>
    <d v="2004-08-20T00:00:00"/>
    <n v="49186"/>
    <n v="0"/>
    <s v="United States"/>
    <s v="Austin"/>
    <x v="21"/>
  </r>
  <r>
    <s v="E01232"/>
    <s v="Samantha Foster"/>
    <s v="Vice President"/>
    <s v="Human Resources"/>
    <s v="Research &amp; Development"/>
    <s v="Female"/>
    <x v="0"/>
    <n v="34"/>
    <d v="2019-07-27T00:00:00"/>
    <n v="220937"/>
    <n v="0.38"/>
    <s v="United States"/>
    <s v="Austin"/>
    <x v="1"/>
  </r>
  <r>
    <s v="E04572"/>
    <s v="Jade Li"/>
    <s v="Director"/>
    <s v="IT"/>
    <s v="Speciality Products"/>
    <s v="Female"/>
    <x v="1"/>
    <n v="47"/>
    <d v="2012-10-26T00:00:00"/>
    <n v="183156"/>
    <n v="0.3"/>
    <s v="United States"/>
    <s v="Seattle"/>
    <x v="1"/>
  </r>
  <r>
    <s v="E02747"/>
    <s v="Kinsley Acosta"/>
    <s v="Vice President"/>
    <s v="IT"/>
    <s v="Speciality Products"/>
    <s v="Female"/>
    <x v="3"/>
    <n v="32"/>
    <d v="2020-07-22T00:00:00"/>
    <n v="192749"/>
    <n v="0.31"/>
    <s v="United States"/>
    <s v="Chicago"/>
    <x v="1"/>
  </r>
  <r>
    <s v="E01064"/>
    <s v="Clara Kang"/>
    <s v="Sr. Manger"/>
    <s v="IT"/>
    <s v="Manufacturing"/>
    <s v="Female"/>
    <x v="1"/>
    <n v="39"/>
    <d v="2017-03-25T00:00:00"/>
    <n v="135325"/>
    <n v="0.14000000000000001"/>
    <s v="United States"/>
    <s v="Phoenix"/>
    <x v="1"/>
  </r>
  <r>
    <s v="E00178"/>
    <s v="Harper Alexander"/>
    <s v="Sr. Analyst"/>
    <s v="Sales"/>
    <s v="Speciality Products"/>
    <s v="Female"/>
    <x v="2"/>
    <n v="26"/>
    <d v="2019-10-14T00:00:00"/>
    <n v="79356"/>
    <n v="0"/>
    <s v="United States"/>
    <s v="Phoenix"/>
    <x v="1"/>
  </r>
  <r>
    <s v="E01091"/>
    <s v="Carter Reed"/>
    <s v="Development Engineer"/>
    <s v="Engineering"/>
    <s v="Manufacturing"/>
    <s v="Male"/>
    <x v="0"/>
    <n v="40"/>
    <d v="2005-07-07T00:00:00"/>
    <n v="74412"/>
    <n v="0"/>
    <s v="United States"/>
    <s v="Seattle"/>
    <x v="1"/>
  </r>
  <r>
    <s v="E01525"/>
    <s v="Charlotte Ruiz"/>
    <s v="Computer Systems Manager"/>
    <s v="IT"/>
    <s v="Manufacturing"/>
    <s v="Female"/>
    <x v="3"/>
    <n v="32"/>
    <d v="2017-10-02T00:00:00"/>
    <n v="61886"/>
    <n v="0.09"/>
    <s v="Brazil"/>
    <s v="Rio de Janerio"/>
    <x v="1"/>
  </r>
  <r>
    <s v="E01309"/>
    <s v="Everleigh Jiang"/>
    <s v="Director"/>
    <s v="Accounting"/>
    <s v="Research &amp; Development"/>
    <s v="Female"/>
    <x v="1"/>
    <n v="58"/>
    <d v="2003-05-14T00:00:00"/>
    <n v="173071"/>
    <n v="0.28999999999999998"/>
    <s v="United States"/>
    <s v="Columbus"/>
    <x v="1"/>
  </r>
  <r>
    <s v="E02378"/>
    <s v="Audrey Smith"/>
    <s v="Field Engineer"/>
    <s v="Engineering"/>
    <s v="Research &amp; Development"/>
    <s v="Female"/>
    <x v="2"/>
    <n v="58"/>
    <d v="1995-10-27T00:00:00"/>
    <n v="70189"/>
    <n v="0"/>
    <s v="United States"/>
    <s v="Columbus"/>
    <x v="1"/>
  </r>
  <r>
    <s v="E04127"/>
    <s v="Emery Acosta"/>
    <s v="Vice President"/>
    <s v="Sales"/>
    <s v="Research &amp; Development"/>
    <s v="Female"/>
    <x v="3"/>
    <n v="42"/>
    <d v="2013-09-11T00:00:00"/>
    <n v="181452"/>
    <n v="0.3"/>
    <s v="United States"/>
    <s v="Columbus"/>
    <x v="1"/>
  </r>
  <r>
    <s v="E02072"/>
    <s v="Charles Robinson"/>
    <s v="HRIS Analyst"/>
    <s v="Human Resources"/>
    <s v="Speciality Products"/>
    <s v="Male"/>
    <x v="2"/>
    <n v="26"/>
    <d v="2021-03-12T00:00:00"/>
    <n v="70369"/>
    <n v="0"/>
    <s v="United States"/>
    <s v="Seattle"/>
    <x v="1"/>
  </r>
  <r>
    <s v="E02555"/>
    <s v="Landon Lopez"/>
    <s v="Sr. Analyst"/>
    <s v="Accounting"/>
    <s v="Manufacturing"/>
    <s v="Male"/>
    <x v="3"/>
    <n v="38"/>
    <d v="2008-07-05T00:00:00"/>
    <n v="78056"/>
    <n v="0"/>
    <s v="Brazil"/>
    <s v="Sao Paulo"/>
    <x v="1"/>
  </r>
  <r>
    <s v="E00187"/>
    <s v="Miles Mehta"/>
    <s v="Director"/>
    <s v="Finance"/>
    <s v="Research &amp; Development"/>
    <s v="Male"/>
    <x v="1"/>
    <n v="64"/>
    <d v="1996-05-02T00:00:00"/>
    <n v="189933"/>
    <n v="0.23"/>
    <s v="United States"/>
    <s v="Miami"/>
    <x v="1"/>
  </r>
  <r>
    <s v="E04332"/>
    <s v="Ezra Simmons"/>
    <s v="Automation Engineer"/>
    <s v="Engineering"/>
    <s v="Speciality Products"/>
    <s v="Male"/>
    <x v="2"/>
    <n v="38"/>
    <d v="2010-07-01T00:00:00"/>
    <n v="78237"/>
    <n v="0"/>
    <s v="United States"/>
    <s v="Phoenix"/>
    <x v="1"/>
  </r>
  <r>
    <s v="E02062"/>
    <s v="Nora Santiago"/>
    <s v="Analyst"/>
    <s v="Accounting"/>
    <s v="Research &amp; Development"/>
    <s v="Female"/>
    <x v="3"/>
    <n v="55"/>
    <d v="1996-06-26T00:00:00"/>
    <n v="48687"/>
    <n v="0"/>
    <s v="Brazil"/>
    <s v="Rio de Janerio"/>
    <x v="1"/>
  </r>
  <r>
    <s v="E00034"/>
    <s v="Caroline Herrera"/>
    <s v="Sr. Manger"/>
    <s v="Marketing"/>
    <s v="Manufacturing"/>
    <s v="Female"/>
    <x v="3"/>
    <n v="45"/>
    <d v="2004-08-19T00:00:00"/>
    <n v="121065"/>
    <n v="0.15"/>
    <s v="Brazil"/>
    <s v="Rio de Janerio"/>
    <x v="1"/>
  </r>
  <r>
    <s v="E00273"/>
    <s v="David Owens"/>
    <s v="Sr. Analyst"/>
    <s v="Sales"/>
    <s v="Corporate"/>
    <s v="Male"/>
    <x v="0"/>
    <n v="43"/>
    <d v="2004-04-16T00:00:00"/>
    <n v="94246"/>
    <n v="0"/>
    <s v="United States"/>
    <s v="Austin"/>
    <x v="1"/>
  </r>
  <r>
    <s v="E00691"/>
    <s v="Avery Yee"/>
    <s v="Systems Analyst"/>
    <s v="IT"/>
    <s v="Manufacturing"/>
    <s v="Female"/>
    <x v="1"/>
    <n v="34"/>
    <d v="2016-05-22T00:00:00"/>
    <n v="44614"/>
    <n v="0"/>
    <s v="United States"/>
    <s v="Miami"/>
    <x v="1"/>
  </r>
  <r>
    <s v="E01403"/>
    <s v="Xavier Park"/>
    <s v="Vice President"/>
    <s v="IT"/>
    <s v="Research &amp; Development"/>
    <s v="Male"/>
    <x v="1"/>
    <n v="40"/>
    <d v="2020-11-08T00:00:00"/>
    <n v="234469"/>
    <n v="0.31"/>
    <s v="China"/>
    <s v="Chengdu"/>
    <x v="1"/>
  </r>
  <r>
    <s v="E03438"/>
    <s v="Asher Morales"/>
    <s v="Automation Engineer"/>
    <s v="Engineering"/>
    <s v="Research &amp; Development"/>
    <s v="Male"/>
    <x v="3"/>
    <n v="52"/>
    <d v="2020-07-10T00:00:00"/>
    <n v="88272"/>
    <n v="0"/>
    <s v="Brazil"/>
    <s v="Sao Paulo"/>
    <x v="1"/>
  </r>
  <r>
    <s v="E04136"/>
    <s v="Mason Cao"/>
    <s v="Analyst II"/>
    <s v="Finance"/>
    <s v="Corporate"/>
    <s v="Male"/>
    <x v="1"/>
    <n v="52"/>
    <d v="2017-09-14T00:00:00"/>
    <n v="74449"/>
    <n v="0"/>
    <s v="China"/>
    <s v="Beijing"/>
    <x v="1"/>
  </r>
  <r>
    <s v="E02944"/>
    <s v="Joshua Fong"/>
    <s v="Vice President"/>
    <s v="Engineering"/>
    <s v="Speciality Products"/>
    <s v="Male"/>
    <x v="1"/>
    <n v="47"/>
    <d v="2012-06-11T00:00:00"/>
    <n v="222941"/>
    <n v="0.39"/>
    <s v="China"/>
    <s v="Beijing"/>
    <x v="1"/>
  </r>
  <r>
    <s v="E03300"/>
    <s v="Maria Chin"/>
    <s v="Analyst"/>
    <s v="Marketing"/>
    <s v="Manufacturing"/>
    <s v="Female"/>
    <x v="1"/>
    <n v="65"/>
    <d v="2013-09-26T00:00:00"/>
    <n v="50341"/>
    <n v="0"/>
    <s v="China"/>
    <s v="Beijing"/>
    <x v="1"/>
  </r>
  <r>
    <s v="E00078"/>
    <s v="Eva Garcia"/>
    <s v="HRIS Analyst"/>
    <s v="Human Resources"/>
    <s v="Corporate"/>
    <s v="Female"/>
    <x v="3"/>
    <n v="31"/>
    <d v="2021-04-11T00:00:00"/>
    <n v="72235"/>
    <n v="0"/>
    <s v="Brazil"/>
    <s v="Manaus"/>
    <x v="1"/>
  </r>
  <r>
    <s v="E00825"/>
    <s v="Anna Molina"/>
    <s v="Sr. Analyst"/>
    <s v="Accounting"/>
    <s v="Corporate"/>
    <s v="Female"/>
    <x v="3"/>
    <n v="41"/>
    <d v="2016-06-12T00:00:00"/>
    <n v="70165"/>
    <n v="0"/>
    <s v="United States"/>
    <s v="Columbus"/>
    <x v="1"/>
  </r>
  <r>
    <s v="E04972"/>
    <s v="Logan Bryant"/>
    <s v="Sr. Manger"/>
    <s v="Marketing"/>
    <s v="Speciality Products"/>
    <s v="Male"/>
    <x v="2"/>
    <n v="30"/>
    <d v="2020-07-18T00:00:00"/>
    <n v="148485"/>
    <n v="0.15"/>
    <s v="United States"/>
    <s v="Miami"/>
    <x v="1"/>
  </r>
  <r>
    <s v="E03941"/>
    <s v="Isla Han"/>
    <s v="Technical Architect"/>
    <s v="IT"/>
    <s v="Manufacturing"/>
    <s v="Female"/>
    <x v="1"/>
    <n v="58"/>
    <d v="2005-06-18T00:00:00"/>
    <n v="86089"/>
    <n v="0"/>
    <s v="United States"/>
    <s v="Chicago"/>
    <x v="1"/>
  </r>
  <r>
    <s v="E02148"/>
    <s v="Christopher Vega"/>
    <s v="Engineering Manager"/>
    <s v="Engineering"/>
    <s v="Research &amp; Development"/>
    <s v="Male"/>
    <x v="3"/>
    <n v="54"/>
    <d v="2007-10-27T00:00:00"/>
    <n v="106313"/>
    <n v="0.15"/>
    <s v="United States"/>
    <s v="Chicago"/>
    <x v="1"/>
  </r>
  <r>
    <s v="E02252"/>
    <s v="Lillian Park"/>
    <s v="Analyst"/>
    <s v="Marketing"/>
    <s v="Research &amp; Development"/>
    <s v="Female"/>
    <x v="1"/>
    <n v="40"/>
    <d v="2021-02-24T00:00:00"/>
    <n v="46833"/>
    <n v="0"/>
    <s v="China"/>
    <s v="Chengdu"/>
    <x v="22"/>
  </r>
  <r>
    <s v="E03096"/>
    <s v="Kennedy Zhang"/>
    <s v="Director"/>
    <s v="Finance"/>
    <s v="Research &amp; Development"/>
    <s v="Female"/>
    <x v="1"/>
    <n v="63"/>
    <d v="2000-10-27T00:00:00"/>
    <n v="155320"/>
    <n v="0.17"/>
    <s v="China"/>
    <s v="Chongqing"/>
    <x v="1"/>
  </r>
  <r>
    <s v="E04800"/>
    <s v="Eli Han"/>
    <s v="Sr. Analyst"/>
    <s v="Accounting"/>
    <s v="Manufacturing"/>
    <s v="Male"/>
    <x v="1"/>
    <n v="40"/>
    <d v="2016-01-15T00:00:00"/>
    <n v="89984"/>
    <n v="0"/>
    <s v="China"/>
    <s v="Chengdu"/>
    <x v="1"/>
  </r>
  <r>
    <s v="E02838"/>
    <s v="Julia Pham"/>
    <s v="Engineering Manager"/>
    <s v="Engineering"/>
    <s v="Speciality Products"/>
    <s v="Female"/>
    <x v="1"/>
    <n v="65"/>
    <d v="2006-03-16T00:00:00"/>
    <n v="83756"/>
    <n v="0.14000000000000001"/>
    <s v="China"/>
    <s v="Shanghai"/>
    <x v="1"/>
  </r>
  <r>
    <s v="E02980"/>
    <s v="Hailey Shin"/>
    <s v="Director"/>
    <s v="Human Resources"/>
    <s v="Corporate"/>
    <s v="Female"/>
    <x v="1"/>
    <n v="57"/>
    <d v="2016-10-24T00:00:00"/>
    <n v="176324"/>
    <n v="0.23"/>
    <s v="China"/>
    <s v="Shanghai"/>
    <x v="1"/>
  </r>
  <r>
    <s v="E04477"/>
    <s v="Connor Grant"/>
    <s v="Sr. Analyst"/>
    <s v="Accounting"/>
    <s v="Speciality Products"/>
    <s v="Male"/>
    <x v="2"/>
    <n v="27"/>
    <d v="2021-10-13T00:00:00"/>
    <n v="74077"/>
    <n v="0"/>
    <s v="United States"/>
    <s v="Seattle"/>
    <x v="1"/>
  </r>
  <r>
    <s v="E04348"/>
    <s v="Natalia Owens"/>
    <s v="Manager"/>
    <s v="Human Resources"/>
    <s v="Manufacturing"/>
    <s v="Female"/>
    <x v="2"/>
    <n v="31"/>
    <d v="2021-01-18T00:00:00"/>
    <n v="104162"/>
    <n v="7.0000000000000007E-2"/>
    <s v="United States"/>
    <s v="Austin"/>
    <x v="1"/>
  </r>
  <r>
    <s v="E01638"/>
    <s v="Maria He"/>
    <s v="IT Systems Architect"/>
    <s v="IT"/>
    <s v="Corporate"/>
    <s v="Female"/>
    <x v="1"/>
    <n v="45"/>
    <d v="2010-08-28T00:00:00"/>
    <n v="82162"/>
    <n v="0"/>
    <s v="China"/>
    <s v="Beijing"/>
    <x v="23"/>
  </r>
  <r>
    <s v="E03419"/>
    <s v="Jade Yi"/>
    <s v="Account Representative"/>
    <s v="Sales"/>
    <s v="Speciality Products"/>
    <s v="Female"/>
    <x v="1"/>
    <n v="47"/>
    <d v="2015-07-10T00:00:00"/>
    <n v="63880"/>
    <n v="0"/>
    <s v="China"/>
    <s v="Chongqing"/>
    <x v="1"/>
  </r>
  <r>
    <s v="E04222"/>
    <s v="Quinn Xiong"/>
    <s v="Test Engineer"/>
    <s v="Engineering"/>
    <s v="Research &amp; Development"/>
    <s v="Female"/>
    <x v="1"/>
    <n v="55"/>
    <d v="2013-09-08T00:00:00"/>
    <n v="73248"/>
    <n v="0"/>
    <s v="United States"/>
    <s v="Columbus"/>
    <x v="1"/>
  </r>
  <r>
    <s v="E04126"/>
    <s v="Dominic Baker"/>
    <s v="Sr. Analyst"/>
    <s v="Accounting"/>
    <s v="Manufacturing"/>
    <s v="Male"/>
    <x v="0"/>
    <n v="51"/>
    <d v="2020-10-09T00:00:00"/>
    <n v="91853"/>
    <n v="0"/>
    <s v="United States"/>
    <s v="Chicago"/>
    <x v="1"/>
  </r>
  <r>
    <s v="E01896"/>
    <s v="Adam Nelson"/>
    <s v="Director"/>
    <s v="Finance"/>
    <s v="Speciality Products"/>
    <s v="Male"/>
    <x v="2"/>
    <n v="25"/>
    <d v="2020-01-14T00:00:00"/>
    <n v="168014"/>
    <n v="0.27"/>
    <s v="United States"/>
    <s v="Chicago"/>
    <x v="24"/>
  </r>
  <r>
    <s v="E03018"/>
    <s v="Autumn Reed"/>
    <s v="Development Engineer"/>
    <s v="Engineering"/>
    <s v="Corporate"/>
    <s v="Female"/>
    <x v="2"/>
    <n v="37"/>
    <d v="2017-09-17T00:00:00"/>
    <n v="70770"/>
    <n v="0"/>
    <s v="United States"/>
    <s v="Miami"/>
    <x v="1"/>
  </r>
  <r>
    <s v="E03325"/>
    <s v="Robert Edwards"/>
    <s v="HRIS Analyst"/>
    <s v="Human Resources"/>
    <s v="Corporate"/>
    <s v="Male"/>
    <x v="2"/>
    <n v="62"/>
    <d v="2004-10-11T00:00:00"/>
    <n v="50825"/>
    <n v="0"/>
    <s v="United States"/>
    <s v="Seattle"/>
    <x v="1"/>
  </r>
  <r>
    <s v="E04037"/>
    <s v="Roman Martinez"/>
    <s v="Sr. Manger"/>
    <s v="Finance"/>
    <s v="Research &amp; Development"/>
    <s v="Male"/>
    <x v="3"/>
    <n v="31"/>
    <d v="2015-09-19T00:00:00"/>
    <n v="145846"/>
    <n v="0.15"/>
    <s v="Brazil"/>
    <s v="Manaus"/>
    <x v="1"/>
  </r>
  <r>
    <s v="E01902"/>
    <s v="Eleanor Li"/>
    <s v="Sr. Manger"/>
    <s v="Human Resources"/>
    <s v="Research &amp; Development"/>
    <s v="Female"/>
    <x v="1"/>
    <n v="64"/>
    <d v="2003-12-07T00:00:00"/>
    <n v="125807"/>
    <n v="0.15"/>
    <s v="United States"/>
    <s v="Chicago"/>
    <x v="1"/>
  </r>
  <r>
    <s v="E01466"/>
    <s v="Connor Vang"/>
    <s v="Analyst"/>
    <s v="Sales"/>
    <s v="Speciality Products"/>
    <s v="Male"/>
    <x v="1"/>
    <n v="25"/>
    <d v="2021-07-28T00:00:00"/>
    <n v="46845"/>
    <n v="0"/>
    <s v="United States"/>
    <s v="Miami"/>
    <x v="1"/>
  </r>
  <r>
    <s v="E02038"/>
    <s v="Ellie Chung"/>
    <s v="Sr. Manger"/>
    <s v="Marketing"/>
    <s v="Corporate"/>
    <s v="Female"/>
    <x v="1"/>
    <n v="59"/>
    <d v="2008-08-29T00:00:00"/>
    <n v="157969"/>
    <n v="0.1"/>
    <s v="China"/>
    <s v="Chongqing"/>
    <x v="1"/>
  </r>
  <r>
    <s v="E03474"/>
    <s v="Violet Hall"/>
    <s v="Solutions Architect"/>
    <s v="IT"/>
    <s v="Corporate"/>
    <s v="Female"/>
    <x v="2"/>
    <n v="40"/>
    <d v="2010-12-10T00:00:00"/>
    <n v="97807"/>
    <n v="0"/>
    <s v="United States"/>
    <s v="Chicago"/>
    <x v="1"/>
  </r>
  <r>
    <s v="E02744"/>
    <s v="Dylan Padilla"/>
    <s v="HRIS Analyst"/>
    <s v="Human Resources"/>
    <s v="Manufacturing"/>
    <s v="Male"/>
    <x v="3"/>
    <n v="31"/>
    <d v="2015-12-09T00:00:00"/>
    <n v="73854"/>
    <n v="0"/>
    <s v="United States"/>
    <s v="Seattle"/>
    <x v="1"/>
  </r>
  <r>
    <s v="E00702"/>
    <s v="Nathan Pham"/>
    <s v="Sr. Manger"/>
    <s v="Accounting"/>
    <s v="Manufacturing"/>
    <s v="Male"/>
    <x v="1"/>
    <n v="45"/>
    <d v="2006-12-12T00:00:00"/>
    <n v="149537"/>
    <n v="0.14000000000000001"/>
    <s v="United States"/>
    <s v="Seattle"/>
    <x v="1"/>
  </r>
  <r>
    <s v="E03081"/>
    <s v="Ayla Brown"/>
    <s v="Sr. Manger"/>
    <s v="Sales"/>
    <s v="Manufacturing"/>
    <s v="Female"/>
    <x v="2"/>
    <n v="49"/>
    <d v="2013-04-15T00:00:00"/>
    <n v="128303"/>
    <n v="0.15"/>
    <s v="United States"/>
    <s v="Phoenix"/>
    <x v="1"/>
  </r>
  <r>
    <s v="E01281"/>
    <s v="Isaac Mitchell"/>
    <s v="Network Architect"/>
    <s v="IT"/>
    <s v="Speciality Products"/>
    <s v="Male"/>
    <x v="0"/>
    <n v="46"/>
    <d v="2005-06-10T00:00:00"/>
    <n v="67374"/>
    <n v="0"/>
    <s v="United States"/>
    <s v="Austin"/>
    <x v="1"/>
  </r>
  <r>
    <s v="E04029"/>
    <s v="Jayden Jimenez"/>
    <s v="Manager"/>
    <s v="Human Resources"/>
    <s v="Corporate"/>
    <s v="Male"/>
    <x v="3"/>
    <n v="46"/>
    <d v="2011-09-24T00:00:00"/>
    <n v="102167"/>
    <n v="0.06"/>
    <s v="Brazil"/>
    <s v="Rio de Janerio"/>
    <x v="1"/>
  </r>
  <r>
    <s v="E01116"/>
    <s v="Jaxon Tran"/>
    <s v="Sr. Manger"/>
    <s v="Sales"/>
    <s v="Manufacturing"/>
    <s v="Male"/>
    <x v="1"/>
    <n v="45"/>
    <d v="2007-09-07T00:00:00"/>
    <n v="151027"/>
    <n v="0.1"/>
    <s v="China"/>
    <s v="Shanghai"/>
    <x v="1"/>
  </r>
  <r>
    <s v="E01753"/>
    <s v="Connor Fong"/>
    <s v="Manager"/>
    <s v="Accounting"/>
    <s v="Speciality Products"/>
    <s v="Male"/>
    <x v="1"/>
    <n v="40"/>
    <d v="2018-02-16T00:00:00"/>
    <n v="120905"/>
    <n v="0.05"/>
    <s v="United States"/>
    <s v="Seattle"/>
    <x v="1"/>
  </r>
  <r>
    <s v="E04072"/>
    <s v="Emery Mitchell"/>
    <s v="Vice President"/>
    <s v="Finance"/>
    <s v="Manufacturing"/>
    <s v="Female"/>
    <x v="2"/>
    <n v="48"/>
    <d v="2018-06-02T00:00:00"/>
    <n v="231567"/>
    <n v="0.36"/>
    <s v="United States"/>
    <s v="Seattle"/>
    <x v="1"/>
  </r>
  <r>
    <s v="E00672"/>
    <s v="Landon Luu"/>
    <s v="Vice President"/>
    <s v="IT"/>
    <s v="Research &amp; Development"/>
    <s v="Male"/>
    <x v="1"/>
    <n v="31"/>
    <d v="2015-07-12T00:00:00"/>
    <n v="215388"/>
    <n v="0.33"/>
    <s v="United States"/>
    <s v="Miami"/>
    <x v="1"/>
  </r>
  <r>
    <s v="E04419"/>
    <s v="Sophia Ahmed"/>
    <s v="Sr. Manger"/>
    <s v="Sales"/>
    <s v="Speciality Products"/>
    <s v="Female"/>
    <x v="1"/>
    <n v="30"/>
    <d v="2015-06-13T00:00:00"/>
    <n v="127972"/>
    <n v="0.11"/>
    <s v="United States"/>
    <s v="Seattle"/>
    <x v="1"/>
  </r>
  <r>
    <s v="E00467"/>
    <s v="Sofia Dinh"/>
    <s v="Operations Engineer"/>
    <s v="Engineering"/>
    <s v="Corporate"/>
    <s v="Female"/>
    <x v="1"/>
    <n v="55"/>
    <d v="1995-08-04T00:00:00"/>
    <n v="80701"/>
    <n v="0"/>
    <s v="United States"/>
    <s v="Chicago"/>
    <x v="25"/>
  </r>
  <r>
    <s v="E00365"/>
    <s v="Jonathan Patel"/>
    <s v="Manager"/>
    <s v="Marketing"/>
    <s v="Corporate"/>
    <s v="Male"/>
    <x v="1"/>
    <n v="28"/>
    <d v="2020-02-02T00:00:00"/>
    <n v="115417"/>
    <n v="0.06"/>
    <s v="China"/>
    <s v="Shanghai"/>
    <x v="1"/>
  </r>
  <r>
    <s v="E00306"/>
    <s v="Piper Patterson"/>
    <s v="Quality Engineer"/>
    <s v="Engineering"/>
    <s v="Corporate"/>
    <s v="Female"/>
    <x v="2"/>
    <n v="45"/>
    <d v="2019-06-19T00:00:00"/>
    <n v="88045"/>
    <n v="0"/>
    <s v="United States"/>
    <s v="Chicago"/>
    <x v="1"/>
  </r>
  <r>
    <s v="E03292"/>
    <s v="Cora Evans"/>
    <s v="Computer Systems Manager"/>
    <s v="IT"/>
    <s v="Speciality Products"/>
    <s v="Female"/>
    <x v="0"/>
    <n v="45"/>
    <d v="2018-03-26T00:00:00"/>
    <n v="86478"/>
    <n v="0.06"/>
    <s v="United States"/>
    <s v="Austin"/>
    <x v="1"/>
  </r>
  <r>
    <s v="E04779"/>
    <s v="Cameron Young"/>
    <s v="Vice President"/>
    <s v="Engineering"/>
    <s v="Manufacturing"/>
    <s v="Male"/>
    <x v="2"/>
    <n v="63"/>
    <d v="2016-01-18T00:00:00"/>
    <n v="180994"/>
    <n v="0.39"/>
    <s v="United States"/>
    <s v="Seattle"/>
    <x v="1"/>
  </r>
  <r>
    <s v="E00501"/>
    <s v="Melody Ho"/>
    <s v="Analyst II"/>
    <s v="Finance"/>
    <s v="Research &amp; Development"/>
    <s v="Female"/>
    <x v="1"/>
    <n v="55"/>
    <d v="2007-12-02T00:00:00"/>
    <n v="64494"/>
    <n v="0"/>
    <s v="United States"/>
    <s v="Columbus"/>
    <x v="1"/>
  </r>
  <r>
    <s v="E01132"/>
    <s v="Aiden Bryant"/>
    <s v="Account Representative"/>
    <s v="Sales"/>
    <s v="Manufacturing"/>
    <s v="Male"/>
    <x v="0"/>
    <n v="47"/>
    <d v="2002-10-21T00:00:00"/>
    <n v="70122"/>
    <n v="0"/>
    <s v="United States"/>
    <s v="Columbus"/>
    <x v="1"/>
  </r>
  <r>
    <s v="E00556"/>
    <s v="Grayson Walker"/>
    <s v="Director"/>
    <s v="Accounting"/>
    <s v="Manufacturing"/>
    <s v="Male"/>
    <x v="2"/>
    <n v="29"/>
    <d v="2017-02-19T00:00:00"/>
    <n v="181854"/>
    <n v="0.28999999999999998"/>
    <s v="United States"/>
    <s v="Seattle"/>
    <x v="26"/>
  </r>
  <r>
    <s v="E00311"/>
    <s v="Scarlett Figueroa"/>
    <s v="Business Partner"/>
    <s v="Human Resources"/>
    <s v="Speciality Products"/>
    <s v="Female"/>
    <x v="3"/>
    <n v="34"/>
    <d v="2016-10-21T00:00:00"/>
    <n v="52811"/>
    <n v="0"/>
    <s v="United States"/>
    <s v="Miami"/>
    <x v="1"/>
  </r>
  <r>
    <s v="E04567"/>
    <s v="Madeline Hoang"/>
    <s v="Systems Analyst"/>
    <s v="IT"/>
    <s v="Research &amp; Development"/>
    <s v="Female"/>
    <x v="1"/>
    <n v="28"/>
    <d v="2019-10-25T00:00:00"/>
    <n v="50111"/>
    <n v="0"/>
    <s v="China"/>
    <s v="Chengdu"/>
    <x v="1"/>
  </r>
  <r>
    <s v="E04378"/>
    <s v="Ezra Simmons"/>
    <s v="Network Administrator"/>
    <s v="IT"/>
    <s v="Manufacturing"/>
    <s v="Male"/>
    <x v="0"/>
    <n v="31"/>
    <d v="2016-05-07T00:00:00"/>
    <n v="71192"/>
    <n v="0"/>
    <s v="United States"/>
    <s v="Austin"/>
    <x v="1"/>
  </r>
  <r>
    <s v="E03251"/>
    <s v="Ruby Medina"/>
    <s v="Director"/>
    <s v="Sales"/>
    <s v="Manufacturing"/>
    <s v="Female"/>
    <x v="3"/>
    <n v="50"/>
    <d v="2018-12-18T00:00:00"/>
    <n v="155351"/>
    <n v="0.2"/>
    <s v="United States"/>
    <s v="Seattle"/>
    <x v="1"/>
  </r>
  <r>
    <s v="E03167"/>
    <s v="Luke Zheng"/>
    <s v="Director"/>
    <s v="Human Resources"/>
    <s v="Speciality Products"/>
    <s v="Male"/>
    <x v="1"/>
    <n v="39"/>
    <d v="2006-11-28T00:00:00"/>
    <n v="161690"/>
    <n v="0.28999999999999998"/>
    <s v="China"/>
    <s v="Beijing"/>
    <x v="1"/>
  </r>
  <r>
    <s v="E03347"/>
    <s v="Rylee Dinh"/>
    <s v="Development Engineer"/>
    <s v="Engineering"/>
    <s v="Speciality Products"/>
    <s v="Female"/>
    <x v="1"/>
    <n v="35"/>
    <d v="2017-02-10T00:00:00"/>
    <n v="60132"/>
    <n v="0"/>
    <s v="China"/>
    <s v="Chongqing"/>
    <x v="1"/>
  </r>
  <r>
    <s v="E03908"/>
    <s v="Miles Evans"/>
    <s v="Network Architect"/>
    <s v="IT"/>
    <s v="Manufacturing"/>
    <s v="Male"/>
    <x v="2"/>
    <n v="54"/>
    <d v="1994-10-24T00:00:00"/>
    <n v="87216"/>
    <n v="0"/>
    <s v="United States"/>
    <s v="Miami"/>
    <x v="1"/>
  </r>
  <r>
    <s v="E01351"/>
    <s v="Leo Owens"/>
    <s v="Systems Analyst"/>
    <s v="IT"/>
    <s v="Corporate"/>
    <s v="Male"/>
    <x v="2"/>
    <n v="47"/>
    <d v="2020-04-23T00:00:00"/>
    <n v="50069"/>
    <n v="0"/>
    <s v="United States"/>
    <s v="Seattle"/>
    <x v="1"/>
  </r>
  <r>
    <s v="E02681"/>
    <s v="Caroline Owens"/>
    <s v="Director"/>
    <s v="IT"/>
    <s v="Speciality Products"/>
    <s v="Female"/>
    <x v="2"/>
    <n v="26"/>
    <d v="2021-07-26T00:00:00"/>
    <n v="151108"/>
    <n v="0.22"/>
    <s v="United States"/>
    <s v="Phoenix"/>
    <x v="1"/>
  </r>
  <r>
    <s v="E03807"/>
    <s v="Kennedy Do"/>
    <s v="Computer Systems Manager"/>
    <s v="IT"/>
    <s v="Manufacturing"/>
    <s v="Female"/>
    <x v="1"/>
    <n v="42"/>
    <d v="2005-10-15T00:00:00"/>
    <n v="67398"/>
    <n v="7.0000000000000007E-2"/>
    <s v="United States"/>
    <s v="Phoenix"/>
    <x v="1"/>
  </r>
  <r>
    <s v="E00422"/>
    <s v="Jade Acosta"/>
    <s v="Development Engineer"/>
    <s v="Engineering"/>
    <s v="Research &amp; Development"/>
    <s v="Female"/>
    <x v="3"/>
    <n v="47"/>
    <d v="2015-08-29T00:00:00"/>
    <n v="68488"/>
    <n v="0"/>
    <s v="United States"/>
    <s v="Seattle"/>
    <x v="1"/>
  </r>
  <r>
    <s v="E00265"/>
    <s v="Mila Vasquez"/>
    <s v="Quality Engineer"/>
    <s v="Engineering"/>
    <s v="Manufacturing"/>
    <s v="Female"/>
    <x v="3"/>
    <n v="60"/>
    <d v="1998-07-16T00:00:00"/>
    <n v="92932"/>
    <n v="0"/>
    <s v="United States"/>
    <s v="Columbus"/>
    <x v="1"/>
  </r>
  <r>
    <s v="E04601"/>
    <s v="Allison Ayala"/>
    <s v="Analyst"/>
    <s v="Finance"/>
    <s v="Corporate"/>
    <s v="Female"/>
    <x v="3"/>
    <n v="36"/>
    <d v="2009-06-30T00:00:00"/>
    <n v="43363"/>
    <n v="0"/>
    <s v="United States"/>
    <s v="Austin"/>
    <x v="1"/>
  </r>
  <r>
    <s v="E04816"/>
    <s v="Jace Zhang"/>
    <s v="Service Desk Analyst"/>
    <s v="IT"/>
    <s v="Speciality Products"/>
    <s v="Male"/>
    <x v="1"/>
    <n v="31"/>
    <d v="2017-02-14T00:00:00"/>
    <n v="95963"/>
    <n v="0"/>
    <s v="China"/>
    <s v="Chengdu"/>
    <x v="1"/>
  </r>
  <r>
    <s v="E02147"/>
    <s v="Allison Medina"/>
    <s v="Manager"/>
    <s v="Finance"/>
    <s v="Speciality Products"/>
    <s v="Female"/>
    <x v="3"/>
    <n v="55"/>
    <d v="2010-04-29T00:00:00"/>
    <n v="111038"/>
    <n v="0.05"/>
    <s v="Brazil"/>
    <s v="Sao Paulo"/>
    <x v="1"/>
  </r>
  <r>
    <s v="E02914"/>
    <s v="Maria Wilson"/>
    <s v="Vice President"/>
    <s v="Engineering"/>
    <s v="Research &amp; Development"/>
    <s v="Female"/>
    <x v="2"/>
    <n v="51"/>
    <d v="1996-06-14T00:00:00"/>
    <n v="200246"/>
    <n v="0.34"/>
    <s v="United States"/>
    <s v="Columbus"/>
    <x v="1"/>
  </r>
  <r>
    <s v="E03268"/>
    <s v="Everly Coleman"/>
    <s v="Vice President"/>
    <s v="IT"/>
    <s v="Corporate"/>
    <s v="Female"/>
    <x v="2"/>
    <n v="48"/>
    <d v="2015-02-18T00:00:00"/>
    <n v="194871"/>
    <n v="0.35"/>
    <s v="United States"/>
    <s v="Columbus"/>
    <x v="1"/>
  </r>
  <r>
    <s v="E03972"/>
    <s v="Jordan Gomez"/>
    <s v="Sr. Analyst"/>
    <s v="Accounting"/>
    <s v="Research &amp; Development"/>
    <s v="Male"/>
    <x v="3"/>
    <n v="58"/>
    <d v="1994-09-15T00:00:00"/>
    <n v="98769"/>
    <n v="0"/>
    <s v="Brazil"/>
    <s v="Rio de Janerio"/>
    <x v="27"/>
  </r>
  <r>
    <s v="E02189"/>
    <s v="Isla Chavez"/>
    <s v="Account Representative"/>
    <s v="Sales"/>
    <s v="Research &amp; Development"/>
    <s v="Female"/>
    <x v="3"/>
    <n v="29"/>
    <d v="2018-05-19T00:00:00"/>
    <n v="65334"/>
    <n v="0"/>
    <s v="Brazil"/>
    <s v="Rio de Janerio"/>
    <x v="1"/>
  </r>
  <r>
    <s v="E04290"/>
    <s v="Hannah Gomez"/>
    <s v="Technical Architect"/>
    <s v="IT"/>
    <s v="Manufacturing"/>
    <s v="Female"/>
    <x v="3"/>
    <n v="25"/>
    <d v="2021-05-11T00:00:00"/>
    <n v="83934"/>
    <n v="0"/>
    <s v="United States"/>
    <s v="Miami"/>
    <x v="1"/>
  </r>
  <r>
    <s v="E03630"/>
    <s v="Jacob Davis"/>
    <s v="Director"/>
    <s v="Accounting"/>
    <s v="Research &amp; Development"/>
    <s v="Male"/>
    <x v="2"/>
    <n v="36"/>
    <d v="2016-09-03T00:00:00"/>
    <n v="150399"/>
    <n v="0.28000000000000003"/>
    <s v="United States"/>
    <s v="Chicago"/>
    <x v="1"/>
  </r>
  <r>
    <s v="E00432"/>
    <s v="Eli Gupta"/>
    <s v="Director"/>
    <s v="Human Resources"/>
    <s v="Research &amp; Development"/>
    <s v="Male"/>
    <x v="1"/>
    <n v="37"/>
    <d v="2012-05-19T00:00:00"/>
    <n v="160280"/>
    <n v="0.19"/>
    <s v="China"/>
    <s v="Beijing"/>
    <x v="1"/>
  </r>
  <r>
    <s v="E03045"/>
    <s v="Andrew Huynh"/>
    <s v="Business Partner"/>
    <s v="Human Resources"/>
    <s v="Speciality Products"/>
    <s v="Male"/>
    <x v="1"/>
    <n v="57"/>
    <d v="1997-04-28T00:00:00"/>
    <n v="54051"/>
    <n v="0"/>
    <s v="United States"/>
    <s v="Miami"/>
    <x v="28"/>
  </r>
  <r>
    <s v="E01924"/>
    <s v="Anna Gutierrez"/>
    <s v="Director"/>
    <s v="Engineering"/>
    <s v="Research &amp; Development"/>
    <s v="Female"/>
    <x v="3"/>
    <n v="59"/>
    <d v="2003-04-15T00:00:00"/>
    <n v="150699"/>
    <n v="0.28999999999999998"/>
    <s v="Brazil"/>
    <s v="Sao Paulo"/>
    <x v="1"/>
  </r>
  <r>
    <s v="E04877"/>
    <s v="Samuel Vega"/>
    <s v="Analyst II"/>
    <s v="Marketing"/>
    <s v="Speciality Products"/>
    <s v="Male"/>
    <x v="3"/>
    <n v="37"/>
    <d v="2013-03-30T00:00:00"/>
    <n v="69570"/>
    <n v="0"/>
    <s v="United States"/>
    <s v="Miami"/>
    <x v="1"/>
  </r>
  <r>
    <s v="E02770"/>
    <s v="Liliana Do"/>
    <s v="Service Desk Analyst"/>
    <s v="IT"/>
    <s v="Manufacturing"/>
    <s v="Female"/>
    <x v="1"/>
    <n v="30"/>
    <d v="2019-03-29T00:00:00"/>
    <n v="86774"/>
    <n v="0"/>
    <s v="China"/>
    <s v="Chengdu"/>
    <x v="1"/>
  </r>
  <r>
    <s v="E04590"/>
    <s v="Isaac Sanders"/>
    <s v="HRIS Analyst"/>
    <s v="Human Resources"/>
    <s v="Manufacturing"/>
    <s v="Male"/>
    <x v="2"/>
    <n v="49"/>
    <d v="2001-03-29T00:00:00"/>
    <n v="57606"/>
    <n v="0"/>
    <s v="United States"/>
    <s v="Miami"/>
    <x v="1"/>
  </r>
  <r>
    <s v="E01977"/>
    <s v="Raelynn Gupta"/>
    <s v="Sr. Manger"/>
    <s v="Finance"/>
    <s v="Corporate"/>
    <s v="Female"/>
    <x v="1"/>
    <n v="48"/>
    <d v="2001-09-10T00:00:00"/>
    <n v="125730"/>
    <n v="0.11"/>
    <s v="China"/>
    <s v="Chongqing"/>
    <x v="1"/>
  </r>
  <r>
    <s v="E01378"/>
    <s v="Genesis Xiong"/>
    <s v="System Administrator "/>
    <s v="IT"/>
    <s v="Research &amp; Development"/>
    <s v="Female"/>
    <x v="1"/>
    <n v="51"/>
    <d v="2012-02-25T00:00:00"/>
    <n v="64170"/>
    <n v="0"/>
    <s v="United States"/>
    <s v="Columbus"/>
    <x v="1"/>
  </r>
  <r>
    <s v="E04224"/>
    <s v="Lucas Ramos"/>
    <s v="Sr. Business Partner"/>
    <s v="Human Resources"/>
    <s v="Speciality Products"/>
    <s v="Male"/>
    <x v="3"/>
    <n v="56"/>
    <d v="1998-01-21T00:00:00"/>
    <n v="72303"/>
    <n v="0"/>
    <s v="United States"/>
    <s v="Phoenix"/>
    <x v="1"/>
  </r>
  <r>
    <s v="E03423"/>
    <s v="Santiago f Gonzalez"/>
    <s v="Manager"/>
    <s v="Sales"/>
    <s v="Research &amp; Development"/>
    <s v="Male"/>
    <x v="3"/>
    <n v="36"/>
    <d v="2012-07-26T00:00:00"/>
    <n v="105891"/>
    <n v="7.0000000000000007E-2"/>
    <s v="United States"/>
    <s v="Seattle"/>
    <x v="1"/>
  </r>
  <r>
    <s v="E01584"/>
    <s v="Henry Zhu"/>
    <s v="Vice President"/>
    <s v="Marketing"/>
    <s v="Speciality Products"/>
    <s v="Male"/>
    <x v="1"/>
    <n v="38"/>
    <d v="2021-08-25T00:00:00"/>
    <n v="255230"/>
    <n v="0.36"/>
    <s v="United States"/>
    <s v="Austin"/>
    <x v="1"/>
  </r>
  <r>
    <s v="E00788"/>
    <s v="Emily Contreras"/>
    <s v="Analyst II"/>
    <s v="Sales"/>
    <s v="Manufacturing"/>
    <s v="Female"/>
    <x v="3"/>
    <n v="56"/>
    <d v="1992-06-15T00:00:00"/>
    <n v="59591"/>
    <n v="0"/>
    <s v="Brazil"/>
    <s v="Sao Paulo"/>
    <x v="1"/>
  </r>
  <r>
    <s v="E00207"/>
    <s v="Hailey Lai"/>
    <s v="Vice President"/>
    <s v="Human Resources"/>
    <s v="Manufacturing"/>
    <s v="Female"/>
    <x v="1"/>
    <n v="52"/>
    <d v="2012-07-23T00:00:00"/>
    <n v="187048"/>
    <n v="0.32"/>
    <s v="China"/>
    <s v="Chengdu"/>
    <x v="1"/>
  </r>
  <r>
    <s v="E00834"/>
    <s v="Vivian Guzman"/>
    <s v="Analyst II"/>
    <s v="Finance"/>
    <s v="Speciality Products"/>
    <s v="Female"/>
    <x v="3"/>
    <n v="53"/>
    <d v="2002-02-09T00:00:00"/>
    <n v="58605"/>
    <n v="0"/>
    <s v="United States"/>
    <s v="Phoenix"/>
    <x v="1"/>
  </r>
  <r>
    <s v="E04571"/>
    <s v="Hadley Contreras"/>
    <s v="Director"/>
    <s v="Engineering"/>
    <s v="Corporate"/>
    <s v="Female"/>
    <x v="3"/>
    <n v="60"/>
    <d v="2017-01-04T00:00:00"/>
    <n v="178502"/>
    <n v="0.2"/>
    <s v="United States"/>
    <s v="Austin"/>
    <x v="1"/>
  </r>
  <r>
    <s v="E02652"/>
    <s v="Nathan Sun"/>
    <s v="Manager"/>
    <s v="Accounting"/>
    <s v="Speciality Products"/>
    <s v="Male"/>
    <x v="1"/>
    <n v="63"/>
    <d v="2015-07-29T00:00:00"/>
    <n v="103724"/>
    <n v="0.05"/>
    <s v="China"/>
    <s v="Shanghai"/>
    <x v="1"/>
  </r>
  <r>
    <s v="E02693"/>
    <s v="Grace Campos"/>
    <s v="Director"/>
    <s v="Engineering"/>
    <s v="Research &amp; Development"/>
    <s v="Female"/>
    <x v="3"/>
    <n v="37"/>
    <d v="2008-03-21T00:00:00"/>
    <n v="156277"/>
    <n v="0.22"/>
    <s v="Brazil"/>
    <s v="Manaus"/>
    <x v="1"/>
  </r>
  <r>
    <s v="E03359"/>
    <s v="Autumn Ortiz"/>
    <s v="Field Engineer"/>
    <s v="Engineering"/>
    <s v="Research &amp; Development"/>
    <s v="Female"/>
    <x v="3"/>
    <n v="30"/>
    <d v="2017-12-17T00:00:00"/>
    <n v="87744"/>
    <n v="0"/>
    <s v="Brazil"/>
    <s v="Sao Paulo"/>
    <x v="1"/>
  </r>
  <r>
    <s v="E00399"/>
    <s v="Connor Walker"/>
    <s v="Analyst II"/>
    <s v="Finance"/>
    <s v="Manufacturing"/>
    <s v="Male"/>
    <x v="2"/>
    <n v="30"/>
    <d v="2019-03-18T00:00:00"/>
    <n v="54714"/>
    <n v="0"/>
    <s v="United States"/>
    <s v="Columbus"/>
    <x v="1"/>
  </r>
  <r>
    <s v="E02971"/>
    <s v="Mia Wu"/>
    <s v="Enterprise Architect"/>
    <s v="IT"/>
    <s v="Corporate"/>
    <s v="Female"/>
    <x v="1"/>
    <n v="45"/>
    <d v="2013-08-25T00:00:00"/>
    <n v="99169"/>
    <n v="0"/>
    <s v="China"/>
    <s v="Beijing"/>
    <x v="1"/>
  </r>
  <r>
    <s v="E03327"/>
    <s v="Julia Luong"/>
    <s v="Sr. Manger"/>
    <s v="Accounting"/>
    <s v="Research &amp; Development"/>
    <s v="Female"/>
    <x v="1"/>
    <n v="55"/>
    <d v="2006-06-20T00:00:00"/>
    <n v="142628"/>
    <n v="0.12"/>
    <s v="China"/>
    <s v="Chongqing"/>
    <x v="1"/>
  </r>
  <r>
    <s v="E00900"/>
    <s v="Eleanor Delgado"/>
    <s v="Sr. Analyst"/>
    <s v="Marketing"/>
    <s v="Manufacturing"/>
    <s v="Female"/>
    <x v="3"/>
    <n v="33"/>
    <d v="2014-04-27T00:00:00"/>
    <n v="75869"/>
    <n v="0"/>
    <s v="Brazil"/>
    <s v="Sao Paulo"/>
    <x v="1"/>
  </r>
  <r>
    <s v="E00836"/>
    <s v="Addison Roberts"/>
    <s v="Network Architect"/>
    <s v="IT"/>
    <s v="Manufacturing"/>
    <s v="Female"/>
    <x v="2"/>
    <n v="65"/>
    <d v="2018-05-14T00:00:00"/>
    <n v="60985"/>
    <n v="0"/>
    <s v="United States"/>
    <s v="Seattle"/>
    <x v="1"/>
  </r>
  <r>
    <s v="E03854"/>
    <s v="Camila Li"/>
    <s v="Sr. Manger"/>
    <s v="IT"/>
    <s v="Research &amp; Development"/>
    <s v="Female"/>
    <x v="1"/>
    <n v="60"/>
    <d v="2010-07-24T00:00:00"/>
    <n v="126911"/>
    <n v="0.1"/>
    <s v="China"/>
    <s v="Shanghai"/>
    <x v="1"/>
  </r>
  <r>
    <s v="E04729"/>
    <s v="Ezekiel Fong"/>
    <s v="Vice President"/>
    <s v="Sales"/>
    <s v="Research &amp; Development"/>
    <s v="Male"/>
    <x v="1"/>
    <n v="56"/>
    <d v="2004-02-25T00:00:00"/>
    <n v="216949"/>
    <n v="0.32"/>
    <s v="China"/>
    <s v="Shanghai"/>
    <x v="1"/>
  </r>
  <r>
    <s v="E00360"/>
    <s v="Dylan Thao"/>
    <s v="Director"/>
    <s v="Engineering"/>
    <s v="Manufacturing"/>
    <s v="Male"/>
    <x v="1"/>
    <n v="53"/>
    <d v="2012-10-22T00:00:00"/>
    <n v="168510"/>
    <n v="0.28999999999999998"/>
    <s v="United States"/>
    <s v="Seattle"/>
    <x v="1"/>
  </r>
  <r>
    <s v="E02284"/>
    <s v="Josephine Salazar"/>
    <s v="Field Engineer"/>
    <s v="Engineering"/>
    <s v="Speciality Products"/>
    <s v="Female"/>
    <x v="3"/>
    <n v="36"/>
    <d v="2016-03-14T00:00:00"/>
    <n v="85870"/>
    <n v="0"/>
    <s v="Brazil"/>
    <s v="Sao Paulo"/>
    <x v="1"/>
  </r>
  <r>
    <s v="E00181"/>
    <s v="Genesis Hu"/>
    <s v="Sr. Analyst"/>
    <s v="Marketing"/>
    <s v="Corporate"/>
    <s v="Female"/>
    <x v="1"/>
    <n v="46"/>
    <d v="2002-01-15T00:00:00"/>
    <n v="86510"/>
    <n v="0"/>
    <s v="China"/>
    <s v="Beijing"/>
    <x v="29"/>
  </r>
  <r>
    <s v="E04168"/>
    <s v="Mila Juarez"/>
    <s v="Manager"/>
    <s v="Sales"/>
    <s v="Speciality Products"/>
    <s v="Female"/>
    <x v="3"/>
    <n v="38"/>
    <d v="2017-09-21T00:00:00"/>
    <n v="119647"/>
    <n v="0.09"/>
    <s v="Brazil"/>
    <s v="Sao Paulo"/>
    <x v="1"/>
  </r>
  <r>
    <s v="E02861"/>
    <s v="Daniel Perry"/>
    <s v="Enterprise Architect"/>
    <s v="IT"/>
    <s v="Research &amp; Development"/>
    <s v="Male"/>
    <x v="2"/>
    <n v="62"/>
    <d v="2001-04-15T00:00:00"/>
    <n v="80921"/>
    <n v="0"/>
    <s v="United States"/>
    <s v="Columbus"/>
    <x v="1"/>
  </r>
  <r>
    <s v="E01357"/>
    <s v="Paisley Hunter"/>
    <s v="Engineering Manager"/>
    <s v="Engineering"/>
    <s v="Research &amp; Development"/>
    <s v="Female"/>
    <x v="2"/>
    <n v="61"/>
    <d v="2010-01-15T00:00:00"/>
    <n v="98110"/>
    <n v="0.13"/>
    <s v="United States"/>
    <s v="Chicago"/>
    <x v="1"/>
  </r>
  <r>
    <s v="E04387"/>
    <s v="Everleigh White"/>
    <s v="Network Architect"/>
    <s v="IT"/>
    <s v="Speciality Products"/>
    <s v="Female"/>
    <x v="2"/>
    <n v="59"/>
    <d v="2017-10-20T00:00:00"/>
    <n v="86831"/>
    <n v="0"/>
    <s v="United States"/>
    <s v="Phoenix"/>
    <x v="1"/>
  </r>
  <r>
    <s v="E03090"/>
    <s v="Penelope Choi"/>
    <s v="Technical Architect"/>
    <s v="IT"/>
    <s v="Speciality Products"/>
    <s v="Female"/>
    <x v="1"/>
    <n v="49"/>
    <d v="2010-09-10T00:00:00"/>
    <n v="72826"/>
    <n v="0"/>
    <s v="China"/>
    <s v="Beijing"/>
    <x v="1"/>
  </r>
  <r>
    <s v="E03591"/>
    <s v="Piper Sun"/>
    <s v="Director"/>
    <s v="Marketing"/>
    <s v="Manufacturing"/>
    <s v="Female"/>
    <x v="1"/>
    <n v="64"/>
    <d v="2011-02-14T00:00:00"/>
    <n v="171217"/>
    <n v="0.19"/>
    <s v="United States"/>
    <s v="Seattle"/>
    <x v="1"/>
  </r>
  <r>
    <s v="E03328"/>
    <s v="Lucy Johnson"/>
    <s v="Manager"/>
    <s v="IT"/>
    <s v="Research &amp; Development"/>
    <s v="Female"/>
    <x v="2"/>
    <n v="57"/>
    <d v="2020-04-27T00:00:00"/>
    <n v="103058"/>
    <n v="7.0000000000000007E-2"/>
    <s v="United States"/>
    <s v="Columbus"/>
    <x v="1"/>
  </r>
  <r>
    <s v="E04937"/>
    <s v="Ian Ngo"/>
    <s v="Manager"/>
    <s v="Sales"/>
    <s v="Speciality Products"/>
    <s v="Male"/>
    <x v="1"/>
    <n v="52"/>
    <d v="2014-08-07T00:00:00"/>
    <n v="117062"/>
    <n v="7.0000000000000007E-2"/>
    <s v="United States"/>
    <s v="Phoenix"/>
    <x v="1"/>
  </r>
  <r>
    <s v="E00515"/>
    <s v="Joseph Vazquez"/>
    <s v="Sr. Manger"/>
    <s v="Accounting"/>
    <s v="Speciality Products"/>
    <s v="Male"/>
    <x v="3"/>
    <n v="40"/>
    <d v="2019-01-23T00:00:00"/>
    <n v="159031"/>
    <n v="0.1"/>
    <s v="United States"/>
    <s v="Miami"/>
    <x v="1"/>
  </r>
  <r>
    <s v="E01241"/>
    <s v="Hadley Guerrero"/>
    <s v="Sr. Manger"/>
    <s v="IT"/>
    <s v="Research &amp; Development"/>
    <s v="Female"/>
    <x v="3"/>
    <n v="49"/>
    <d v="2004-01-14T00:00:00"/>
    <n v="125086"/>
    <n v="0.1"/>
    <s v="Brazil"/>
    <s v="Sao Paulo"/>
    <x v="1"/>
  </r>
  <r>
    <s v="E03255"/>
    <s v="Jose Brown"/>
    <s v="System Administrator "/>
    <s v="IT"/>
    <s v="Speciality Products"/>
    <s v="Male"/>
    <x v="2"/>
    <n v="43"/>
    <d v="2016-04-07T00:00:00"/>
    <n v="67976"/>
    <n v="0"/>
    <s v="United States"/>
    <s v="Seattle"/>
    <x v="1"/>
  </r>
  <r>
    <s v="E01711"/>
    <s v="Benjamin Ford"/>
    <s v="Analyst II"/>
    <s v="Finance"/>
    <s v="Speciality Products"/>
    <s v="Male"/>
    <x v="2"/>
    <n v="31"/>
    <d v="2021-04-22T00:00:00"/>
    <n v="74215"/>
    <n v="0"/>
    <s v="United States"/>
    <s v="Phoenix"/>
    <x v="1"/>
  </r>
  <r>
    <s v="E00500"/>
    <s v="Henry Shah"/>
    <s v="Director"/>
    <s v="Accounting"/>
    <s v="Manufacturing"/>
    <s v="Male"/>
    <x v="1"/>
    <n v="55"/>
    <d v="2010-06-11T00:00:00"/>
    <n v="187389"/>
    <n v="0.25"/>
    <s v="China"/>
    <s v="Chengdu"/>
    <x v="1"/>
  </r>
  <r>
    <s v="E04972"/>
    <s v="Ivy Daniels"/>
    <s v="Sr. Manger"/>
    <s v="Human Resources"/>
    <s v="Speciality Products"/>
    <s v="Female"/>
    <x v="2"/>
    <n v="41"/>
    <d v="2008-10-26T00:00:00"/>
    <n v="131841"/>
    <n v="0.13"/>
    <s v="United States"/>
    <s v="Columbus"/>
    <x v="1"/>
  </r>
  <r>
    <s v="E02728"/>
    <s v="Thomas Chang"/>
    <s v="Sr. Analyst"/>
    <s v="Accounting"/>
    <s v="Research &amp; Development"/>
    <s v="Male"/>
    <x v="1"/>
    <n v="34"/>
    <d v="2011-07-26T00:00:00"/>
    <n v="97231"/>
    <n v="0"/>
    <s v="China"/>
    <s v="Beijing"/>
    <x v="1"/>
  </r>
  <r>
    <s v="E04749"/>
    <s v="Caroline Phan"/>
    <s v="Sr. Manger"/>
    <s v="Finance"/>
    <s v="Corporate"/>
    <s v="Female"/>
    <x v="1"/>
    <n v="41"/>
    <d v="2004-03-14T00:00:00"/>
    <n v="155004"/>
    <n v="0.12"/>
    <s v="United States"/>
    <s v="Austin"/>
    <x v="1"/>
  </r>
  <r>
    <s v="E02023"/>
    <s v="Maverick Mehta"/>
    <s v="Systems Analyst"/>
    <s v="IT"/>
    <s v="Manufacturing"/>
    <s v="Male"/>
    <x v="1"/>
    <n v="40"/>
    <d v="2007-07-30T00:00:00"/>
    <n v="41859"/>
    <n v="0"/>
    <s v="United States"/>
    <s v="Seattle"/>
    <x v="1"/>
  </r>
  <r>
    <s v="E03166"/>
    <s v="Austin Edwards"/>
    <s v="IT Coordinator"/>
    <s v="IT"/>
    <s v="Manufacturing"/>
    <s v="Male"/>
    <x v="0"/>
    <n v="42"/>
    <d v="2006-09-24T00:00:00"/>
    <n v="52733"/>
    <n v="0"/>
    <s v="United States"/>
    <s v="Chicago"/>
    <x v="1"/>
  </r>
  <r>
    <s v="E02599"/>
    <s v="Daniel Huang"/>
    <s v="Vice President"/>
    <s v="Human Resources"/>
    <s v="Corporate"/>
    <s v="Male"/>
    <x v="1"/>
    <n v="31"/>
    <d v="2015-09-03T00:00:00"/>
    <n v="250953"/>
    <n v="0.34"/>
    <s v="United States"/>
    <s v="Columbus"/>
    <x v="1"/>
  </r>
  <r>
    <s v="E01014"/>
    <s v="Lucas Phan"/>
    <s v="Director"/>
    <s v="Marketing"/>
    <s v="Research &amp; Development"/>
    <s v="Male"/>
    <x v="1"/>
    <n v="49"/>
    <d v="1999-02-19T00:00:00"/>
    <n v="191807"/>
    <n v="0.21"/>
    <s v="China"/>
    <s v="Chongqing"/>
    <x v="1"/>
  </r>
  <r>
    <s v="E04529"/>
    <s v="Gabriel Yu"/>
    <s v="Technical Architect"/>
    <s v="IT"/>
    <s v="Speciality Products"/>
    <s v="Male"/>
    <x v="1"/>
    <n v="42"/>
    <d v="2014-06-23T00:00:00"/>
    <n v="64677"/>
    <n v="0"/>
    <s v="China"/>
    <s v="Chongqing"/>
    <x v="1"/>
  </r>
  <r>
    <s v="E00085"/>
    <s v="Mason Watson"/>
    <s v="Sr. Manger"/>
    <s v="IT"/>
    <s v="Corporate"/>
    <s v="Male"/>
    <x v="2"/>
    <n v="46"/>
    <d v="2004-09-14T00:00:00"/>
    <n v="130274"/>
    <n v="0.11"/>
    <s v="United States"/>
    <s v="Chicago"/>
    <x v="1"/>
  </r>
  <r>
    <s v="E00632"/>
    <s v="Angel Chang"/>
    <s v="Network Architect"/>
    <s v="IT"/>
    <s v="Research &amp; Development"/>
    <s v="Male"/>
    <x v="1"/>
    <n v="37"/>
    <d v="2017-07-06T00:00:00"/>
    <n v="96331"/>
    <n v="0"/>
    <s v="China"/>
    <s v="Shanghai"/>
    <x v="1"/>
  </r>
  <r>
    <s v="E02108"/>
    <s v="Madeline Coleman"/>
    <s v="Sr. Manger"/>
    <s v="Finance"/>
    <s v="Research &amp; Development"/>
    <s v="Female"/>
    <x v="2"/>
    <n v="51"/>
    <d v="2006-04-28T00:00:00"/>
    <n v="150758"/>
    <n v="0.13"/>
    <s v="United States"/>
    <s v="Chicago"/>
    <x v="30"/>
  </r>
  <r>
    <s v="E03802"/>
    <s v="Thomas Vazquez"/>
    <s v="Director"/>
    <s v="Engineering"/>
    <s v="Corporate"/>
    <s v="Male"/>
    <x v="3"/>
    <n v="46"/>
    <d v="2014-07-19T00:00:00"/>
    <n v="173629"/>
    <n v="0.21"/>
    <s v="Brazil"/>
    <s v="Sao Paulo"/>
    <x v="1"/>
  </r>
  <r>
    <s v="E03685"/>
    <s v="Silas Hunter"/>
    <s v="Solutions Architect"/>
    <s v="IT"/>
    <s v="Corporate"/>
    <s v="Male"/>
    <x v="0"/>
    <n v="55"/>
    <d v="1998-05-04T00:00:00"/>
    <n v="62174"/>
    <n v="0"/>
    <s v="United States"/>
    <s v="Chicago"/>
    <x v="1"/>
  </r>
  <r>
    <s v="E01089"/>
    <s v="Nicholas Brooks"/>
    <s v="Analyst II"/>
    <s v="Accounting"/>
    <s v="Manufacturing"/>
    <s v="Male"/>
    <x v="2"/>
    <n v="43"/>
    <d v="2017-10-20T00:00:00"/>
    <n v="56555"/>
    <n v="0"/>
    <s v="United States"/>
    <s v="Phoenix"/>
    <x v="1"/>
  </r>
  <r>
    <s v="E03988"/>
    <s v="Dominic Thomas"/>
    <s v="Analyst II"/>
    <s v="Marketing"/>
    <s v="Manufacturing"/>
    <s v="Male"/>
    <x v="2"/>
    <n v="48"/>
    <d v="2005-09-28T00:00:00"/>
    <n v="74655"/>
    <n v="0"/>
    <s v="United States"/>
    <s v="Austin"/>
    <x v="1"/>
  </r>
  <r>
    <s v="E00401"/>
    <s v="Wesley Adams"/>
    <s v="System Administrator "/>
    <s v="IT"/>
    <s v="Corporate"/>
    <s v="Male"/>
    <x v="2"/>
    <n v="48"/>
    <d v="2003-08-11T00:00:00"/>
    <n v="93017"/>
    <n v="0"/>
    <s v="United States"/>
    <s v="Seattle"/>
    <x v="1"/>
  </r>
  <r>
    <s v="E03429"/>
    <s v="Ian Wu"/>
    <s v="Sr. Analyst"/>
    <s v="Marketing"/>
    <s v="Manufacturing"/>
    <s v="Male"/>
    <x v="1"/>
    <n v="51"/>
    <d v="2012-04-14T00:00:00"/>
    <n v="82300"/>
    <n v="0"/>
    <s v="China"/>
    <s v="Chengdu"/>
    <x v="1"/>
  </r>
  <r>
    <s v="E02417"/>
    <s v="Alice Young"/>
    <s v="Automation Engineer"/>
    <s v="Engineering"/>
    <s v="Research &amp; Development"/>
    <s v="Female"/>
    <x v="2"/>
    <n v="46"/>
    <d v="2008-01-24T00:00:00"/>
    <n v="91621"/>
    <n v="0"/>
    <s v="United States"/>
    <s v="Chicago"/>
    <x v="1"/>
  </r>
  <r>
    <s v="E00359"/>
    <s v="Logan Carrillo"/>
    <s v="Sr. Analyst"/>
    <s v="Marketing"/>
    <s v="Research &amp; Development"/>
    <s v="Male"/>
    <x v="3"/>
    <n v="33"/>
    <d v="2014-11-30T00:00:00"/>
    <n v="91280"/>
    <n v="0"/>
    <s v="United States"/>
    <s v="Miami"/>
    <x v="1"/>
  </r>
  <r>
    <s v="E02044"/>
    <s v="Caroline Alexander"/>
    <s v="Business Partner"/>
    <s v="Human Resources"/>
    <s v="Manufacturing"/>
    <s v="Female"/>
    <x v="0"/>
    <n v="42"/>
    <d v="2020-09-18T00:00:00"/>
    <n v="47071"/>
    <n v="0"/>
    <s v="United States"/>
    <s v="Columbus"/>
    <x v="1"/>
  </r>
  <r>
    <s v="E01479"/>
    <s v="Serenity Bailey"/>
    <s v="IT Systems Architect"/>
    <s v="IT"/>
    <s v="Manufacturing"/>
    <s v="Female"/>
    <x v="2"/>
    <n v="55"/>
    <d v="2011-11-21T00:00:00"/>
    <n v="81218"/>
    <n v="0"/>
    <s v="United States"/>
    <s v="Chicago"/>
    <x v="1"/>
  </r>
  <r>
    <s v="E04962"/>
    <s v="Elena Tan"/>
    <s v="Vice President"/>
    <s v="Engineering"/>
    <s v="Manufacturing"/>
    <s v="Female"/>
    <x v="1"/>
    <n v="50"/>
    <d v="2008-10-13T00:00:00"/>
    <n v="181801"/>
    <n v="0.4"/>
    <s v="China"/>
    <s v="Chongqing"/>
    <x v="31"/>
  </r>
  <r>
    <s v="E02769"/>
    <s v="Eliza Adams"/>
    <s v="Account Representative"/>
    <s v="Sales"/>
    <s v="Manufacturing"/>
    <s v="Female"/>
    <x v="2"/>
    <n v="26"/>
    <d v="2021-11-21T00:00:00"/>
    <n v="63137"/>
    <n v="0"/>
    <s v="United States"/>
    <s v="Chicago"/>
    <x v="1"/>
  </r>
  <r>
    <s v="E03893"/>
    <s v="Alice Xiong"/>
    <s v="Vice President"/>
    <s v="Engineering"/>
    <s v="Manufacturing"/>
    <s v="Female"/>
    <x v="1"/>
    <n v="55"/>
    <d v="2018-09-02T00:00:00"/>
    <n v="221465"/>
    <n v="0.34"/>
    <s v="China"/>
    <s v="Chengdu"/>
    <x v="1"/>
  </r>
  <r>
    <s v="E00553"/>
    <s v="Isla Yoon"/>
    <s v="Quality Engineer"/>
    <s v="Engineering"/>
    <s v="Research &amp; Development"/>
    <s v="Female"/>
    <x v="1"/>
    <n v="50"/>
    <d v="2013-05-10T00:00:00"/>
    <n v="79388"/>
    <n v="0"/>
    <s v="United States"/>
    <s v="Austin"/>
    <x v="32"/>
  </r>
  <r>
    <s v="E03540"/>
    <s v="Emma Perry"/>
    <s v="Solutions Architect"/>
    <s v="IT"/>
    <s v="Manufacturing"/>
    <s v="Female"/>
    <x v="2"/>
    <n v="28"/>
    <d v="2018-01-22T00:00:00"/>
    <n v="68176"/>
    <n v="0"/>
    <s v="United States"/>
    <s v="Seattle"/>
    <x v="1"/>
  </r>
  <r>
    <s v="E02769"/>
    <s v="Riley Marquez"/>
    <s v="Sr. Manger"/>
    <s v="Finance"/>
    <s v="Research &amp; Development"/>
    <s v="Female"/>
    <x v="3"/>
    <n v="39"/>
    <d v="2019-10-18T00:00:00"/>
    <n v="122829"/>
    <n v="0.11"/>
    <s v="United States"/>
    <s v="Chicago"/>
    <x v="1"/>
  </r>
  <r>
    <s v="E03277"/>
    <s v="Caroline Hu"/>
    <s v="Sr. Manger"/>
    <s v="Marketing"/>
    <s v="Speciality Products"/>
    <s v="Female"/>
    <x v="1"/>
    <n v="31"/>
    <d v="2019-08-18T00:00:00"/>
    <n v="126353"/>
    <n v="0.12"/>
    <s v="China"/>
    <s v="Shanghai"/>
    <x v="1"/>
  </r>
  <r>
    <s v="E04194"/>
    <s v="Madison Kumar"/>
    <s v="Director"/>
    <s v="Accounting"/>
    <s v="Speciality Products"/>
    <s v="Female"/>
    <x v="1"/>
    <n v="55"/>
    <d v="2010-10-17T00:00:00"/>
    <n v="188727"/>
    <n v="0.23"/>
    <s v="China"/>
    <s v="Chengdu"/>
    <x v="1"/>
  </r>
  <r>
    <s v="E01807"/>
    <s v="Matthew Lim"/>
    <s v="Sr. Analyst"/>
    <s v="Sales"/>
    <s v="Research &amp; Development"/>
    <s v="Male"/>
    <x v="1"/>
    <n v="52"/>
    <d v="1994-02-18T00:00:00"/>
    <n v="99624"/>
    <n v="0"/>
    <s v="United States"/>
    <s v="Seattle"/>
    <x v="1"/>
  </r>
  <r>
    <s v="E01762"/>
    <s v="Maya Ngo"/>
    <s v="Manager"/>
    <s v="Sales"/>
    <s v="Speciality Products"/>
    <s v="Female"/>
    <x v="1"/>
    <n v="55"/>
    <d v="2012-10-20T00:00:00"/>
    <n v="108686"/>
    <n v="0.06"/>
    <s v="United States"/>
    <s v="Columbus"/>
    <x v="1"/>
  </r>
  <r>
    <s v="E02632"/>
    <s v="Alice Soto"/>
    <s v="Analyst"/>
    <s v="Accounting"/>
    <s v="Corporate"/>
    <s v="Female"/>
    <x v="3"/>
    <n v="56"/>
    <d v="1995-04-13T00:00:00"/>
    <n v="50857"/>
    <n v="0"/>
    <s v="Brazil"/>
    <s v="Manaus"/>
    <x v="1"/>
  </r>
  <r>
    <s v="E04226"/>
    <s v="Andrew Moore"/>
    <s v="Operations Engineer"/>
    <s v="Engineering"/>
    <s v="Manufacturing"/>
    <s v="Male"/>
    <x v="2"/>
    <n v="47"/>
    <d v="2001-01-02T00:00:00"/>
    <n v="120628"/>
    <n v="0"/>
    <s v="United States"/>
    <s v="Chicago"/>
    <x v="1"/>
  </r>
  <r>
    <s v="E04101"/>
    <s v="Olivia Harris"/>
    <s v="Director"/>
    <s v="Sales"/>
    <s v="Speciality Products"/>
    <s v="Female"/>
    <x v="2"/>
    <n v="63"/>
    <d v="2020-06-14T00:00:00"/>
    <n v="181216"/>
    <n v="0.27"/>
    <s v="United States"/>
    <s v="Columbus"/>
    <x v="1"/>
  </r>
  <r>
    <s v="E01981"/>
    <s v="Genesis Banks"/>
    <s v="Analyst"/>
    <s v="Finance"/>
    <s v="Corporate"/>
    <s v="Female"/>
    <x v="2"/>
    <n v="63"/>
    <d v="2012-03-16T00:00:00"/>
    <n v="46081"/>
    <n v="0"/>
    <s v="United States"/>
    <s v="Chicago"/>
    <x v="1"/>
  </r>
  <r>
    <s v="E02534"/>
    <s v="Victoria Johnson"/>
    <s v="Sr. Manger"/>
    <s v="Accounting"/>
    <s v="Corporate"/>
    <s v="Female"/>
    <x v="2"/>
    <n v="55"/>
    <d v="2004-05-28T00:00:00"/>
    <n v="159885"/>
    <n v="0.12"/>
    <s v="United States"/>
    <s v="Columbus"/>
    <x v="1"/>
  </r>
  <r>
    <s v="E01238"/>
    <s v="Eloise Griffin"/>
    <s v="Director"/>
    <s v="Sales"/>
    <s v="Manufacturing"/>
    <s v="Female"/>
    <x v="2"/>
    <n v="55"/>
    <d v="1995-10-29T00:00:00"/>
    <n v="153271"/>
    <n v="0.15"/>
    <s v="United States"/>
    <s v="Austin"/>
    <x v="1"/>
  </r>
  <r>
    <s v="E01118"/>
    <s v="Roman Yang"/>
    <s v="Manager"/>
    <s v="Human Resources"/>
    <s v="Manufacturing"/>
    <s v="Male"/>
    <x v="1"/>
    <n v="42"/>
    <d v="2009-12-12T00:00:00"/>
    <n v="114242"/>
    <n v="0.08"/>
    <s v="United States"/>
    <s v="Phoenix"/>
    <x v="1"/>
  </r>
  <r>
    <s v="E04041"/>
    <s v="Clara Huynh"/>
    <s v="IT Coordinator"/>
    <s v="IT"/>
    <s v="Speciality Products"/>
    <s v="Female"/>
    <x v="1"/>
    <n v="39"/>
    <d v="2020-11-18T00:00:00"/>
    <n v="48415"/>
    <n v="0"/>
    <s v="China"/>
    <s v="Shanghai"/>
    <x v="1"/>
  </r>
  <r>
    <s v="E04308"/>
    <s v="Kai Flores"/>
    <s v="Development Engineer"/>
    <s v="Engineering"/>
    <s v="Manufacturing"/>
    <s v="Male"/>
    <x v="3"/>
    <n v="35"/>
    <d v="2017-05-23T00:00:00"/>
    <n v="65566"/>
    <n v="0"/>
    <s v="United States"/>
    <s v="Seattle"/>
    <x v="1"/>
  </r>
  <r>
    <s v="E01052"/>
    <s v="Jaxson Dinh"/>
    <s v="Sr. Manger"/>
    <s v="Marketing"/>
    <s v="Research &amp; Development"/>
    <s v="Male"/>
    <x v="1"/>
    <n v="45"/>
    <d v="2001-05-03T00:00:00"/>
    <n v="147752"/>
    <n v="0.12"/>
    <s v="China"/>
    <s v="Shanghai"/>
    <x v="33"/>
  </r>
  <r>
    <s v="E04165"/>
    <s v="Sophie Vang"/>
    <s v="Sr. Manger"/>
    <s v="Marketing"/>
    <s v="Manufacturing"/>
    <s v="Female"/>
    <x v="1"/>
    <n v="25"/>
    <d v="2021-09-14T00:00:00"/>
    <n v="136810"/>
    <n v="0.14000000000000001"/>
    <s v="China"/>
    <s v="Chongqing"/>
    <x v="1"/>
  </r>
  <r>
    <s v="E02295"/>
    <s v="Axel Jordan"/>
    <s v="Analyst"/>
    <s v="Sales"/>
    <s v="Corporate"/>
    <s v="Male"/>
    <x v="2"/>
    <n v="47"/>
    <d v="2013-02-28T00:00:00"/>
    <n v="54635"/>
    <n v="0"/>
    <s v="United States"/>
    <s v="Chicago"/>
    <x v="1"/>
  </r>
  <r>
    <s v="E04546"/>
    <s v="Jade Hunter"/>
    <s v="Cloud Infrastructure Architect"/>
    <s v="IT"/>
    <s v="Corporate"/>
    <s v="Female"/>
    <x v="2"/>
    <n v="42"/>
    <d v="2020-02-05T00:00:00"/>
    <n v="96636"/>
    <n v="0"/>
    <s v="United States"/>
    <s v="Columbus"/>
    <x v="1"/>
  </r>
  <r>
    <s v="E04217"/>
    <s v="Lydia Williams"/>
    <s v="System Administrator "/>
    <s v="IT"/>
    <s v="Manufacturing"/>
    <s v="Female"/>
    <x v="0"/>
    <n v="35"/>
    <d v="2014-10-29T00:00:00"/>
    <n v="91592"/>
    <n v="0"/>
    <s v="United States"/>
    <s v="Chicago"/>
    <x v="1"/>
  </r>
  <r>
    <s v="E00650"/>
    <s v="Emery Chang"/>
    <s v="Business Partner"/>
    <s v="Human Resources"/>
    <s v="Research &amp; Development"/>
    <s v="Female"/>
    <x v="1"/>
    <n v="45"/>
    <d v="2000-08-17T00:00:00"/>
    <n v="55563"/>
    <n v="0"/>
    <s v="China"/>
    <s v="Chengdu"/>
    <x v="1"/>
  </r>
  <r>
    <s v="E00344"/>
    <s v="Savannah He"/>
    <s v="Director"/>
    <s v="IT"/>
    <s v="Research &amp; Development"/>
    <s v="Female"/>
    <x v="1"/>
    <n v="52"/>
    <d v="1996-02-14T00:00:00"/>
    <n v="159724"/>
    <n v="0.23"/>
    <s v="China"/>
    <s v="Beijing"/>
    <x v="1"/>
  </r>
  <r>
    <s v="E04645"/>
    <s v="Elias Ahmed"/>
    <s v="Vice President"/>
    <s v="Marketing"/>
    <s v="Corporate"/>
    <s v="Male"/>
    <x v="1"/>
    <n v="57"/>
    <d v="2017-08-04T00:00:00"/>
    <n v="183190"/>
    <n v="0.36"/>
    <s v="United States"/>
    <s v="Chicago"/>
    <x v="1"/>
  </r>
  <r>
    <s v="E03880"/>
    <s v="Samantha Woods"/>
    <s v="Analyst"/>
    <s v="Accounting"/>
    <s v="Speciality Products"/>
    <s v="Female"/>
    <x v="2"/>
    <n v="56"/>
    <d v="2019-12-25T00:00:00"/>
    <n v="54829"/>
    <n v="0"/>
    <s v="United States"/>
    <s v="Phoenix"/>
    <x v="1"/>
  </r>
  <r>
    <s v="E02730"/>
    <s v="Axel Soto"/>
    <s v="Quality Engineer"/>
    <s v="Engineering"/>
    <s v="Corporate"/>
    <s v="Male"/>
    <x v="3"/>
    <n v="46"/>
    <d v="2005-04-22T00:00:00"/>
    <n v="96639"/>
    <n v="0"/>
    <s v="Brazil"/>
    <s v="Rio de Janerio"/>
    <x v="1"/>
  </r>
  <r>
    <s v="E04517"/>
    <s v="Amelia Choi"/>
    <s v="Manager"/>
    <s v="Marketing"/>
    <s v="Speciality Products"/>
    <s v="Female"/>
    <x v="1"/>
    <n v="43"/>
    <d v="2006-06-11T00:00:00"/>
    <n v="117278"/>
    <n v="0.09"/>
    <s v="United States"/>
    <s v="Miami"/>
    <x v="1"/>
  </r>
  <r>
    <s v="E00965"/>
    <s v="Jacob Khan"/>
    <s v="Computer Systems Manager"/>
    <s v="IT"/>
    <s v="Speciality Products"/>
    <s v="Male"/>
    <x v="1"/>
    <n v="53"/>
    <d v="2008-02-09T00:00:00"/>
    <n v="84193"/>
    <n v="0.09"/>
    <s v="China"/>
    <s v="Shanghai"/>
    <x v="1"/>
  </r>
  <r>
    <s v="E04639"/>
    <s v="Luna Taylor"/>
    <s v="Network Administrator"/>
    <s v="IT"/>
    <s v="Manufacturing"/>
    <s v="Female"/>
    <x v="2"/>
    <n v="47"/>
    <d v="2018-07-28T00:00:00"/>
    <n v="87806"/>
    <n v="0"/>
    <s v="United States"/>
    <s v="Seattle"/>
    <x v="1"/>
  </r>
  <r>
    <s v="E00465"/>
    <s v="Dominic Parker"/>
    <s v="Test Engineer"/>
    <s v="Engineering"/>
    <s v="Research &amp; Development"/>
    <s v="Male"/>
    <x v="2"/>
    <n v="62"/>
    <d v="2011-10-04T00:00:00"/>
    <n v="63959"/>
    <n v="0"/>
    <s v="United States"/>
    <s v="Seattle"/>
    <x v="1"/>
  </r>
  <r>
    <s v="E03058"/>
    <s v="Angel Xiong"/>
    <s v="Vice President"/>
    <s v="IT"/>
    <s v="Research &amp; Development"/>
    <s v="Male"/>
    <x v="1"/>
    <n v="35"/>
    <d v="2015-06-11T00:00:00"/>
    <n v="234723"/>
    <n v="0.36"/>
    <s v="China"/>
    <s v="Shanghai"/>
    <x v="1"/>
  </r>
  <r>
    <s v="E02337"/>
    <s v="Emma Cao"/>
    <s v="Analyst"/>
    <s v="Accounting"/>
    <s v="Corporate"/>
    <s v="Female"/>
    <x v="1"/>
    <n v="27"/>
    <d v="2019-08-24T00:00:00"/>
    <n v="50809"/>
    <n v="0"/>
    <s v="China"/>
    <s v="Chongqing"/>
    <x v="1"/>
  </r>
  <r>
    <s v="E04927"/>
    <s v="Ezekiel Bryant"/>
    <s v="Sr. Analyst"/>
    <s v="Finance"/>
    <s v="Manufacturing"/>
    <s v="Male"/>
    <x v="2"/>
    <n v="55"/>
    <d v="2002-07-19T00:00:00"/>
    <n v="77396"/>
    <n v="0"/>
    <s v="United States"/>
    <s v="Miami"/>
    <x v="1"/>
  </r>
  <r>
    <s v="E03799"/>
    <s v="Natalie Hwang"/>
    <s v="Sr. Analyst"/>
    <s v="Finance"/>
    <s v="Speciality Products"/>
    <s v="Female"/>
    <x v="1"/>
    <n v="63"/>
    <d v="1999-12-31T00:00:00"/>
    <n v="89523"/>
    <n v="0"/>
    <s v="United States"/>
    <s v="Phoenix"/>
    <x v="1"/>
  </r>
  <r>
    <s v="E04538"/>
    <s v="Adeline Yang"/>
    <s v="Cloud Infrastructure Architect"/>
    <s v="IT"/>
    <s v="Corporate"/>
    <s v="Female"/>
    <x v="1"/>
    <n v="53"/>
    <d v="2011-07-20T00:00:00"/>
    <n v="86173"/>
    <n v="0"/>
    <s v="China"/>
    <s v="Chongqing"/>
    <x v="1"/>
  </r>
  <r>
    <s v="E02633"/>
    <s v="Allison Roberts"/>
    <s v="Vice President"/>
    <s v="Sales"/>
    <s v="Manufacturing"/>
    <s v="Female"/>
    <x v="0"/>
    <n v="54"/>
    <d v="2000-08-19T00:00:00"/>
    <n v="222224"/>
    <n v="0.38"/>
    <s v="United States"/>
    <s v="Columbus"/>
    <x v="1"/>
  </r>
  <r>
    <s v="E02965"/>
    <s v="Andrew Do"/>
    <s v="Sr. Manger"/>
    <s v="Finance"/>
    <s v="Research &amp; Development"/>
    <s v="Male"/>
    <x v="1"/>
    <n v="43"/>
    <d v="2021-04-17T00:00:00"/>
    <n v="146140"/>
    <n v="0.15"/>
    <s v="United States"/>
    <s v="Seattle"/>
    <x v="1"/>
  </r>
  <r>
    <s v="E04345"/>
    <s v="Eliana Grant"/>
    <s v="Engineering Manager"/>
    <s v="Engineering"/>
    <s v="Speciality Products"/>
    <s v="Female"/>
    <x v="2"/>
    <n v="64"/>
    <d v="1994-06-20T00:00:00"/>
    <n v="109456"/>
    <n v="0.1"/>
    <s v="United States"/>
    <s v="Chicago"/>
    <x v="1"/>
  </r>
  <r>
    <s v="E02895"/>
    <s v="Mila Soto"/>
    <s v="Director"/>
    <s v="Finance"/>
    <s v="Research &amp; Development"/>
    <s v="Female"/>
    <x v="3"/>
    <n v="65"/>
    <d v="2008-10-07T00:00:00"/>
    <n v="170221"/>
    <n v="0.15"/>
    <s v="Brazil"/>
    <s v="Manaus"/>
    <x v="1"/>
  </r>
  <r>
    <s v="E01132"/>
    <s v="Gabriella Johnson"/>
    <s v="Computer Systems Manager"/>
    <s v="IT"/>
    <s v="Research &amp; Development"/>
    <s v="Female"/>
    <x v="2"/>
    <n v="42"/>
    <d v="2006-03-01T00:00:00"/>
    <n v="97433"/>
    <n v="0.05"/>
    <s v="United States"/>
    <s v="Seattle"/>
    <x v="34"/>
  </r>
  <r>
    <s v="E00758"/>
    <s v="Jonathan Khan"/>
    <s v="Account Representative"/>
    <s v="Sales"/>
    <s v="Manufacturing"/>
    <s v="Male"/>
    <x v="1"/>
    <n v="35"/>
    <d v="2013-08-30T00:00:00"/>
    <n v="59646"/>
    <n v="0"/>
    <s v="China"/>
    <s v="Shanghai"/>
    <x v="1"/>
  </r>
  <r>
    <s v="E03750"/>
    <s v="Elias Dang"/>
    <s v="Director"/>
    <s v="Engineering"/>
    <s v="Speciality Products"/>
    <s v="Male"/>
    <x v="1"/>
    <n v="64"/>
    <d v="1995-08-29T00:00:00"/>
    <n v="158787"/>
    <n v="0.18"/>
    <s v="China"/>
    <s v="Chengdu"/>
    <x v="1"/>
  </r>
  <r>
    <s v="E00144"/>
    <s v="Theodore Ngo"/>
    <s v="Controls Engineer"/>
    <s v="Engineering"/>
    <s v="Research &amp; Development"/>
    <s v="Male"/>
    <x v="1"/>
    <n v="55"/>
    <d v="2018-04-29T00:00:00"/>
    <n v="83378"/>
    <n v="0"/>
    <s v="China"/>
    <s v="Beijing"/>
    <x v="1"/>
  </r>
  <r>
    <s v="E02943"/>
    <s v="Bella Lopez"/>
    <s v="Sr. Analyst"/>
    <s v="Marketing"/>
    <s v="Corporate"/>
    <s v="Female"/>
    <x v="3"/>
    <n v="32"/>
    <d v="2013-11-12T00:00:00"/>
    <n v="88895"/>
    <n v="0"/>
    <s v="United States"/>
    <s v="Chicago"/>
    <x v="1"/>
  </r>
  <r>
    <s v="E03901"/>
    <s v="Luca Truong"/>
    <s v="Director"/>
    <s v="Marketing"/>
    <s v="Corporate"/>
    <s v="Male"/>
    <x v="1"/>
    <n v="45"/>
    <d v="2004-12-11T00:00:00"/>
    <n v="168846"/>
    <n v="0.24"/>
    <s v="China"/>
    <s v="Chongqing"/>
    <x v="1"/>
  </r>
  <r>
    <s v="E03461"/>
    <s v="Nathan Lau"/>
    <s v="Business Partner"/>
    <s v="Human Resources"/>
    <s v="Research &amp; Development"/>
    <s v="Male"/>
    <x v="1"/>
    <n v="35"/>
    <d v="2011-02-22T00:00:00"/>
    <n v="43336"/>
    <n v="0"/>
    <s v="United States"/>
    <s v="Austin"/>
    <x v="35"/>
  </r>
  <r>
    <s v="E03490"/>
    <s v="Henry Campos"/>
    <s v="Sr. Manger"/>
    <s v="Human Resources"/>
    <s v="Corporate"/>
    <s v="Male"/>
    <x v="3"/>
    <n v="38"/>
    <d v="2009-09-27T00:00:00"/>
    <n v="127801"/>
    <n v="0.15"/>
    <s v="United States"/>
    <s v="Phoenix"/>
    <x v="1"/>
  </r>
  <r>
    <s v="E04466"/>
    <s v="Connor Bell"/>
    <s v="Network Administrator"/>
    <s v="IT"/>
    <s v="Corporate"/>
    <s v="Male"/>
    <x v="0"/>
    <n v="54"/>
    <d v="2000-04-01T00:00:00"/>
    <n v="76352"/>
    <n v="0"/>
    <s v="United States"/>
    <s v="Austin"/>
    <x v="1"/>
  </r>
  <r>
    <s v="E03226"/>
    <s v="Angel Stewart"/>
    <s v="Vice President"/>
    <s v="Finance"/>
    <s v="Corporate"/>
    <s v="Male"/>
    <x v="2"/>
    <n v="28"/>
    <d v="2019-06-22T00:00:00"/>
    <n v="250767"/>
    <n v="0.38"/>
    <s v="United States"/>
    <s v="Seattle"/>
    <x v="1"/>
  </r>
  <r>
    <s v="E04607"/>
    <s v="Landon Brown"/>
    <s v="Vice President"/>
    <s v="Marketing"/>
    <s v="Corporate"/>
    <s v="Male"/>
    <x v="2"/>
    <n v="26"/>
    <d v="2020-09-27T00:00:00"/>
    <n v="223055"/>
    <n v="0.3"/>
    <s v="United States"/>
    <s v="Columbus"/>
    <x v="1"/>
  </r>
  <r>
    <s v="E02678"/>
    <s v="Nicholas Rivera"/>
    <s v="Director"/>
    <s v="Engineering"/>
    <s v="Corporate"/>
    <s v="Male"/>
    <x v="3"/>
    <n v="45"/>
    <d v="2007-04-13T00:00:00"/>
    <n v="189680"/>
    <n v="0.23"/>
    <s v="Brazil"/>
    <s v="Sao Paulo"/>
    <x v="1"/>
  </r>
  <r>
    <s v="E02190"/>
    <s v="Gabriel Carter"/>
    <s v="Test Engineer"/>
    <s v="Engineering"/>
    <s v="Manufacturing"/>
    <s v="Male"/>
    <x v="2"/>
    <n v="57"/>
    <d v="2018-07-18T00:00:00"/>
    <n v="71167"/>
    <n v="0"/>
    <s v="United States"/>
    <s v="Columbus"/>
    <x v="1"/>
  </r>
  <r>
    <s v="E00747"/>
    <s v="Leilani Baker"/>
    <s v="Technical Architect"/>
    <s v="IT"/>
    <s v="Speciality Products"/>
    <s v="Female"/>
    <x v="2"/>
    <n v="59"/>
    <d v="2010-04-04T00:00:00"/>
    <n v="76027"/>
    <n v="0"/>
    <s v="United States"/>
    <s v="Seattle"/>
    <x v="1"/>
  </r>
  <r>
    <s v="E00268"/>
    <s v="Ian Flores"/>
    <s v="Director"/>
    <s v="Engineering"/>
    <s v="Corporate"/>
    <s v="Male"/>
    <x v="3"/>
    <n v="48"/>
    <d v="2019-12-10T00:00:00"/>
    <n v="183113"/>
    <n v="0.24"/>
    <s v="Brazil"/>
    <s v="Rio de Janerio"/>
    <x v="1"/>
  </r>
  <r>
    <s v="E01416"/>
    <s v="Hudson Thompson"/>
    <s v="Analyst II"/>
    <s v="Accounting"/>
    <s v="Manufacturing"/>
    <s v="Male"/>
    <x v="0"/>
    <n v="30"/>
    <d v="2020-10-20T00:00:00"/>
    <n v="67753"/>
    <n v="0"/>
    <s v="United States"/>
    <s v="Phoenix"/>
    <x v="1"/>
  </r>
  <r>
    <s v="E01524"/>
    <s v="Ian Miller"/>
    <s v="Computer Systems Manager"/>
    <s v="IT"/>
    <s v="Corporate"/>
    <s v="Male"/>
    <x v="0"/>
    <n v="31"/>
    <d v="2016-10-13T00:00:00"/>
    <n v="63744"/>
    <n v="0.08"/>
    <s v="United States"/>
    <s v="Austin"/>
    <x v="1"/>
  </r>
  <r>
    <s v="E03849"/>
    <s v="Harper Chin"/>
    <s v="Quality Engineer"/>
    <s v="Engineering"/>
    <s v="Manufacturing"/>
    <s v="Female"/>
    <x v="1"/>
    <n v="50"/>
    <d v="2002-07-09T00:00:00"/>
    <n v="92209"/>
    <n v="0"/>
    <s v="China"/>
    <s v="Shanghai"/>
    <x v="1"/>
  </r>
  <r>
    <s v="E02801"/>
    <s v="Santiago f Brooks"/>
    <s v="Sr. Manger"/>
    <s v="Sales"/>
    <s v="Corporate"/>
    <s v="Male"/>
    <x v="0"/>
    <n v="51"/>
    <d v="2000-09-01T00:00:00"/>
    <n v="157487"/>
    <n v="0.12"/>
    <s v="United States"/>
    <s v="Phoenix"/>
    <x v="1"/>
  </r>
  <r>
    <s v="E04155"/>
    <s v="Dylan Dominguez"/>
    <s v="Sr. Analyst"/>
    <s v="Marketing"/>
    <s v="Research &amp; Development"/>
    <s v="Male"/>
    <x v="3"/>
    <n v="42"/>
    <d v="2015-04-07T00:00:00"/>
    <n v="99697"/>
    <n v="0"/>
    <s v="Brazil"/>
    <s v="Rio de Janerio"/>
    <x v="1"/>
  </r>
  <r>
    <s v="E01952"/>
    <s v="Everett Lee"/>
    <s v="Network Administrator"/>
    <s v="IT"/>
    <s v="Research &amp; Development"/>
    <s v="Male"/>
    <x v="1"/>
    <n v="45"/>
    <d v="2010-02-26T00:00:00"/>
    <n v="90770"/>
    <n v="0"/>
    <s v="United States"/>
    <s v="Columbus"/>
    <x v="1"/>
  </r>
  <r>
    <s v="E00116"/>
    <s v="Madelyn Mehta"/>
    <s v="Analyst"/>
    <s v="Sales"/>
    <s v="Speciality Products"/>
    <s v="Female"/>
    <x v="1"/>
    <n v="64"/>
    <d v="2005-01-28T00:00:00"/>
    <n v="55369"/>
    <n v="0"/>
    <s v="United States"/>
    <s v="Phoenix"/>
    <x v="1"/>
  </r>
  <r>
    <s v="E04811"/>
    <s v="Athena Vasquez"/>
    <s v="Field Engineer"/>
    <s v="Engineering"/>
    <s v="Speciality Products"/>
    <s v="Female"/>
    <x v="3"/>
    <n v="59"/>
    <d v="2014-09-16T00:00:00"/>
    <n v="69578"/>
    <n v="0"/>
    <s v="Brazil"/>
    <s v="Rio de Janerio"/>
    <x v="1"/>
  </r>
  <r>
    <s v="E00624"/>
    <s v="William Watson"/>
    <s v="Director"/>
    <s v="Accounting"/>
    <s v="Speciality Products"/>
    <s v="Male"/>
    <x v="2"/>
    <n v="41"/>
    <d v="2013-06-04T00:00:00"/>
    <n v="167526"/>
    <n v="0.26"/>
    <s v="United States"/>
    <s v="Miami"/>
    <x v="1"/>
  </r>
  <r>
    <s v="E03404"/>
    <s v="Everleigh Nunez"/>
    <s v="Field Engineer"/>
    <s v="Engineering"/>
    <s v="Speciality Products"/>
    <s v="Female"/>
    <x v="3"/>
    <n v="42"/>
    <d v="2021-02-05T00:00:00"/>
    <n v="65507"/>
    <n v="0"/>
    <s v="Brazil"/>
    <s v="Manaus"/>
    <x v="1"/>
  </r>
  <r>
    <s v="E01845"/>
    <s v="Leo Fernandez"/>
    <s v="Manager"/>
    <s v="Finance"/>
    <s v="Research &amp; Development"/>
    <s v="Male"/>
    <x v="3"/>
    <n v="54"/>
    <d v="1998-04-28T00:00:00"/>
    <n v="108268"/>
    <n v="0.09"/>
    <s v="Brazil"/>
    <s v="Sao Paulo"/>
    <x v="36"/>
  </r>
  <r>
    <s v="E04784"/>
    <s v="Joshua Lin"/>
    <s v="Technical Architect"/>
    <s v="IT"/>
    <s v="Research &amp; Development"/>
    <s v="Male"/>
    <x v="1"/>
    <n v="37"/>
    <d v="2016-02-05T00:00:00"/>
    <n v="80055"/>
    <n v="0"/>
    <s v="China"/>
    <s v="Beijing"/>
    <x v="1"/>
  </r>
  <r>
    <s v="E00145"/>
    <s v="Alexander Rivera"/>
    <s v="Sr. Analyst"/>
    <s v="Sales"/>
    <s v="Research &amp; Development"/>
    <s v="Male"/>
    <x v="3"/>
    <n v="58"/>
    <d v="2009-04-27T00:00:00"/>
    <n v="76802"/>
    <n v="0"/>
    <s v="Brazil"/>
    <s v="Manaus"/>
    <x v="1"/>
  </r>
  <r>
    <s v="E00218"/>
    <s v="David Desai"/>
    <s v="Vice President"/>
    <s v="Sales"/>
    <s v="Speciality Products"/>
    <s v="Male"/>
    <x v="1"/>
    <n v="47"/>
    <d v="2016-11-22T00:00:00"/>
    <n v="253249"/>
    <n v="0.31"/>
    <s v="United States"/>
    <s v="Austin"/>
    <x v="1"/>
  </r>
  <r>
    <s v="E02185"/>
    <s v="Aubrey Yoon"/>
    <s v="Sr. Business Partner"/>
    <s v="Human Resources"/>
    <s v="Research &amp; Development"/>
    <s v="Female"/>
    <x v="1"/>
    <n v="60"/>
    <d v="2005-11-11T00:00:00"/>
    <n v="78388"/>
    <n v="0"/>
    <s v="China"/>
    <s v="Chongqing"/>
    <x v="1"/>
  </r>
  <r>
    <s v="E01070"/>
    <s v="Grayson Brown"/>
    <s v="Vice President"/>
    <s v="IT"/>
    <s v="Corporate"/>
    <s v="Male"/>
    <x v="2"/>
    <n v="38"/>
    <d v="2016-06-22T00:00:00"/>
    <n v="249870"/>
    <n v="0.34"/>
    <s v="United States"/>
    <s v="Chicago"/>
    <x v="1"/>
  </r>
  <r>
    <s v="E03807"/>
    <s v="Noah Chen"/>
    <s v="Sr. Manger"/>
    <s v="Marketing"/>
    <s v="Manufacturing"/>
    <s v="Male"/>
    <x v="1"/>
    <n v="63"/>
    <d v="2015-03-01T00:00:00"/>
    <n v="148321"/>
    <n v="0.15"/>
    <s v="China"/>
    <s v="Beijing"/>
    <x v="1"/>
  </r>
  <r>
    <s v="E00784"/>
    <s v="Ella Nguyen"/>
    <s v="Service Desk Analyst"/>
    <s v="IT"/>
    <s v="Corporate"/>
    <s v="Female"/>
    <x v="1"/>
    <n v="60"/>
    <d v="2004-02-10T00:00:00"/>
    <n v="90258"/>
    <n v="0"/>
    <s v="China"/>
    <s v="Chongqing"/>
    <x v="1"/>
  </r>
  <r>
    <s v="E04925"/>
    <s v="Athena Jordan"/>
    <s v="System Administrator "/>
    <s v="IT"/>
    <s v="Manufacturing"/>
    <s v="Female"/>
    <x v="0"/>
    <n v="42"/>
    <d v="2011-02-19T00:00:00"/>
    <n v="72486"/>
    <n v="0"/>
    <s v="United States"/>
    <s v="Seattle"/>
    <x v="1"/>
  </r>
  <r>
    <s v="E04448"/>
    <s v="Adrian Ruiz"/>
    <s v="Sr. Analyst"/>
    <s v="Finance"/>
    <s v="Corporate"/>
    <s v="Male"/>
    <x v="3"/>
    <n v="34"/>
    <d v="2014-09-04T00:00:00"/>
    <n v="95499"/>
    <n v="0"/>
    <s v="Brazil"/>
    <s v="Sao Paulo"/>
    <x v="37"/>
  </r>
  <r>
    <s v="E04817"/>
    <s v="Zoe Sanchez"/>
    <s v="Sr. Analyst"/>
    <s v="Accounting"/>
    <s v="Research &amp; Development"/>
    <s v="Female"/>
    <x v="3"/>
    <n v="53"/>
    <d v="2004-12-23T00:00:00"/>
    <n v="90212"/>
    <n v="0"/>
    <s v="Brazil"/>
    <s v="Sao Paulo"/>
    <x v="1"/>
  </r>
  <r>
    <s v="E00325"/>
    <s v="Jameson Chen"/>
    <s v="Vice President"/>
    <s v="Marketing"/>
    <s v="Research &amp; Development"/>
    <s v="Male"/>
    <x v="1"/>
    <n v="39"/>
    <d v="2019-12-05T00:00:00"/>
    <n v="254057"/>
    <n v="0.39"/>
    <s v="China"/>
    <s v="Shanghai"/>
    <x v="1"/>
  </r>
  <r>
    <s v="E00403"/>
    <s v="Liliana Soto"/>
    <s v="Business Partner"/>
    <s v="Human Resources"/>
    <s v="Manufacturing"/>
    <s v="Female"/>
    <x v="3"/>
    <n v="58"/>
    <d v="2010-10-12T00:00:00"/>
    <n v="43001"/>
    <n v="0"/>
    <s v="United States"/>
    <s v="Austin"/>
    <x v="1"/>
  </r>
  <r>
    <s v="E00436"/>
    <s v="Lincoln Reyes"/>
    <s v="Computer Systems Manager"/>
    <s v="IT"/>
    <s v="Manufacturing"/>
    <s v="Male"/>
    <x v="3"/>
    <n v="60"/>
    <d v="1998-08-03T00:00:00"/>
    <n v="85120"/>
    <n v="0.09"/>
    <s v="United States"/>
    <s v="Seattle"/>
    <x v="1"/>
  </r>
  <r>
    <s v="E04358"/>
    <s v="Grayson Soto"/>
    <s v="Business Partner"/>
    <s v="Human Resources"/>
    <s v="Manufacturing"/>
    <s v="Male"/>
    <x v="3"/>
    <n v="34"/>
    <d v="2015-08-03T00:00:00"/>
    <n v="52200"/>
    <n v="0"/>
    <s v="United States"/>
    <s v="Columbus"/>
    <x v="1"/>
  </r>
  <r>
    <s v="E04662"/>
    <s v="Julia Morris"/>
    <s v="Sr. Manger"/>
    <s v="Human Resources"/>
    <s v="Corporate"/>
    <s v="Female"/>
    <x v="2"/>
    <n v="60"/>
    <d v="2008-10-18T00:00:00"/>
    <n v="150855"/>
    <n v="0.11"/>
    <s v="United States"/>
    <s v="Phoenix"/>
    <x v="1"/>
  </r>
  <r>
    <s v="E01496"/>
    <s v="Ava Ortiz"/>
    <s v="Enterprise Architect"/>
    <s v="IT"/>
    <s v="Manufacturing"/>
    <s v="Female"/>
    <x v="3"/>
    <n v="53"/>
    <d v="2004-07-20T00:00:00"/>
    <n v="65702"/>
    <n v="0"/>
    <s v="United States"/>
    <s v="Columbus"/>
    <x v="1"/>
  </r>
  <r>
    <s v="E01870"/>
    <s v="Carson Chau"/>
    <s v="Director"/>
    <s v="Finance"/>
    <s v="Corporate"/>
    <s v="Male"/>
    <x v="1"/>
    <n v="58"/>
    <d v="2007-10-12T00:00:00"/>
    <n v="162038"/>
    <n v="0.24"/>
    <s v="China"/>
    <s v="Chongqing"/>
    <x v="1"/>
  </r>
  <r>
    <s v="E03971"/>
    <s v="Lillian Chen"/>
    <s v="Sr. Manger"/>
    <s v="Marketing"/>
    <s v="Research &amp; Development"/>
    <s v="Female"/>
    <x v="1"/>
    <n v="25"/>
    <d v="2020-04-09T00:00:00"/>
    <n v="157057"/>
    <n v="0.1"/>
    <s v="United States"/>
    <s v="Columbus"/>
    <x v="1"/>
  </r>
  <r>
    <s v="E03616"/>
    <s v="Josiah Lewis"/>
    <s v="Manager"/>
    <s v="IT"/>
    <s v="Research &amp; Development"/>
    <s v="Male"/>
    <x v="2"/>
    <n v="46"/>
    <d v="2021-08-11T00:00:00"/>
    <n v="127559"/>
    <n v="0.1"/>
    <s v="United States"/>
    <s v="Austin"/>
    <x v="1"/>
  </r>
  <r>
    <s v="E00153"/>
    <s v="Claire Jones"/>
    <s v="Field Engineer"/>
    <s v="Engineering"/>
    <s v="Corporate"/>
    <s v="Female"/>
    <x v="2"/>
    <n v="39"/>
    <d v="2019-03-12T00:00:00"/>
    <n v="62644"/>
    <n v="0"/>
    <s v="United States"/>
    <s v="Seattle"/>
    <x v="1"/>
  </r>
  <r>
    <s v="E02313"/>
    <s v="Jeremiah Lu"/>
    <s v="Network Architect"/>
    <s v="IT"/>
    <s v="Manufacturing"/>
    <s v="Male"/>
    <x v="1"/>
    <n v="50"/>
    <d v="2001-03-06T00:00:00"/>
    <n v="73907"/>
    <n v="0"/>
    <s v="China"/>
    <s v="Shanghai"/>
    <x v="1"/>
  </r>
  <r>
    <s v="E02960"/>
    <s v="Nova Hill"/>
    <s v="Sr. Analyst"/>
    <s v="Accounting"/>
    <s v="Manufacturing"/>
    <s v="Female"/>
    <x v="2"/>
    <n v="56"/>
    <d v="2018-03-10T00:00:00"/>
    <n v="90040"/>
    <n v="0"/>
    <s v="United States"/>
    <s v="Chicago"/>
    <x v="1"/>
  </r>
  <r>
    <s v="E00096"/>
    <s v="Peyton Cruz"/>
    <s v="Development Engineer"/>
    <s v="Engineering"/>
    <s v="Manufacturing"/>
    <s v="Female"/>
    <x v="3"/>
    <n v="30"/>
    <d v="2016-05-26T00:00:00"/>
    <n v="91134"/>
    <n v="0"/>
    <s v="Brazil"/>
    <s v="Sao Paulo"/>
    <x v="1"/>
  </r>
  <r>
    <s v="E02140"/>
    <s v="Naomi Zhao"/>
    <s v="Vice President"/>
    <s v="Human Resources"/>
    <s v="Speciality Products"/>
    <s v="Female"/>
    <x v="1"/>
    <n v="45"/>
    <d v="2021-09-22T00:00:00"/>
    <n v="201396"/>
    <n v="0.32"/>
    <s v="United States"/>
    <s v="Miami"/>
    <x v="1"/>
  </r>
  <r>
    <s v="E00826"/>
    <s v="Rylee Bui"/>
    <s v="Analyst"/>
    <s v="Accounting"/>
    <s v="Corporate"/>
    <s v="Female"/>
    <x v="1"/>
    <n v="55"/>
    <d v="2011-12-22T00:00:00"/>
    <n v="54733"/>
    <n v="0"/>
    <s v="China"/>
    <s v="Chongqing"/>
    <x v="1"/>
  </r>
  <r>
    <s v="E03881"/>
    <s v="Andrew Reed"/>
    <s v="System Administrator "/>
    <s v="IT"/>
    <s v="Corporate"/>
    <s v="Male"/>
    <x v="0"/>
    <n v="28"/>
    <d v="2019-06-17T00:00:00"/>
    <n v="65341"/>
    <n v="0"/>
    <s v="United States"/>
    <s v="Miami"/>
    <x v="38"/>
  </r>
  <r>
    <s v="E02604"/>
    <s v="Brooklyn Collins"/>
    <s v="Sr. Manger"/>
    <s v="Finance"/>
    <s v="Corporate"/>
    <s v="Female"/>
    <x v="0"/>
    <n v="59"/>
    <d v="2018-10-27T00:00:00"/>
    <n v="139208"/>
    <n v="0.11"/>
    <s v="United States"/>
    <s v="Austin"/>
    <x v="1"/>
  </r>
  <r>
    <s v="E02613"/>
    <s v="John Jung"/>
    <s v="Sr. Analyst"/>
    <s v="Sales"/>
    <s v="Speciality Products"/>
    <s v="Male"/>
    <x v="1"/>
    <n v="63"/>
    <d v="2018-03-12T00:00:00"/>
    <n v="73200"/>
    <n v="0"/>
    <s v="China"/>
    <s v="Shanghai"/>
    <x v="1"/>
  </r>
  <r>
    <s v="E00864"/>
    <s v="Samantha Aguilar"/>
    <s v="Manager"/>
    <s v="Accounting"/>
    <s v="Speciality Products"/>
    <s v="Female"/>
    <x v="3"/>
    <n v="46"/>
    <d v="2010-04-24T00:00:00"/>
    <n v="102636"/>
    <n v="0.06"/>
    <s v="United States"/>
    <s v="Seattle"/>
    <x v="1"/>
  </r>
  <r>
    <s v="E01760"/>
    <s v="Madeline Acosta"/>
    <s v="Sr. Account Representative"/>
    <s v="Sales"/>
    <s v="Speciality Products"/>
    <s v="Female"/>
    <x v="3"/>
    <n v="26"/>
    <d v="2021-02-09T00:00:00"/>
    <n v="87427"/>
    <n v="0"/>
    <s v="Brazil"/>
    <s v="Sao Paulo"/>
    <x v="1"/>
  </r>
  <r>
    <s v="E03223"/>
    <s v="Ethan Joseph"/>
    <s v="IT Coordinator"/>
    <s v="IT"/>
    <s v="Research &amp; Development"/>
    <s v="Male"/>
    <x v="2"/>
    <n v="45"/>
    <d v="2018-05-28T00:00:00"/>
    <n v="49219"/>
    <n v="0"/>
    <s v="United States"/>
    <s v="Columbus"/>
    <x v="1"/>
  </r>
  <r>
    <s v="E01262"/>
    <s v="Miles Mehta"/>
    <s v="Manager"/>
    <s v="Finance"/>
    <s v="Manufacturing"/>
    <s v="Male"/>
    <x v="1"/>
    <n v="50"/>
    <d v="2018-05-19T00:00:00"/>
    <n v="106437"/>
    <n v="7.0000000000000007E-2"/>
    <s v="China"/>
    <s v="Chongqing"/>
    <x v="1"/>
  </r>
  <r>
    <s v="E01075"/>
    <s v="Joshua Juarez"/>
    <s v="Analyst II"/>
    <s v="Finance"/>
    <s v="Manufacturing"/>
    <s v="Male"/>
    <x v="3"/>
    <n v="46"/>
    <d v="2015-05-05T00:00:00"/>
    <n v="64364"/>
    <n v="0"/>
    <s v="Brazil"/>
    <s v="Sao Paulo"/>
    <x v="1"/>
  </r>
  <r>
    <s v="E00364"/>
    <s v="Matthew Howard"/>
    <s v="Director"/>
    <s v="Human Resources"/>
    <s v="Manufacturing"/>
    <s v="Male"/>
    <x v="2"/>
    <n v="50"/>
    <d v="2021-10-17T00:00:00"/>
    <n v="172180"/>
    <n v="0.3"/>
    <s v="United States"/>
    <s v="Columbus"/>
    <x v="1"/>
  </r>
  <r>
    <s v="E04108"/>
    <s v="Jade Figueroa"/>
    <s v="Sr. Analyst"/>
    <s v="Sales"/>
    <s v="Manufacturing"/>
    <s v="Female"/>
    <x v="3"/>
    <n v="33"/>
    <d v="2012-05-14T00:00:00"/>
    <n v="88343"/>
    <n v="0"/>
    <s v="Brazil"/>
    <s v="Rio de Janerio"/>
    <x v="1"/>
  </r>
  <r>
    <s v="E02917"/>
    <s v="Everett Morales"/>
    <s v="Solutions Architect"/>
    <s v="IT"/>
    <s v="Speciality Products"/>
    <s v="Male"/>
    <x v="3"/>
    <n v="57"/>
    <d v="2014-07-10T00:00:00"/>
    <n v="66649"/>
    <n v="0"/>
    <s v="Brazil"/>
    <s v="Rio de Janerio"/>
    <x v="1"/>
  </r>
  <r>
    <s v="E03720"/>
    <s v="Genesis Hunter"/>
    <s v="Manager"/>
    <s v="Finance"/>
    <s v="Corporate"/>
    <s v="Female"/>
    <x v="2"/>
    <n v="48"/>
    <d v="1999-04-22T00:00:00"/>
    <n v="102847"/>
    <n v="0.05"/>
    <s v="United States"/>
    <s v="Chicago"/>
    <x v="1"/>
  </r>
  <r>
    <s v="E03393"/>
    <s v="Henry Figueroa"/>
    <s v="Sr. Manger"/>
    <s v="Finance"/>
    <s v="Manufacturing"/>
    <s v="Male"/>
    <x v="3"/>
    <n v="46"/>
    <d v="2010-07-19T00:00:00"/>
    <n v="134881"/>
    <n v="0.15"/>
    <s v="Brazil"/>
    <s v="Manaus"/>
    <x v="1"/>
  </r>
  <r>
    <s v="E02977"/>
    <s v="Nicholas Song"/>
    <s v="Analyst II"/>
    <s v="Marketing"/>
    <s v="Manufacturing"/>
    <s v="Male"/>
    <x v="1"/>
    <n v="52"/>
    <d v="1999-05-23T00:00:00"/>
    <n v="68807"/>
    <n v="0"/>
    <s v="China"/>
    <s v="Chengdu"/>
    <x v="39"/>
  </r>
  <r>
    <s v="E03371"/>
    <s v="Jack Alexander"/>
    <s v="Vice President"/>
    <s v="IT"/>
    <s v="Manufacturing"/>
    <s v="Male"/>
    <x v="2"/>
    <n v="56"/>
    <d v="2006-05-29T00:00:00"/>
    <n v="228822"/>
    <n v="0.36"/>
    <s v="United States"/>
    <s v="Miami"/>
    <x v="1"/>
  </r>
  <r>
    <s v="E02531"/>
    <s v="Jameson Foster"/>
    <s v="Analyst"/>
    <s v="Marketing"/>
    <s v="Manufacturing"/>
    <s v="Male"/>
    <x v="2"/>
    <n v="28"/>
    <d v="2021-07-18T00:00:00"/>
    <n v="43391"/>
    <n v="0"/>
    <s v="United States"/>
    <s v="Columbus"/>
    <x v="1"/>
  </r>
  <r>
    <s v="E02473"/>
    <s v="Leonardo Lo"/>
    <s v="Quality Engineer"/>
    <s v="Engineering"/>
    <s v="Speciality Products"/>
    <s v="Male"/>
    <x v="1"/>
    <n v="29"/>
    <d v="2021-11-15T00:00:00"/>
    <n v="91782"/>
    <n v="0"/>
    <s v="China"/>
    <s v="Chongqing"/>
    <x v="1"/>
  </r>
  <r>
    <s v="E02468"/>
    <s v="Ella Huang"/>
    <s v="Vice President"/>
    <s v="Marketing"/>
    <s v="Corporate"/>
    <s v="Female"/>
    <x v="1"/>
    <n v="45"/>
    <d v="2016-02-28T00:00:00"/>
    <n v="211637"/>
    <n v="0.31"/>
    <s v="United States"/>
    <s v="Chicago"/>
    <x v="1"/>
  </r>
  <r>
    <s v="E01499"/>
    <s v="Liam Jordan"/>
    <s v="Computer Systems Manager"/>
    <s v="IT"/>
    <s v="Manufacturing"/>
    <s v="Male"/>
    <x v="2"/>
    <n v="28"/>
    <d v="2020-08-08T00:00:00"/>
    <n v="73255"/>
    <n v="0.09"/>
    <s v="United States"/>
    <s v="Phoenix"/>
    <x v="1"/>
  </r>
  <r>
    <s v="E03697"/>
    <s v="Isaac Woods"/>
    <s v="Manager"/>
    <s v="Sales"/>
    <s v="Corporate"/>
    <s v="Male"/>
    <x v="2"/>
    <n v="28"/>
    <d v="2021-01-08T00:00:00"/>
    <n v="108826"/>
    <n v="0.1"/>
    <s v="United States"/>
    <s v="Miami"/>
    <x v="1"/>
  </r>
  <r>
    <s v="E00593"/>
    <s v="Luke Wilson"/>
    <s v="Solutions Architect"/>
    <s v="IT"/>
    <s v="Speciality Products"/>
    <s v="Male"/>
    <x v="2"/>
    <n v="34"/>
    <d v="2016-05-24T00:00:00"/>
    <n v="94352"/>
    <n v="0"/>
    <s v="United States"/>
    <s v="Miami"/>
    <x v="1"/>
  </r>
  <r>
    <s v="E01103"/>
    <s v="Lyla Alvarez"/>
    <s v="IT Systems Architect"/>
    <s v="IT"/>
    <s v="Research &amp; Development"/>
    <s v="Female"/>
    <x v="3"/>
    <n v="55"/>
    <d v="1994-08-30T00:00:00"/>
    <n v="73955"/>
    <n v="0"/>
    <s v="United States"/>
    <s v="Phoenix"/>
    <x v="1"/>
  </r>
  <r>
    <s v="E03889"/>
    <s v="Caleb Flores"/>
    <s v="Manager"/>
    <s v="Human Resources"/>
    <s v="Manufacturing"/>
    <s v="Male"/>
    <x v="3"/>
    <n v="34"/>
    <d v="2013-08-13T00:00:00"/>
    <n v="113909"/>
    <n v="0.06"/>
    <s v="Brazil"/>
    <s v="Rio de Janerio"/>
    <x v="1"/>
  </r>
  <r>
    <s v="E01958"/>
    <s v="Angel Lin"/>
    <s v="Network Administrator"/>
    <s v="IT"/>
    <s v="Manufacturing"/>
    <s v="Male"/>
    <x v="1"/>
    <n v="27"/>
    <d v="2020-12-24T00:00:00"/>
    <n v="92321"/>
    <n v="0"/>
    <s v="United States"/>
    <s v="Chicago"/>
    <x v="1"/>
  </r>
  <r>
    <s v="E01870"/>
    <s v="Easton Moore"/>
    <s v="Computer Systems Manager"/>
    <s v="IT"/>
    <s v="Research &amp; Development"/>
    <s v="Male"/>
    <x v="2"/>
    <n v="52"/>
    <d v="2013-05-23T00:00:00"/>
    <n v="99557"/>
    <n v="0.09"/>
    <s v="United States"/>
    <s v="Seattle"/>
    <x v="1"/>
  </r>
  <r>
    <s v="E01167"/>
    <s v="Kinsley Collins"/>
    <s v="Automation Engineer"/>
    <s v="Engineering"/>
    <s v="Speciality Products"/>
    <s v="Female"/>
    <x v="2"/>
    <n v="28"/>
    <d v="2018-11-14T00:00:00"/>
    <n v="115854"/>
    <n v="0"/>
    <s v="United States"/>
    <s v="Phoenix"/>
    <x v="1"/>
  </r>
  <r>
    <s v="E00099"/>
    <s v="Brooklyn Salazar"/>
    <s v="IT Systems Architect"/>
    <s v="IT"/>
    <s v="Manufacturing"/>
    <s v="Female"/>
    <x v="3"/>
    <n v="44"/>
    <d v="2011-03-01T00:00:00"/>
    <n v="82462"/>
    <n v="0"/>
    <s v="United States"/>
    <s v="Austin"/>
    <x v="1"/>
  </r>
  <r>
    <s v="E00044"/>
    <s v="Scarlett Jenkins"/>
    <s v="Vice President"/>
    <s v="IT"/>
    <s v="Research &amp; Development"/>
    <s v="Female"/>
    <x v="2"/>
    <n v="53"/>
    <d v="2011-11-09T00:00:00"/>
    <n v="198473"/>
    <n v="0.32"/>
    <s v="United States"/>
    <s v="Miami"/>
    <x v="1"/>
  </r>
  <r>
    <s v="E00711"/>
    <s v="Melody Chin"/>
    <s v="Sr. Manger"/>
    <s v="Finance"/>
    <s v="Corporate"/>
    <s v="Female"/>
    <x v="1"/>
    <n v="43"/>
    <d v="2006-10-15T00:00:00"/>
    <n v="153492"/>
    <n v="0.11"/>
    <s v="United States"/>
    <s v="Chicago"/>
    <x v="1"/>
  </r>
  <r>
    <s v="E04795"/>
    <s v="Eloise Alexander"/>
    <s v="Vice President"/>
    <s v="Human Resources"/>
    <s v="Corporate"/>
    <s v="Female"/>
    <x v="0"/>
    <n v="28"/>
    <d v="2018-01-21T00:00:00"/>
    <n v="208210"/>
    <n v="0.3"/>
    <s v="United States"/>
    <s v="Seattle"/>
    <x v="1"/>
  </r>
  <r>
    <s v="E03912"/>
    <s v="Carter Turner"/>
    <s v="Sr. Analyst"/>
    <s v="Marketing"/>
    <s v="Corporate"/>
    <s v="Male"/>
    <x v="2"/>
    <n v="33"/>
    <d v="2015-11-17T00:00:00"/>
    <n v="91632"/>
    <n v="0"/>
    <s v="United States"/>
    <s v="Phoenix"/>
    <x v="1"/>
  </r>
  <r>
    <s v="E02103"/>
    <s v="Andrew Ma"/>
    <s v="HRIS Analyst"/>
    <s v="Human Resources"/>
    <s v="Corporate"/>
    <s v="Male"/>
    <x v="1"/>
    <n v="31"/>
    <d v="2017-09-24T00:00:00"/>
    <n v="71755"/>
    <n v="0"/>
    <s v="China"/>
    <s v="Chongqing"/>
    <x v="1"/>
  </r>
  <r>
    <s v="E04213"/>
    <s v="Hailey Xi"/>
    <s v="Manager"/>
    <s v="Accounting"/>
    <s v="Corporate"/>
    <s v="Female"/>
    <x v="1"/>
    <n v="52"/>
    <d v="2021-11-19T00:00:00"/>
    <n v="111006"/>
    <n v="0.08"/>
    <s v="China"/>
    <s v="Chongqing"/>
    <x v="1"/>
  </r>
  <r>
    <s v="E04756"/>
    <s v="Aiden Le"/>
    <s v="Cloud Infrastructure Architect"/>
    <s v="IT"/>
    <s v="Corporate"/>
    <s v="Male"/>
    <x v="1"/>
    <n v="55"/>
    <d v="1994-12-24T00:00:00"/>
    <n v="99774"/>
    <n v="0"/>
    <s v="United States"/>
    <s v="Austin"/>
    <x v="1"/>
  </r>
  <r>
    <s v="E04114"/>
    <s v="Christopher Lim"/>
    <s v="Director"/>
    <s v="IT"/>
    <s v="Research &amp; Development"/>
    <s v="Male"/>
    <x v="1"/>
    <n v="55"/>
    <d v="2007-03-13T00:00:00"/>
    <n v="184648"/>
    <n v="0.24"/>
    <s v="China"/>
    <s v="Shanghai"/>
    <x v="1"/>
  </r>
  <r>
    <s v="E01423"/>
    <s v="James Castillo"/>
    <s v="Vice President"/>
    <s v="IT"/>
    <s v="Manufacturing"/>
    <s v="Male"/>
    <x v="3"/>
    <n v="51"/>
    <d v="2001-07-19T00:00:00"/>
    <n v="247874"/>
    <n v="0.33"/>
    <s v="Brazil"/>
    <s v="Manaus"/>
    <x v="1"/>
  </r>
  <r>
    <s v="E03181"/>
    <s v="Greyson Dang"/>
    <s v="Development Engineer"/>
    <s v="Engineering"/>
    <s v="Manufacturing"/>
    <s v="Male"/>
    <x v="1"/>
    <n v="60"/>
    <d v="2009-05-11T00:00:00"/>
    <n v="62239"/>
    <n v="0"/>
    <s v="China"/>
    <s v="Beijing"/>
    <x v="1"/>
  </r>
  <r>
    <s v="E03305"/>
    <s v="Hannah King"/>
    <s v="Manager"/>
    <s v="Accounting"/>
    <s v="Speciality Products"/>
    <s v="Female"/>
    <x v="2"/>
    <n v="31"/>
    <d v="2014-10-07T00:00:00"/>
    <n v="114911"/>
    <n v="7.0000000000000007E-2"/>
    <s v="United States"/>
    <s v="Chicago"/>
    <x v="1"/>
  </r>
  <r>
    <s v="E00703"/>
    <s v="Wesley Dominguez"/>
    <s v="Engineering Manager"/>
    <s v="Engineering"/>
    <s v="Corporate"/>
    <s v="Male"/>
    <x v="3"/>
    <n v="45"/>
    <d v="2018-04-27T00:00:00"/>
    <n v="115490"/>
    <n v="0.12"/>
    <s v="United States"/>
    <s v="Chicago"/>
    <x v="1"/>
  </r>
  <r>
    <s v="E04403"/>
    <s v="Dominic Hu"/>
    <s v="Manager"/>
    <s v="Accounting"/>
    <s v="Speciality Products"/>
    <s v="Male"/>
    <x v="1"/>
    <n v="34"/>
    <d v="2012-02-13T00:00:00"/>
    <n v="118708"/>
    <n v="7.0000000000000007E-2"/>
    <s v="China"/>
    <s v="Shanghai"/>
    <x v="1"/>
  </r>
  <r>
    <s v="E00103"/>
    <s v="Nora Park"/>
    <s v="Director"/>
    <s v="Accounting"/>
    <s v="Speciality Products"/>
    <s v="Female"/>
    <x v="1"/>
    <n v="29"/>
    <d v="2017-06-28T00:00:00"/>
    <n v="197649"/>
    <n v="0.2"/>
    <s v="United States"/>
    <s v="Columbus"/>
    <x v="1"/>
  </r>
  <r>
    <s v="E04487"/>
    <s v="Audrey Hwang"/>
    <s v="Sr. Analyst"/>
    <s v="Accounting"/>
    <s v="Speciality Products"/>
    <s v="Female"/>
    <x v="1"/>
    <n v="45"/>
    <d v="2020-06-17T00:00:00"/>
    <n v="89841"/>
    <n v="0"/>
    <s v="China"/>
    <s v="Beijing"/>
    <x v="1"/>
  </r>
  <r>
    <s v="E01194"/>
    <s v="Ella Jenkins"/>
    <s v="Analyst II"/>
    <s v="Finance"/>
    <s v="Speciality Products"/>
    <s v="Female"/>
    <x v="2"/>
    <n v="52"/>
    <d v="2019-12-20T00:00:00"/>
    <n v="61026"/>
    <n v="0"/>
    <s v="United States"/>
    <s v="Phoenix"/>
    <x v="1"/>
  </r>
  <r>
    <s v="E02179"/>
    <s v="Peyton Owens"/>
    <s v="Controls Engineer"/>
    <s v="Engineering"/>
    <s v="Speciality Products"/>
    <s v="Female"/>
    <x v="2"/>
    <n v="48"/>
    <d v="2014-09-25T00:00:00"/>
    <n v="96693"/>
    <n v="0"/>
    <s v="United States"/>
    <s v="Chicago"/>
    <x v="1"/>
  </r>
  <r>
    <s v="E04242"/>
    <s v="Alice Lopez"/>
    <s v="Test Engineer"/>
    <s v="Engineering"/>
    <s v="Speciality Products"/>
    <s v="Female"/>
    <x v="3"/>
    <n v="48"/>
    <d v="2009-06-27T00:00:00"/>
    <n v="82907"/>
    <n v="0"/>
    <s v="United States"/>
    <s v="Seattle"/>
    <x v="1"/>
  </r>
  <r>
    <s v="E01371"/>
    <s v="Dominic Le"/>
    <s v="Vice President"/>
    <s v="Marketing"/>
    <s v="Corporate"/>
    <s v="Male"/>
    <x v="1"/>
    <n v="41"/>
    <d v="2014-10-04T00:00:00"/>
    <n v="257194"/>
    <n v="0.35"/>
    <s v="China"/>
    <s v="Chongqing"/>
    <x v="1"/>
  </r>
  <r>
    <s v="E03065"/>
    <s v="Ezra Ortiz"/>
    <s v="Quality Engineer"/>
    <s v="Engineering"/>
    <s v="Research &amp; Development"/>
    <s v="Male"/>
    <x v="3"/>
    <n v="41"/>
    <d v="2012-01-21T00:00:00"/>
    <n v="94658"/>
    <n v="0"/>
    <s v="United States"/>
    <s v="Miami"/>
    <x v="1"/>
  </r>
  <r>
    <s v="E01377"/>
    <s v="Grayson Luu"/>
    <s v="Quality Engineer"/>
    <s v="Engineering"/>
    <s v="Research &amp; Development"/>
    <s v="Male"/>
    <x v="1"/>
    <n v="55"/>
    <d v="2011-04-30T00:00:00"/>
    <n v="89419"/>
    <n v="0"/>
    <s v="China"/>
    <s v="Shanghai"/>
    <x v="1"/>
  </r>
  <r>
    <s v="E03097"/>
    <s v="Brooks Stewart"/>
    <s v="HRIS Analyst"/>
    <s v="Human Resources"/>
    <s v="Manufacturing"/>
    <s v="Male"/>
    <x v="0"/>
    <n v="45"/>
    <d v="2015-12-19T00:00:00"/>
    <n v="51983"/>
    <n v="0"/>
    <s v="United States"/>
    <s v="Columbus"/>
    <x v="1"/>
  </r>
  <r>
    <s v="E01668"/>
    <s v="Naomi Xi"/>
    <s v="Director"/>
    <s v="Finance"/>
    <s v="Corporate"/>
    <s v="Female"/>
    <x v="1"/>
    <n v="53"/>
    <d v="2002-02-17T00:00:00"/>
    <n v="179494"/>
    <n v="0.2"/>
    <s v="China"/>
    <s v="Chongqing"/>
    <x v="1"/>
  </r>
  <r>
    <s v="E03354"/>
    <s v="Silas Estrada"/>
    <s v="IT Systems Architect"/>
    <s v="IT"/>
    <s v="Corporate"/>
    <s v="Male"/>
    <x v="3"/>
    <n v="49"/>
    <d v="2016-06-24T00:00:00"/>
    <n v="68426"/>
    <n v="0"/>
    <s v="Brazil"/>
    <s v="Rio de Janerio"/>
    <x v="1"/>
  </r>
  <r>
    <s v="E02088"/>
    <s v="Skylar Ayala"/>
    <s v="Sr. Manger"/>
    <s v="Finance"/>
    <s v="Corporate"/>
    <s v="Female"/>
    <x v="3"/>
    <n v="55"/>
    <d v="2017-02-06T00:00:00"/>
    <n v="144986"/>
    <n v="0.12"/>
    <s v="United States"/>
    <s v="Phoenix"/>
    <x v="1"/>
  </r>
  <r>
    <s v="E03980"/>
    <s v="Lydia Huynh"/>
    <s v="Account Representative"/>
    <s v="Sales"/>
    <s v="Speciality Products"/>
    <s v="Female"/>
    <x v="1"/>
    <n v="45"/>
    <d v="2000-08-16T00:00:00"/>
    <n v="60113"/>
    <n v="0"/>
    <s v="United States"/>
    <s v="Chicago"/>
    <x v="1"/>
  </r>
  <r>
    <s v="E00972"/>
    <s v="Hazel Cortez"/>
    <s v="HRIS Analyst"/>
    <s v="Human Resources"/>
    <s v="Research &amp; Development"/>
    <s v="Female"/>
    <x v="3"/>
    <n v="52"/>
    <d v="2021-04-18T00:00:00"/>
    <n v="50548"/>
    <n v="0"/>
    <s v="Brazil"/>
    <s v="Sao Paulo"/>
    <x v="1"/>
  </r>
  <r>
    <s v="E00824"/>
    <s v="Everleigh Adams"/>
    <s v="Analyst II"/>
    <s v="Marketing"/>
    <s v="Manufacturing"/>
    <s v="Female"/>
    <x v="2"/>
    <n v="33"/>
    <d v="2020-03-14T00:00:00"/>
    <n v="68846"/>
    <n v="0"/>
    <s v="United States"/>
    <s v="Chicago"/>
    <x v="1"/>
  </r>
  <r>
    <s v="E04359"/>
    <s v="Layla Salazar"/>
    <s v="Solutions Architect"/>
    <s v="IT"/>
    <s v="Corporate"/>
    <s v="Female"/>
    <x v="3"/>
    <n v="59"/>
    <d v="2014-03-19T00:00:00"/>
    <n v="90901"/>
    <n v="0"/>
    <s v="United States"/>
    <s v="Seattle"/>
    <x v="1"/>
  </r>
  <r>
    <s v="E03113"/>
    <s v="Willow Chen"/>
    <s v="Manager"/>
    <s v="Accounting"/>
    <s v="Corporate"/>
    <s v="Female"/>
    <x v="1"/>
    <n v="50"/>
    <d v="2012-09-03T00:00:00"/>
    <n v="102033"/>
    <n v="0.08"/>
    <s v="United States"/>
    <s v="Austin"/>
    <x v="1"/>
  </r>
  <r>
    <s v="E01488"/>
    <s v="Penelope Griffin"/>
    <s v="Director"/>
    <s v="Sales"/>
    <s v="Manufacturing"/>
    <s v="Female"/>
    <x v="2"/>
    <n v="61"/>
    <d v="2021-01-23T00:00:00"/>
    <n v="151783"/>
    <n v="0.26"/>
    <s v="United States"/>
    <s v="Seattle"/>
    <x v="1"/>
  </r>
  <r>
    <s v="E01787"/>
    <s v="Lillian Romero"/>
    <s v="Director"/>
    <s v="Engineering"/>
    <s v="Corporate"/>
    <s v="Female"/>
    <x v="3"/>
    <n v="27"/>
    <d v="2018-12-07T00:00:00"/>
    <n v="170164"/>
    <n v="0.17"/>
    <s v="United States"/>
    <s v="Austin"/>
    <x v="1"/>
  </r>
  <r>
    <s v="E03550"/>
    <s v="Stella Wu"/>
    <s v="Sr. Manger"/>
    <s v="Marketing"/>
    <s v="Speciality Products"/>
    <s v="Female"/>
    <x v="1"/>
    <n v="35"/>
    <d v="2014-02-20T00:00:00"/>
    <n v="155905"/>
    <n v="0.14000000000000001"/>
    <s v="United States"/>
    <s v="Phoenix"/>
    <x v="1"/>
  </r>
  <r>
    <s v="E01052"/>
    <s v="Parker Vang"/>
    <s v="Analyst"/>
    <s v="Sales"/>
    <s v="Corporate"/>
    <s v="Male"/>
    <x v="1"/>
    <n v="40"/>
    <d v="2016-12-17T00:00:00"/>
    <n v="50733"/>
    <n v="0"/>
    <s v="United States"/>
    <s v="Miami"/>
    <x v="1"/>
  </r>
  <r>
    <s v="E04799"/>
    <s v="Mila Roberts"/>
    <s v="Sr. Business Partner"/>
    <s v="Human Resources"/>
    <s v="Corporate"/>
    <s v="Female"/>
    <x v="2"/>
    <n v="30"/>
    <d v="2017-01-26T00:00:00"/>
    <n v="88663"/>
    <n v="0"/>
    <s v="United States"/>
    <s v="Phoenix"/>
    <x v="1"/>
  </r>
  <r>
    <s v="E03402"/>
    <s v="Isaac Liu"/>
    <s v="Field Engineer"/>
    <s v="Engineering"/>
    <s v="Manufacturing"/>
    <s v="Male"/>
    <x v="1"/>
    <n v="60"/>
    <d v="1992-10-13T00:00:00"/>
    <n v="88213"/>
    <n v="0"/>
    <s v="China"/>
    <s v="Chongqing"/>
    <x v="1"/>
  </r>
  <r>
    <s v="E04128"/>
    <s v="Jacob Doan"/>
    <s v="Analyst II"/>
    <s v="Sales"/>
    <s v="Speciality Products"/>
    <s v="Male"/>
    <x v="1"/>
    <n v="55"/>
    <d v="2021-08-02T00:00:00"/>
    <n v="67130"/>
    <n v="0"/>
    <s v="United States"/>
    <s v="Miami"/>
    <x v="1"/>
  </r>
  <r>
    <s v="E00013"/>
    <s v="Raelynn Ma"/>
    <s v="Sr. Analyst"/>
    <s v="Finance"/>
    <s v="Speciality Products"/>
    <s v="Female"/>
    <x v="1"/>
    <n v="33"/>
    <d v="2015-10-08T00:00:00"/>
    <n v="94876"/>
    <n v="0"/>
    <s v="United States"/>
    <s v="Miami"/>
    <x v="1"/>
  </r>
  <r>
    <s v="E03114"/>
    <s v="Jameson Juarez"/>
    <s v="Development Engineer"/>
    <s v="Engineering"/>
    <s v="Speciality Products"/>
    <s v="Male"/>
    <x v="3"/>
    <n v="62"/>
    <d v="1994-10-09T00:00:00"/>
    <n v="98230"/>
    <n v="0"/>
    <s v="United States"/>
    <s v="Miami"/>
    <x v="1"/>
  </r>
  <r>
    <s v="E04004"/>
    <s v="Everleigh Shah"/>
    <s v="Test Engineer"/>
    <s v="Engineering"/>
    <s v="Research &amp; Development"/>
    <s v="Female"/>
    <x v="1"/>
    <n v="36"/>
    <d v="2018-12-14T00:00:00"/>
    <n v="96757"/>
    <n v="0"/>
    <s v="United States"/>
    <s v="Columbus"/>
    <x v="1"/>
  </r>
  <r>
    <s v="E04472"/>
    <s v="Alexander Foster"/>
    <s v="Analyst II"/>
    <s v="Marketing"/>
    <s v="Manufacturing"/>
    <s v="Male"/>
    <x v="0"/>
    <n v="35"/>
    <d v="2020-07-03T00:00:00"/>
    <n v="51513"/>
    <n v="0"/>
    <s v="United States"/>
    <s v="Columbus"/>
    <x v="1"/>
  </r>
  <r>
    <s v="E00161"/>
    <s v="Ryan Ha"/>
    <s v="Vice President"/>
    <s v="Marketing"/>
    <s v="Corporate"/>
    <s v="Male"/>
    <x v="1"/>
    <n v="60"/>
    <d v="2007-01-27T00:00:00"/>
    <n v="234311"/>
    <n v="0.37"/>
    <s v="United States"/>
    <s v="Miami"/>
    <x v="1"/>
  </r>
  <r>
    <s v="E04417"/>
    <s v="Chloe Salazar"/>
    <s v="Sr. Manger"/>
    <s v="Human Resources"/>
    <s v="Speciality Products"/>
    <s v="Female"/>
    <x v="3"/>
    <n v="45"/>
    <d v="2011-05-22T00:00:00"/>
    <n v="152353"/>
    <n v="0.14000000000000001"/>
    <s v="United States"/>
    <s v="Seattle"/>
    <x v="1"/>
  </r>
  <r>
    <s v="E04536"/>
    <s v="Layla Scott"/>
    <s v="Sr. Manger"/>
    <s v="Accounting"/>
    <s v="Speciality Products"/>
    <s v="Female"/>
    <x v="2"/>
    <n v="48"/>
    <d v="2010-07-30T00:00:00"/>
    <n v="124774"/>
    <n v="0.12"/>
    <s v="United States"/>
    <s v="Phoenix"/>
    <x v="1"/>
  </r>
  <r>
    <s v="E02534"/>
    <s v="Leah Khan"/>
    <s v="Director"/>
    <s v="Marketing"/>
    <s v="Corporate"/>
    <s v="Female"/>
    <x v="1"/>
    <n v="36"/>
    <d v="2010-09-13T00:00:00"/>
    <n v="157070"/>
    <n v="0.28000000000000003"/>
    <s v="China"/>
    <s v="Chongqing"/>
    <x v="1"/>
  </r>
  <r>
    <s v="E02857"/>
    <s v="Mason Jimenez"/>
    <s v="Sr. Manger"/>
    <s v="Finance"/>
    <s v="Speciality Products"/>
    <s v="Male"/>
    <x v="3"/>
    <n v="44"/>
    <d v="2019-08-08T00:00:00"/>
    <n v="130133"/>
    <n v="0.15"/>
    <s v="United States"/>
    <s v="Austin"/>
    <x v="40"/>
  </r>
  <r>
    <s v="E03059"/>
    <s v="Hailey Dang"/>
    <s v="Manager"/>
    <s v="Marketing"/>
    <s v="Manufacturing"/>
    <s v="Female"/>
    <x v="1"/>
    <n v="64"/>
    <d v="2019-09-21T00:00:00"/>
    <n v="108780"/>
    <n v="0.06"/>
    <s v="China"/>
    <s v="Shanghai"/>
    <x v="1"/>
  </r>
  <r>
    <s v="E02477"/>
    <s v="Amelia Bui"/>
    <s v="Director"/>
    <s v="Engineering"/>
    <s v="Speciality Products"/>
    <s v="Female"/>
    <x v="1"/>
    <n v="46"/>
    <d v="2020-10-21T00:00:00"/>
    <n v="151853"/>
    <n v="0.16"/>
    <s v="China"/>
    <s v="Chengdu"/>
    <x v="1"/>
  </r>
  <r>
    <s v="E00022"/>
    <s v="Elena Her"/>
    <s v="Account Representative"/>
    <s v="Sales"/>
    <s v="Manufacturing"/>
    <s v="Female"/>
    <x v="1"/>
    <n v="62"/>
    <d v="2006-09-17T00:00:00"/>
    <n v="64669"/>
    <n v="0"/>
    <s v="China"/>
    <s v="Chongqing"/>
    <x v="1"/>
  </r>
  <r>
    <s v="E03370"/>
    <s v="Ian Cortez"/>
    <s v="Analyst II"/>
    <s v="Marketing"/>
    <s v="Research &amp; Development"/>
    <s v="Male"/>
    <x v="3"/>
    <n v="61"/>
    <d v="2008-04-30T00:00:00"/>
    <n v="69352"/>
    <n v="0"/>
    <s v="Brazil"/>
    <s v="Rio de Janerio"/>
    <x v="1"/>
  </r>
  <r>
    <s v="E00555"/>
    <s v="Christian Ali"/>
    <s v="Analyst II"/>
    <s v="Marketing"/>
    <s v="Research &amp; Development"/>
    <s v="Male"/>
    <x v="1"/>
    <n v="65"/>
    <d v="2001-10-17T00:00:00"/>
    <n v="74631"/>
    <n v="0"/>
    <s v="China"/>
    <s v="Chongqing"/>
    <x v="1"/>
  </r>
  <r>
    <s v="E03160"/>
    <s v="Carter Ortiz"/>
    <s v="Quality Engineer"/>
    <s v="Engineering"/>
    <s v="Speciality Products"/>
    <s v="Male"/>
    <x v="3"/>
    <n v="54"/>
    <d v="2012-04-29T00:00:00"/>
    <n v="96441"/>
    <n v="0"/>
    <s v="Brazil"/>
    <s v="Sao Paulo"/>
    <x v="1"/>
  </r>
  <r>
    <s v="E03919"/>
    <s v="Grayson Chan"/>
    <s v="Engineering Manager"/>
    <s v="Engineering"/>
    <s v="Speciality Products"/>
    <s v="Male"/>
    <x v="1"/>
    <n v="46"/>
    <d v="2011-10-20T00:00:00"/>
    <n v="114250"/>
    <n v="0.14000000000000001"/>
    <s v="China"/>
    <s v="Chengdu"/>
    <x v="1"/>
  </r>
  <r>
    <s v="E01724"/>
    <s v="Nolan Molina"/>
    <s v="Computer Systems Manager"/>
    <s v="IT"/>
    <s v="Corporate"/>
    <s v="Male"/>
    <x v="3"/>
    <n v="36"/>
    <d v="2020-12-27T00:00:00"/>
    <n v="70165"/>
    <n v="7.0000000000000007E-2"/>
    <s v="Brazil"/>
    <s v="Manaus"/>
    <x v="1"/>
  </r>
  <r>
    <s v="E04087"/>
    <s v="Adam Kaur"/>
    <s v="Manager"/>
    <s v="IT"/>
    <s v="Corporate"/>
    <s v="Male"/>
    <x v="1"/>
    <n v="60"/>
    <d v="2000-01-29T00:00:00"/>
    <n v="109059"/>
    <n v="7.0000000000000007E-2"/>
    <s v="China"/>
    <s v="Chengdu"/>
    <x v="1"/>
  </r>
  <r>
    <s v="E02856"/>
    <s v="Amelia Kaur"/>
    <s v="Operations Engineer"/>
    <s v="Engineering"/>
    <s v="Research &amp; Development"/>
    <s v="Female"/>
    <x v="1"/>
    <n v="30"/>
    <d v="2015-11-14T00:00:00"/>
    <n v="77442"/>
    <n v="0"/>
    <s v="United States"/>
    <s v="Columbus"/>
    <x v="1"/>
  </r>
  <r>
    <s v="E03805"/>
    <s v="Autumn Gonzales"/>
    <s v="Analyst II"/>
    <s v="Sales"/>
    <s v="Corporate"/>
    <s v="Female"/>
    <x v="3"/>
    <n v="34"/>
    <d v="2012-06-06T00:00:00"/>
    <n v="72126"/>
    <n v="0"/>
    <s v="Brazil"/>
    <s v="Manaus"/>
    <x v="1"/>
  </r>
  <r>
    <s v="E00319"/>
    <s v="Ezra Wilson"/>
    <s v="Service Desk Analyst"/>
    <s v="IT"/>
    <s v="Manufacturing"/>
    <s v="Male"/>
    <x v="2"/>
    <n v="55"/>
    <d v="2013-10-18T00:00:00"/>
    <n v="70334"/>
    <n v="0"/>
    <s v="United States"/>
    <s v="Miami"/>
    <x v="1"/>
  </r>
  <r>
    <s v="E01090"/>
    <s v="Jacob Cheng"/>
    <s v="Quality Engineer"/>
    <s v="Engineering"/>
    <s v="Research &amp; Development"/>
    <s v="Male"/>
    <x v="1"/>
    <n v="59"/>
    <d v="2009-12-23T00:00:00"/>
    <n v="78006"/>
    <n v="0"/>
    <s v="United States"/>
    <s v="Miami"/>
    <x v="1"/>
  </r>
  <r>
    <s v="E04323"/>
    <s v="Melody Valdez"/>
    <s v="Director"/>
    <s v="IT"/>
    <s v="Manufacturing"/>
    <s v="Female"/>
    <x v="3"/>
    <n v="28"/>
    <d v="2021-01-25T00:00:00"/>
    <n v="160385"/>
    <n v="0.23"/>
    <s v="United States"/>
    <s v="Miami"/>
    <x v="41"/>
  </r>
  <r>
    <s v="E02687"/>
    <s v="Caroline Nelson"/>
    <s v="Vice President"/>
    <s v="Finance"/>
    <s v="Corporate"/>
    <s v="Female"/>
    <x v="2"/>
    <n v="36"/>
    <d v="2014-01-11T00:00:00"/>
    <n v="202323"/>
    <n v="0.39"/>
    <s v="United States"/>
    <s v="Chicago"/>
    <x v="1"/>
  </r>
  <r>
    <s v="E01407"/>
    <s v="Ellie Guerrero"/>
    <s v="Sr. Manger"/>
    <s v="Human Resources"/>
    <s v="Corporate"/>
    <s v="Female"/>
    <x v="3"/>
    <n v="29"/>
    <d v="2020-07-13T00:00:00"/>
    <n v="141555"/>
    <n v="0.11"/>
    <s v="Brazil"/>
    <s v="Manaus"/>
    <x v="1"/>
  </r>
  <r>
    <s v="E02748"/>
    <s v="Genesis Zhu"/>
    <s v="Director"/>
    <s v="Finance"/>
    <s v="Speciality Products"/>
    <s v="Female"/>
    <x v="1"/>
    <n v="34"/>
    <d v="2020-07-20T00:00:00"/>
    <n v="184960"/>
    <n v="0.18"/>
    <s v="United States"/>
    <s v="Seattle"/>
    <x v="1"/>
  </r>
  <r>
    <s v="E01995"/>
    <s v="Jonathan Ho"/>
    <s v="Vice President"/>
    <s v="IT"/>
    <s v="Manufacturing"/>
    <s v="Male"/>
    <x v="1"/>
    <n v="37"/>
    <d v="2011-06-25T00:00:00"/>
    <n v="221592"/>
    <n v="0.31"/>
    <s v="United States"/>
    <s v="Columbus"/>
    <x v="1"/>
  </r>
  <r>
    <s v="E01714"/>
    <s v="Savannah Park"/>
    <s v="HRIS Analyst"/>
    <s v="Human Resources"/>
    <s v="Manufacturing"/>
    <s v="Female"/>
    <x v="1"/>
    <n v="44"/>
    <d v="2009-01-28T00:00:00"/>
    <n v="53301"/>
    <n v="0"/>
    <s v="United States"/>
    <s v="Seattle"/>
    <x v="1"/>
  </r>
  <r>
    <s v="E04491"/>
    <s v="Nathan Chan"/>
    <s v="Cloud Infrastructure Architect"/>
    <s v="IT"/>
    <s v="Corporate"/>
    <s v="Male"/>
    <x v="1"/>
    <n v="45"/>
    <d v="2000-03-02T00:00:00"/>
    <n v="91276"/>
    <n v="0"/>
    <s v="United States"/>
    <s v="Seattle"/>
    <x v="1"/>
  </r>
  <r>
    <s v="E01076"/>
    <s v="Sofia Vu"/>
    <s v="Sr. Manger"/>
    <s v="Human Resources"/>
    <s v="Research &amp; Development"/>
    <s v="Female"/>
    <x v="1"/>
    <n v="52"/>
    <d v="2017-09-05T00:00:00"/>
    <n v="140042"/>
    <n v="0.13"/>
    <s v="United States"/>
    <s v="Austin"/>
    <x v="1"/>
  </r>
  <r>
    <s v="E04131"/>
    <s v="Ruby Choi"/>
    <s v="Analyst"/>
    <s v="Accounting"/>
    <s v="Manufacturing"/>
    <s v="Female"/>
    <x v="1"/>
    <n v="40"/>
    <d v="2018-12-06T00:00:00"/>
    <n v="57225"/>
    <n v="0"/>
    <s v="United States"/>
    <s v="Columbus"/>
    <x v="1"/>
  </r>
  <r>
    <s v="E02843"/>
    <s v="Lily Pena"/>
    <s v="Manager"/>
    <s v="Human Resources"/>
    <s v="Speciality Products"/>
    <s v="Female"/>
    <x v="3"/>
    <n v="55"/>
    <d v="2010-02-24T00:00:00"/>
    <n v="102839"/>
    <n v="0.05"/>
    <s v="United States"/>
    <s v="Miami"/>
    <x v="1"/>
  </r>
  <r>
    <s v="E03758"/>
    <s v="Liam Zhang"/>
    <s v="Director"/>
    <s v="Marketing"/>
    <s v="Research &amp; Development"/>
    <s v="Male"/>
    <x v="1"/>
    <n v="29"/>
    <d v="2021-09-15T00:00:00"/>
    <n v="199783"/>
    <n v="0.21"/>
    <s v="United States"/>
    <s v="Chicago"/>
    <x v="42"/>
  </r>
  <r>
    <s v="E02063"/>
    <s v="Ian Gutierrez"/>
    <s v="Sr. Business Partner"/>
    <s v="Human Resources"/>
    <s v="Research &amp; Development"/>
    <s v="Male"/>
    <x v="3"/>
    <n v="32"/>
    <d v="2021-04-09T00:00:00"/>
    <n v="70980"/>
    <n v="0"/>
    <s v="Brazil"/>
    <s v="Rio de Janerio"/>
    <x v="1"/>
  </r>
  <r>
    <s v="E00638"/>
    <s v="David Simmons"/>
    <s v="Manager"/>
    <s v="Marketing"/>
    <s v="Corporate"/>
    <s v="Male"/>
    <x v="2"/>
    <n v="51"/>
    <d v="1997-01-26T00:00:00"/>
    <n v="104431"/>
    <n v="7.0000000000000007E-2"/>
    <s v="United States"/>
    <s v="Phoenix"/>
    <x v="1"/>
  </r>
  <r>
    <s v="E03571"/>
    <s v="Lincoln Henderson"/>
    <s v="Business Partner"/>
    <s v="Human Resources"/>
    <s v="Speciality Products"/>
    <s v="Male"/>
    <x v="2"/>
    <n v="28"/>
    <d v="2021-06-27T00:00:00"/>
    <n v="48510"/>
    <n v="0"/>
    <s v="United States"/>
    <s v="Chicago"/>
    <x v="1"/>
  </r>
  <r>
    <s v="E01820"/>
    <s v="Nathan Miller"/>
    <s v="Quality Engineer"/>
    <s v="Engineering"/>
    <s v="Speciality Products"/>
    <s v="Male"/>
    <x v="0"/>
    <n v="27"/>
    <d v="2019-05-28T00:00:00"/>
    <n v="70110"/>
    <n v="0"/>
    <s v="United States"/>
    <s v="Miami"/>
    <x v="43"/>
  </r>
  <r>
    <s v="E01712"/>
    <s v="James Singh"/>
    <s v="Director"/>
    <s v="Marketing"/>
    <s v="Corporate"/>
    <s v="Male"/>
    <x v="1"/>
    <n v="45"/>
    <d v="2008-03-12T00:00:00"/>
    <n v="186138"/>
    <n v="0.28000000000000003"/>
    <s v="China"/>
    <s v="Chongqing"/>
    <x v="1"/>
  </r>
  <r>
    <s v="E00184"/>
    <s v="Kayden Ortega"/>
    <s v="Analyst"/>
    <s v="Accounting"/>
    <s v="Manufacturing"/>
    <s v="Male"/>
    <x v="3"/>
    <n v="58"/>
    <d v="2010-04-19T00:00:00"/>
    <n v="56350"/>
    <n v="0"/>
    <s v="Brazil"/>
    <s v="Rio de Janerio"/>
    <x v="1"/>
  </r>
  <r>
    <s v="E02706"/>
    <s v="Lucy Figueroa"/>
    <s v="Sr. Manger"/>
    <s v="Finance"/>
    <s v="Research &amp; Development"/>
    <s v="Female"/>
    <x v="3"/>
    <n v="45"/>
    <d v="2016-01-10T00:00:00"/>
    <n v="149761"/>
    <n v="0.12"/>
    <s v="United States"/>
    <s v="Columbus"/>
    <x v="1"/>
  </r>
  <r>
    <s v="E02899"/>
    <s v="Joshua Cortez"/>
    <s v="Sr. Manger"/>
    <s v="Finance"/>
    <s v="Corporate"/>
    <s v="Male"/>
    <x v="3"/>
    <n v="44"/>
    <d v="2007-08-11T00:00:00"/>
    <n v="126277"/>
    <n v="0.13"/>
    <s v="Brazil"/>
    <s v="Manaus"/>
    <x v="1"/>
  </r>
  <r>
    <s v="E02478"/>
    <s v="Alexander Morris"/>
    <s v="Manager"/>
    <s v="Sales"/>
    <s v="Speciality Products"/>
    <s v="Male"/>
    <x v="2"/>
    <n v="33"/>
    <d v="2013-06-21T00:00:00"/>
    <n v="119631"/>
    <n v="0.06"/>
    <s v="United States"/>
    <s v="Phoenix"/>
    <x v="1"/>
  </r>
  <r>
    <s v="E04170"/>
    <s v="Grayson Chin"/>
    <s v="Vice President"/>
    <s v="IT"/>
    <s v="Research &amp; Development"/>
    <s v="Male"/>
    <x v="1"/>
    <n v="26"/>
    <d v="2020-05-09T00:00:00"/>
    <n v="256561"/>
    <n v="0.39"/>
    <s v="United States"/>
    <s v="Austin"/>
    <x v="1"/>
  </r>
  <r>
    <s v="E00929"/>
    <s v="Allison Espinoza"/>
    <s v="Solutions Architect"/>
    <s v="IT"/>
    <s v="Speciality Products"/>
    <s v="Female"/>
    <x v="3"/>
    <n v="45"/>
    <d v="2020-04-16T00:00:00"/>
    <n v="66958"/>
    <n v="0"/>
    <s v="United States"/>
    <s v="Miami"/>
    <x v="1"/>
  </r>
  <r>
    <s v="E00530"/>
    <s v="Naomi Chu"/>
    <s v="Sr. Manger"/>
    <s v="Sales"/>
    <s v="Manufacturing"/>
    <s v="Female"/>
    <x v="1"/>
    <n v="46"/>
    <d v="2004-02-29T00:00:00"/>
    <n v="158897"/>
    <n v="0.1"/>
    <s v="China"/>
    <s v="Chongqing"/>
    <x v="1"/>
  </r>
  <r>
    <s v="E03824"/>
    <s v="Jameson Martin"/>
    <s v="Technical Architect"/>
    <s v="IT"/>
    <s v="Corporate"/>
    <s v="Male"/>
    <x v="2"/>
    <n v="37"/>
    <d v="2008-02-15T00:00:00"/>
    <n v="71695"/>
    <n v="0"/>
    <s v="United States"/>
    <s v="Phoenix"/>
    <x v="1"/>
  </r>
  <r>
    <s v="E02492"/>
    <s v="Sebastian Gupta"/>
    <s v="Sr. Analyst"/>
    <s v="Marketing"/>
    <s v="Corporate"/>
    <s v="Male"/>
    <x v="1"/>
    <n v="40"/>
    <d v="2014-09-22T00:00:00"/>
    <n v="73779"/>
    <n v="0"/>
    <s v="China"/>
    <s v="Chongqing"/>
    <x v="44"/>
  </r>
  <r>
    <s v="E01733"/>
    <s v="Eloise Pham"/>
    <s v="Manager"/>
    <s v="Sales"/>
    <s v="Speciality Products"/>
    <s v="Female"/>
    <x v="1"/>
    <n v="45"/>
    <d v="2011-10-20T00:00:00"/>
    <n v="123640"/>
    <n v="7.0000000000000007E-2"/>
    <s v="China"/>
    <s v="Shanghai"/>
    <x v="1"/>
  </r>
  <r>
    <s v="E02857"/>
    <s v="Valentina Davis"/>
    <s v="Analyst"/>
    <s v="Sales"/>
    <s v="Speciality Products"/>
    <s v="Female"/>
    <x v="2"/>
    <n v="33"/>
    <d v="2014-04-13T00:00:00"/>
    <n v="46878"/>
    <n v="0"/>
    <s v="United States"/>
    <s v="Miami"/>
    <x v="1"/>
  </r>
  <r>
    <s v="E04938"/>
    <s v="Brooklyn Daniels"/>
    <s v="Analyst"/>
    <s v="Marketing"/>
    <s v="Speciality Products"/>
    <s v="Female"/>
    <x v="2"/>
    <n v="64"/>
    <d v="2003-02-10T00:00:00"/>
    <n v="57032"/>
    <n v="0"/>
    <s v="United States"/>
    <s v="Miami"/>
    <x v="1"/>
  </r>
  <r>
    <s v="E04952"/>
    <s v="Paisley Gomez"/>
    <s v="Sr. Analyst"/>
    <s v="Sales"/>
    <s v="Manufacturing"/>
    <s v="Female"/>
    <x v="3"/>
    <n v="57"/>
    <d v="2007-10-02T00:00:00"/>
    <n v="98150"/>
    <n v="0"/>
    <s v="Brazil"/>
    <s v="Rio de Janerio"/>
    <x v="1"/>
  </r>
  <r>
    <s v="E02420"/>
    <s v="Madison Li"/>
    <s v="Director"/>
    <s v="Marketing"/>
    <s v="Manufacturing"/>
    <s v="Female"/>
    <x v="1"/>
    <n v="35"/>
    <d v="2017-03-06T00:00:00"/>
    <n v="171426"/>
    <n v="0.15"/>
    <s v="China"/>
    <s v="Beijing"/>
    <x v="45"/>
  </r>
  <r>
    <s v="E01639"/>
    <s v="Everleigh Simmons"/>
    <s v="Analyst"/>
    <s v="Finance"/>
    <s v="Manufacturing"/>
    <s v="Female"/>
    <x v="2"/>
    <n v="55"/>
    <d v="2021-04-16T00:00:00"/>
    <n v="48266"/>
    <n v="0"/>
    <s v="United States"/>
    <s v="Chicago"/>
    <x v="1"/>
  </r>
  <r>
    <s v="E03947"/>
    <s v="Logan Soto"/>
    <s v="Vice President"/>
    <s v="Finance"/>
    <s v="Research &amp; Development"/>
    <s v="Male"/>
    <x v="3"/>
    <n v="36"/>
    <d v="2018-08-18T00:00:00"/>
    <n v="223404"/>
    <n v="0.32"/>
    <s v="United States"/>
    <s v="Columbus"/>
    <x v="1"/>
  </r>
  <r>
    <s v="E04535"/>
    <s v="Charlotte Vo"/>
    <s v="System Administrator "/>
    <s v="IT"/>
    <s v="Speciality Products"/>
    <s v="Female"/>
    <x v="1"/>
    <n v="57"/>
    <d v="2014-01-10T00:00:00"/>
    <n v="74854"/>
    <n v="0"/>
    <s v="United States"/>
    <s v="Seattle"/>
    <x v="1"/>
  </r>
  <r>
    <s v="E00380"/>
    <s v="Alice Thompson"/>
    <s v="Vice President"/>
    <s v="Accounting"/>
    <s v="Speciality Products"/>
    <s v="Female"/>
    <x v="2"/>
    <n v="48"/>
    <d v="2007-04-25T00:00:00"/>
    <n v="217783"/>
    <n v="0.36"/>
    <s v="United States"/>
    <s v="Seattle"/>
    <x v="1"/>
  </r>
  <r>
    <s v="E01432"/>
    <s v="Peyton Garza"/>
    <s v="Systems Analyst"/>
    <s v="IT"/>
    <s v="Manufacturing"/>
    <s v="Female"/>
    <x v="3"/>
    <n v="53"/>
    <d v="2004-08-15T00:00:00"/>
    <n v="44735"/>
    <n v="0"/>
    <s v="Brazil"/>
    <s v="Manaus"/>
    <x v="1"/>
  </r>
  <r>
    <s v="E02628"/>
    <s v="Nora Nelson"/>
    <s v="Analyst II"/>
    <s v="Finance"/>
    <s v="Manufacturing"/>
    <s v="Female"/>
    <x v="2"/>
    <n v="41"/>
    <d v="2007-01-09T00:00:00"/>
    <n v="50685"/>
    <n v="0"/>
    <s v="United States"/>
    <s v="Columbus"/>
    <x v="1"/>
  </r>
  <r>
    <s v="E03578"/>
    <s v="Maverick Li"/>
    <s v="Analyst II"/>
    <s v="Sales"/>
    <s v="Research &amp; Development"/>
    <s v="Male"/>
    <x v="1"/>
    <n v="34"/>
    <d v="2018-03-10T00:00:00"/>
    <n v="58993"/>
    <n v="0"/>
    <s v="United States"/>
    <s v="Austin"/>
    <x v="1"/>
  </r>
  <r>
    <s v="E03563"/>
    <s v="Ian Barnes"/>
    <s v="Operations Engineer"/>
    <s v="Engineering"/>
    <s v="Corporate"/>
    <s v="Male"/>
    <x v="2"/>
    <n v="47"/>
    <d v="2020-06-08T00:00:00"/>
    <n v="115765"/>
    <n v="0"/>
    <s v="United States"/>
    <s v="Miami"/>
    <x v="46"/>
  </r>
  <r>
    <s v="E02781"/>
    <s v="Athena Vu"/>
    <s v="Director"/>
    <s v="Accounting"/>
    <s v="Manufacturing"/>
    <s v="Female"/>
    <x v="1"/>
    <n v="63"/>
    <d v="2007-03-06T00:00:00"/>
    <n v="193044"/>
    <n v="0.15"/>
    <s v="United States"/>
    <s v="Miami"/>
    <x v="1"/>
  </r>
  <r>
    <s v="E04739"/>
    <s v="Ruby Washington"/>
    <s v="Analyst"/>
    <s v="Marketing"/>
    <s v="Research &amp; Development"/>
    <s v="Female"/>
    <x v="0"/>
    <n v="65"/>
    <d v="2011-06-17T00:00:00"/>
    <n v="56686"/>
    <n v="0"/>
    <s v="United States"/>
    <s v="Seattle"/>
    <x v="47"/>
  </r>
  <r>
    <s v="E02665"/>
    <s v="Bella Butler"/>
    <s v="Sr. Manger"/>
    <s v="Finance"/>
    <s v="Manufacturing"/>
    <s v="Female"/>
    <x v="0"/>
    <n v="33"/>
    <d v="2019-10-25T00:00:00"/>
    <n v="131652"/>
    <n v="0.11"/>
    <s v="United States"/>
    <s v="Seattle"/>
    <x v="1"/>
  </r>
  <r>
    <s v="E04132"/>
    <s v="Kinsley Henry"/>
    <s v="Director"/>
    <s v="Marketing"/>
    <s v="Manufacturing"/>
    <s v="Female"/>
    <x v="0"/>
    <n v="45"/>
    <d v="2008-02-29T00:00:00"/>
    <n v="150577"/>
    <n v="0.25"/>
    <s v="United States"/>
    <s v="Miami"/>
    <x v="1"/>
  </r>
  <r>
    <s v="E00276"/>
    <s v="Kennedy Romero"/>
    <s v="Engineering Manager"/>
    <s v="Engineering"/>
    <s v="Research &amp; Development"/>
    <s v="Female"/>
    <x v="3"/>
    <n v="37"/>
    <d v="2018-12-27T00:00:00"/>
    <n v="87359"/>
    <n v="0.11"/>
    <s v="Brazil"/>
    <s v="Rio de Janerio"/>
    <x v="1"/>
  </r>
  <r>
    <s v="E04277"/>
    <s v="Zoe Do"/>
    <s v="Analyst II"/>
    <s v="Sales"/>
    <s v="Speciality Products"/>
    <s v="Female"/>
    <x v="1"/>
    <n v="60"/>
    <d v="2014-01-08T00:00:00"/>
    <n v="51877"/>
    <n v="0"/>
    <s v="China"/>
    <s v="Beijing"/>
    <x v="1"/>
  </r>
  <r>
    <s v="E03890"/>
    <s v="Everett Khan"/>
    <s v="Solutions Architect"/>
    <s v="IT"/>
    <s v="Manufacturing"/>
    <s v="Male"/>
    <x v="1"/>
    <n v="43"/>
    <d v="2017-01-18T00:00:00"/>
    <n v="86417"/>
    <n v="0"/>
    <s v="United States"/>
    <s v="Chicago"/>
    <x v="1"/>
  </r>
  <r>
    <s v="E02012"/>
    <s v="Anna Han"/>
    <s v="System Administrator "/>
    <s v="IT"/>
    <s v="Research &amp; Development"/>
    <s v="Female"/>
    <x v="1"/>
    <n v="65"/>
    <d v="2003-05-08T00:00:00"/>
    <n v="96548"/>
    <n v="0"/>
    <s v="United States"/>
    <s v="Austin"/>
    <x v="1"/>
  </r>
  <r>
    <s v="E02881"/>
    <s v="Leilani Sharma"/>
    <s v="Sr. Analyst"/>
    <s v="Accounting"/>
    <s v="Manufacturing"/>
    <s v="Female"/>
    <x v="1"/>
    <n v="43"/>
    <d v="2014-01-23T00:00:00"/>
    <n v="92940"/>
    <n v="0"/>
    <s v="China"/>
    <s v="Chengdu"/>
    <x v="1"/>
  </r>
  <r>
    <s v="E03750"/>
    <s v="Jordan Cho"/>
    <s v="Analyst II"/>
    <s v="Accounting"/>
    <s v="Speciality Products"/>
    <s v="Male"/>
    <x v="1"/>
    <n v="28"/>
    <d v="2018-08-24T00:00:00"/>
    <n v="61410"/>
    <n v="0"/>
    <s v="United States"/>
    <s v="Phoenix"/>
    <x v="1"/>
  </r>
  <r>
    <s v="E00605"/>
    <s v="Nova Williams"/>
    <s v="Manager"/>
    <s v="Finance"/>
    <s v="Speciality Products"/>
    <s v="Female"/>
    <x v="0"/>
    <n v="61"/>
    <d v="2010-04-25T00:00:00"/>
    <n v="110302"/>
    <n v="0.06"/>
    <s v="United States"/>
    <s v="Miami"/>
    <x v="1"/>
  </r>
  <r>
    <s v="E04641"/>
    <s v="Scarlett Hill"/>
    <s v="Director"/>
    <s v="Engineering"/>
    <s v="Speciality Products"/>
    <s v="Female"/>
    <x v="0"/>
    <n v="45"/>
    <d v="2018-04-22T00:00:00"/>
    <n v="187205"/>
    <n v="0.24"/>
    <s v="United States"/>
    <s v="Columbus"/>
    <x v="48"/>
  </r>
  <r>
    <s v="E01019"/>
    <s v="Dominic Scott"/>
    <s v="Sr. Analyst"/>
    <s v="Sales"/>
    <s v="Corporate"/>
    <s v="Male"/>
    <x v="2"/>
    <n v="45"/>
    <d v="2011-03-16T00:00:00"/>
    <n v="81687"/>
    <n v="0"/>
    <s v="United States"/>
    <s v="Phoenix"/>
    <x v="1"/>
  </r>
  <r>
    <s v="E01519"/>
    <s v="Anthony Marquez"/>
    <s v="Vice President"/>
    <s v="IT"/>
    <s v="Speciality Products"/>
    <s v="Male"/>
    <x v="3"/>
    <n v="54"/>
    <d v="2009-08-15T00:00:00"/>
    <n v="241083"/>
    <n v="0.39"/>
    <s v="United States"/>
    <s v="Columbus"/>
    <x v="1"/>
  </r>
  <r>
    <s v="E03694"/>
    <s v="Elena Patterson"/>
    <s v="Vice President"/>
    <s v="Finance"/>
    <s v="Speciality Products"/>
    <s v="Female"/>
    <x v="0"/>
    <n v="38"/>
    <d v="2018-11-09T00:00:00"/>
    <n v="223805"/>
    <n v="0.36"/>
    <s v="United States"/>
    <s v="Chicago"/>
    <x v="1"/>
  </r>
  <r>
    <s v="E01123"/>
    <s v="Madison Nelson"/>
    <s v="Director"/>
    <s v="Accounting"/>
    <s v="Corporate"/>
    <s v="Female"/>
    <x v="2"/>
    <n v="27"/>
    <d v="2021-07-16T00:00:00"/>
    <n v="161759"/>
    <n v="0.16"/>
    <s v="United States"/>
    <s v="Miami"/>
    <x v="1"/>
  </r>
  <r>
    <s v="E01366"/>
    <s v="William Walker"/>
    <s v="Computer Systems Manager"/>
    <s v="IT"/>
    <s v="Research &amp; Development"/>
    <s v="Male"/>
    <x v="0"/>
    <n v="40"/>
    <d v="2019-02-24T00:00:00"/>
    <n v="95899"/>
    <n v="0.1"/>
    <s v="United States"/>
    <s v="Columbus"/>
    <x v="49"/>
  </r>
  <r>
    <s v="E04005"/>
    <s v="Lincoln Wong"/>
    <s v="Sr. Analyst"/>
    <s v="Finance"/>
    <s v="Corporate"/>
    <s v="Male"/>
    <x v="1"/>
    <n v="49"/>
    <d v="2019-06-07T00:00:00"/>
    <n v="80700"/>
    <n v="0"/>
    <s v="United States"/>
    <s v="Columbus"/>
    <x v="1"/>
  </r>
  <r>
    <s v="E02770"/>
    <s v="James Huang"/>
    <s v="Manager"/>
    <s v="Human Resources"/>
    <s v="Speciality Products"/>
    <s v="Male"/>
    <x v="1"/>
    <n v="54"/>
    <d v="1997-03-11T00:00:00"/>
    <n v="128136"/>
    <n v="0.05"/>
    <s v="China"/>
    <s v="Beijing"/>
    <x v="1"/>
  </r>
  <r>
    <s v="E04018"/>
    <s v="Emery Ford"/>
    <s v="Analyst II"/>
    <s v="Marketing"/>
    <s v="Corporate"/>
    <s v="Female"/>
    <x v="2"/>
    <n v="39"/>
    <d v="2017-04-18T00:00:00"/>
    <n v="58745"/>
    <n v="0"/>
    <s v="United States"/>
    <s v="Austin"/>
    <x v="1"/>
  </r>
  <r>
    <s v="E01591"/>
    <s v="Paisley Trinh"/>
    <s v="Technical Architect"/>
    <s v="IT"/>
    <s v="Corporate"/>
    <s v="Female"/>
    <x v="1"/>
    <n v="57"/>
    <d v="1992-05-04T00:00:00"/>
    <n v="76202"/>
    <n v="0"/>
    <s v="United States"/>
    <s v="Austin"/>
    <x v="50"/>
  </r>
  <r>
    <s v="E04940"/>
    <s v="Hudson Williams"/>
    <s v="Vice President"/>
    <s v="Sales"/>
    <s v="Speciality Products"/>
    <s v="Male"/>
    <x v="0"/>
    <n v="36"/>
    <d v="2018-03-19T00:00:00"/>
    <n v="195200"/>
    <n v="0.36"/>
    <s v="United States"/>
    <s v="Austin"/>
    <x v="1"/>
  </r>
  <r>
    <s v="E03465"/>
    <s v="Harper Phan"/>
    <s v="Analyst II"/>
    <s v="Finance"/>
    <s v="Manufacturing"/>
    <s v="Female"/>
    <x v="1"/>
    <n v="45"/>
    <d v="2016-12-07T00:00:00"/>
    <n v="71454"/>
    <n v="0"/>
    <s v="China"/>
    <s v="Shanghai"/>
    <x v="1"/>
  </r>
  <r>
    <s v="E03870"/>
    <s v="Madeline Allen"/>
    <s v="Cloud Infrastructure Architect"/>
    <s v="IT"/>
    <s v="Manufacturing"/>
    <s v="Female"/>
    <x v="2"/>
    <n v="30"/>
    <d v="2020-02-03T00:00:00"/>
    <n v="94652"/>
    <n v="0"/>
    <s v="United States"/>
    <s v="Seattle"/>
    <x v="1"/>
  </r>
  <r>
    <s v="E01927"/>
    <s v="Charles Moore"/>
    <s v="Technical Architect"/>
    <s v="IT"/>
    <s v="Manufacturing"/>
    <s v="Male"/>
    <x v="0"/>
    <n v="34"/>
    <d v="2016-02-16T00:00:00"/>
    <n v="63411"/>
    <n v="0"/>
    <s v="United States"/>
    <s v="Miami"/>
    <x v="1"/>
  </r>
  <r>
    <s v="E03064"/>
    <s v="Lincoln Fong"/>
    <s v="Analyst II"/>
    <s v="Sales"/>
    <s v="Speciality Products"/>
    <s v="Male"/>
    <x v="1"/>
    <n v="31"/>
    <d v="2020-02-17T00:00:00"/>
    <n v="67171"/>
    <n v="0"/>
    <s v="China"/>
    <s v="Chongqing"/>
    <x v="14"/>
  </r>
  <r>
    <s v="E01883"/>
    <s v="Isla Guzman"/>
    <s v="Sr. Manger"/>
    <s v="Accounting"/>
    <s v="Speciality Products"/>
    <s v="Female"/>
    <x v="3"/>
    <n v="28"/>
    <d v="2019-07-06T00:00:00"/>
    <n v="152036"/>
    <n v="0.15"/>
    <s v="Brazil"/>
    <s v="Rio de Janerio"/>
    <x v="1"/>
  </r>
  <r>
    <s v="E03984"/>
    <s v="Hailey Foster"/>
    <s v="Controls Engineer"/>
    <s v="Engineering"/>
    <s v="Manufacturing"/>
    <s v="Female"/>
    <x v="0"/>
    <n v="55"/>
    <d v="2021-03-21T00:00:00"/>
    <n v="95562"/>
    <n v="0"/>
    <s v="United States"/>
    <s v="Chicago"/>
    <x v="1"/>
  </r>
  <r>
    <s v="E00446"/>
    <s v="Hudson Hill"/>
    <s v="Sr. Analyst"/>
    <s v="Sales"/>
    <s v="Research &amp; Development"/>
    <s v="Male"/>
    <x v="2"/>
    <n v="30"/>
    <d v="2019-11-04T00:00:00"/>
    <n v="96092"/>
    <n v="0"/>
    <s v="United States"/>
    <s v="Austin"/>
    <x v="1"/>
  </r>
  <r>
    <s v="E02825"/>
    <s v="Wyatt Li"/>
    <s v="Vice President"/>
    <s v="Engineering"/>
    <s v="Manufacturing"/>
    <s v="Male"/>
    <x v="1"/>
    <n v="63"/>
    <d v="2013-06-03T00:00:00"/>
    <n v="254289"/>
    <n v="0.39"/>
    <s v="United States"/>
    <s v="Chicago"/>
    <x v="1"/>
  </r>
  <r>
    <s v="E04174"/>
    <s v="Maverick Henry"/>
    <s v="Computer Systems Manager"/>
    <s v="IT"/>
    <s v="Research &amp; Development"/>
    <s v="Male"/>
    <x v="2"/>
    <n v="26"/>
    <d v="2019-07-10T00:00:00"/>
    <n v="69110"/>
    <n v="0.05"/>
    <s v="United States"/>
    <s v="Chicago"/>
    <x v="1"/>
  </r>
  <r>
    <s v="E01899"/>
    <s v="Xavier Jackson"/>
    <s v="Vice President"/>
    <s v="Marketing"/>
    <s v="Speciality Products"/>
    <s v="Male"/>
    <x v="2"/>
    <n v="52"/>
    <d v="2002-06-11T00:00:00"/>
    <n v="236314"/>
    <n v="0.34"/>
    <s v="United States"/>
    <s v="Miami"/>
    <x v="1"/>
  </r>
  <r>
    <s v="E02562"/>
    <s v="Christian Medina"/>
    <s v="Analyst"/>
    <s v="Marketing"/>
    <s v="Corporate"/>
    <s v="Male"/>
    <x v="3"/>
    <n v="51"/>
    <d v="2007-06-19T00:00:00"/>
    <n v="45206"/>
    <n v="0"/>
    <s v="United States"/>
    <s v="Columbus"/>
    <x v="1"/>
  </r>
  <r>
    <s v="E01006"/>
    <s v="Autumn Leung"/>
    <s v="Vice President"/>
    <s v="Finance"/>
    <s v="Research &amp; Development"/>
    <s v="Female"/>
    <x v="1"/>
    <n v="25"/>
    <d v="2021-11-15T00:00:00"/>
    <n v="210708"/>
    <n v="0.33"/>
    <s v="United States"/>
    <s v="Chicago"/>
    <x v="1"/>
  </r>
  <r>
    <s v="E02903"/>
    <s v="Robert Vazquez"/>
    <s v="System Administrator "/>
    <s v="IT"/>
    <s v="Corporate"/>
    <s v="Male"/>
    <x v="3"/>
    <n v="40"/>
    <d v="2021-09-26T00:00:00"/>
    <n v="87770"/>
    <n v="0"/>
    <s v="United States"/>
    <s v="Austin"/>
    <x v="1"/>
  </r>
  <r>
    <s v="E03642"/>
    <s v="Aria Roberts"/>
    <s v="Manager"/>
    <s v="Accounting"/>
    <s v="Corporate"/>
    <s v="Female"/>
    <x v="2"/>
    <n v="38"/>
    <d v="2015-08-12T00:00:00"/>
    <n v="106858"/>
    <n v="0.05"/>
    <s v="United States"/>
    <s v="Seattle"/>
    <x v="1"/>
  </r>
  <r>
    <s v="E02884"/>
    <s v="Axel Johnson"/>
    <s v="Director"/>
    <s v="Human Resources"/>
    <s v="Corporate"/>
    <s v="Male"/>
    <x v="2"/>
    <n v="60"/>
    <d v="2015-04-14T00:00:00"/>
    <n v="155788"/>
    <n v="0.17"/>
    <s v="United States"/>
    <s v="Seattle"/>
    <x v="1"/>
  </r>
  <r>
    <s v="E00701"/>
    <s v="Madeline Garcia"/>
    <s v="Sr. Business Partner"/>
    <s v="Human Resources"/>
    <s v="Speciality Products"/>
    <s v="Female"/>
    <x v="3"/>
    <n v="45"/>
    <d v="2019-04-26T00:00:00"/>
    <n v="74891"/>
    <n v="0"/>
    <s v="Brazil"/>
    <s v="Rio de Janerio"/>
    <x v="1"/>
  </r>
  <r>
    <s v="E04720"/>
    <s v="Christopher Chung"/>
    <s v="Controls Engineer"/>
    <s v="Engineering"/>
    <s v="Corporate"/>
    <s v="Male"/>
    <x v="1"/>
    <n v="28"/>
    <d v="2021-12-18T00:00:00"/>
    <n v="95670"/>
    <n v="0"/>
    <s v="United States"/>
    <s v="Phoenix"/>
    <x v="1"/>
  </r>
  <r>
    <s v="E01985"/>
    <s v="Eliana Turner"/>
    <s v="Account Representative"/>
    <s v="Sales"/>
    <s v="Research &amp; Development"/>
    <s v="Female"/>
    <x v="0"/>
    <n v="65"/>
    <d v="2000-09-29T00:00:00"/>
    <n v="67837"/>
    <n v="0"/>
    <s v="United States"/>
    <s v="Austin"/>
    <x v="1"/>
  </r>
  <r>
    <s v="E03273"/>
    <s v="Daniel Shah"/>
    <s v="Analyst II"/>
    <s v="Sales"/>
    <s v="Research &amp; Development"/>
    <s v="Male"/>
    <x v="1"/>
    <n v="41"/>
    <d v="2010-06-04T00:00:00"/>
    <n v="72425"/>
    <n v="0"/>
    <s v="China"/>
    <s v="Beijing"/>
    <x v="1"/>
  </r>
  <r>
    <s v="E02415"/>
    <s v="Penelope Gonzalez"/>
    <s v="Sr. Analyst"/>
    <s v="Sales"/>
    <s v="Corporate"/>
    <s v="Female"/>
    <x v="3"/>
    <n v="52"/>
    <d v="1994-10-16T00:00:00"/>
    <n v="93103"/>
    <n v="0"/>
    <s v="United States"/>
    <s v="Phoenix"/>
    <x v="1"/>
  </r>
  <r>
    <s v="E02877"/>
    <s v="Mila Allen"/>
    <s v="Controls Engineer"/>
    <s v="Engineering"/>
    <s v="Corporate"/>
    <s v="Female"/>
    <x v="2"/>
    <n v="56"/>
    <d v="2015-10-14T00:00:00"/>
    <n v="76272"/>
    <n v="0"/>
    <s v="United States"/>
    <s v="Miami"/>
    <x v="51"/>
  </r>
  <r>
    <s v="E00091"/>
    <s v="Emilia Chu"/>
    <s v="Analyst II"/>
    <s v="Finance"/>
    <s v="Manufacturing"/>
    <s v="Female"/>
    <x v="1"/>
    <n v="48"/>
    <d v="2003-06-24T00:00:00"/>
    <n v="55760"/>
    <n v="0"/>
    <s v="United States"/>
    <s v="Austin"/>
    <x v="1"/>
  </r>
  <r>
    <s v="E02563"/>
    <s v="Emily Clark"/>
    <s v="Vice President"/>
    <s v="Accounting"/>
    <s v="Corporate"/>
    <s v="Female"/>
    <x v="2"/>
    <n v="36"/>
    <d v="2020-01-13T00:00:00"/>
    <n v="253294"/>
    <n v="0.4"/>
    <s v="United States"/>
    <s v="Miami"/>
    <x v="1"/>
  </r>
  <r>
    <s v="E04221"/>
    <s v="Roman King"/>
    <s v="Analyst II"/>
    <s v="Finance"/>
    <s v="Corporate"/>
    <s v="Male"/>
    <x v="2"/>
    <n v="60"/>
    <d v="2007-08-16T00:00:00"/>
    <n v="58671"/>
    <n v="0"/>
    <s v="United States"/>
    <s v="Columbus"/>
    <x v="1"/>
  </r>
  <r>
    <s v="E04887"/>
    <s v="Emery Do"/>
    <s v="Account Representative"/>
    <s v="Sales"/>
    <s v="Research &amp; Development"/>
    <s v="Female"/>
    <x v="1"/>
    <n v="40"/>
    <d v="2018-03-16T00:00:00"/>
    <n v="55457"/>
    <n v="0"/>
    <s v="United States"/>
    <s v="Columbus"/>
    <x v="1"/>
  </r>
  <r>
    <s v="E03170"/>
    <s v="Autumn Thao"/>
    <s v="Account Representative"/>
    <s v="Sales"/>
    <s v="Manufacturing"/>
    <s v="Female"/>
    <x v="1"/>
    <n v="63"/>
    <d v="2017-09-26T00:00:00"/>
    <n v="72340"/>
    <n v="0"/>
    <s v="United States"/>
    <s v="Phoenix"/>
    <x v="52"/>
  </r>
  <r>
    <s v="E01636"/>
    <s v="Naomi Coleman"/>
    <s v="Manager"/>
    <s v="Marketing"/>
    <s v="Corporate"/>
    <s v="Female"/>
    <x v="2"/>
    <n v="29"/>
    <d v="2016-11-02T00:00:00"/>
    <n v="122054"/>
    <n v="0.06"/>
    <s v="United States"/>
    <s v="Phoenix"/>
    <x v="1"/>
  </r>
  <r>
    <s v="E01387"/>
    <s v="Cora Zheng"/>
    <s v="Director"/>
    <s v="IT"/>
    <s v="Manufacturing"/>
    <s v="Female"/>
    <x v="1"/>
    <n v="27"/>
    <d v="2018-01-03T00:00:00"/>
    <n v="167100"/>
    <n v="0.2"/>
    <s v="China"/>
    <s v="Chengdu"/>
    <x v="1"/>
  </r>
  <r>
    <s v="E01363"/>
    <s v="Ayla Daniels"/>
    <s v="Technical Architect"/>
    <s v="IT"/>
    <s v="Corporate"/>
    <s v="Female"/>
    <x v="2"/>
    <n v="53"/>
    <d v="1997-04-23T00:00:00"/>
    <n v="78153"/>
    <n v="0"/>
    <s v="United States"/>
    <s v="Miami"/>
    <x v="1"/>
  </r>
  <r>
    <s v="E02249"/>
    <s v="Allison Daniels"/>
    <s v="Manager"/>
    <s v="Finance"/>
    <s v="Manufacturing"/>
    <s v="Female"/>
    <x v="2"/>
    <n v="37"/>
    <d v="2020-04-14T00:00:00"/>
    <n v="103524"/>
    <n v="0.09"/>
    <s v="United States"/>
    <s v="Phoenix"/>
    <x v="1"/>
  </r>
  <r>
    <s v="E02987"/>
    <s v="Mateo Harris"/>
    <s v="Manager"/>
    <s v="IT"/>
    <s v="Corporate"/>
    <s v="Male"/>
    <x v="2"/>
    <n v="30"/>
    <d v="2017-08-05T00:00:00"/>
    <n v="119906"/>
    <n v="0.05"/>
    <s v="United States"/>
    <s v="Columbus"/>
    <x v="1"/>
  </r>
  <r>
    <s v="E03655"/>
    <s v="Samantha Rogers"/>
    <s v="Analyst"/>
    <s v="Marketing"/>
    <s v="Speciality Products"/>
    <s v="Female"/>
    <x v="2"/>
    <n v="28"/>
    <d v="2020-01-17T00:00:00"/>
    <n v="45061"/>
    <n v="0"/>
    <s v="United States"/>
    <s v="Miami"/>
    <x v="1"/>
  </r>
  <r>
    <s v="E04048"/>
    <s v="Julian Lee"/>
    <s v="IT Systems Architect"/>
    <s v="IT"/>
    <s v="Corporate"/>
    <s v="Male"/>
    <x v="1"/>
    <n v="51"/>
    <d v="2003-01-17T00:00:00"/>
    <n v="91399"/>
    <n v="0"/>
    <s v="United States"/>
    <s v="Seattle"/>
    <x v="1"/>
  </r>
  <r>
    <s v="E03626"/>
    <s v="Nicholas Avila"/>
    <s v="Enterprise Architect"/>
    <s v="IT"/>
    <s v="Research &amp; Development"/>
    <s v="Male"/>
    <x v="3"/>
    <n v="28"/>
    <d v="2017-09-28T00:00:00"/>
    <n v="97336"/>
    <n v="0"/>
    <s v="United States"/>
    <s v="Austin"/>
    <x v="1"/>
  </r>
  <r>
    <s v="E03694"/>
    <s v="Hailey Watson"/>
    <s v="Sr. Manger"/>
    <s v="Accounting"/>
    <s v="Corporate"/>
    <s v="Female"/>
    <x v="0"/>
    <n v="31"/>
    <d v="2017-01-20T00:00:00"/>
    <n v="124629"/>
    <n v="0.1"/>
    <s v="United States"/>
    <s v="Columbus"/>
    <x v="1"/>
  </r>
  <r>
    <s v="E02920"/>
    <s v="Willow Woods"/>
    <s v="Vice President"/>
    <s v="Human Resources"/>
    <s v="Speciality Products"/>
    <s v="Female"/>
    <x v="2"/>
    <n v="28"/>
    <d v="2021-07-25T00:00:00"/>
    <n v="231850"/>
    <n v="0.39"/>
    <s v="United States"/>
    <s v="Miami"/>
    <x v="1"/>
  </r>
  <r>
    <s v="E03220"/>
    <s v="Alexander Gonzales"/>
    <s v="Manager"/>
    <s v="Accounting"/>
    <s v="Research &amp; Development"/>
    <s v="Male"/>
    <x v="3"/>
    <n v="34"/>
    <d v="2018-06-04T00:00:00"/>
    <n v="128329"/>
    <n v="0.08"/>
    <s v="United States"/>
    <s v="Phoenix"/>
    <x v="1"/>
  </r>
  <r>
    <s v="E01347"/>
    <s v="Aiden Gonzales"/>
    <s v="Vice President"/>
    <s v="Marketing"/>
    <s v="Speciality Products"/>
    <s v="Male"/>
    <x v="3"/>
    <n v="44"/>
    <d v="2021-03-28T00:00:00"/>
    <n v="186033"/>
    <n v="0.34"/>
    <s v="Brazil"/>
    <s v="Sao Paulo"/>
    <x v="1"/>
  </r>
  <r>
    <s v="E03968"/>
    <s v="Joshua Chin"/>
    <s v="Sr. Manger"/>
    <s v="Marketing"/>
    <s v="Manufacturing"/>
    <s v="Male"/>
    <x v="1"/>
    <n v="60"/>
    <d v="2021-07-26T00:00:00"/>
    <n v="121480"/>
    <n v="0.14000000000000001"/>
    <s v="United States"/>
    <s v="Phoenix"/>
    <x v="1"/>
  </r>
  <r>
    <s v="E04299"/>
    <s v="Paisley Hall"/>
    <s v="Director"/>
    <s v="Human Resources"/>
    <s v="Speciality Products"/>
    <s v="Female"/>
    <x v="2"/>
    <n v="41"/>
    <d v="2010-05-21T00:00:00"/>
    <n v="153275"/>
    <n v="0.24"/>
    <s v="United States"/>
    <s v="Columbus"/>
    <x v="1"/>
  </r>
  <r>
    <s v="E01150"/>
    <s v="Allison Leung"/>
    <s v="Sr. Analyst"/>
    <s v="Sales"/>
    <s v="Research &amp; Development"/>
    <s v="Female"/>
    <x v="1"/>
    <n v="62"/>
    <d v="2020-05-18T00:00:00"/>
    <n v="97830"/>
    <n v="0"/>
    <s v="United States"/>
    <s v="Austin"/>
    <x v="1"/>
  </r>
  <r>
    <s v="E03774"/>
    <s v="Hannah Mejia"/>
    <s v="Vice President"/>
    <s v="Marketing"/>
    <s v="Corporate"/>
    <s v="Female"/>
    <x v="3"/>
    <n v="47"/>
    <d v="1999-03-13T00:00:00"/>
    <n v="239394"/>
    <n v="0.32"/>
    <s v="United States"/>
    <s v="Austin"/>
    <x v="1"/>
  </r>
  <r>
    <s v="E01638"/>
    <s v="Elizabeth Huang"/>
    <s v="Analyst"/>
    <s v="Finance"/>
    <s v="Speciality Products"/>
    <s v="Female"/>
    <x v="1"/>
    <n v="62"/>
    <d v="2002-09-20T00:00:00"/>
    <n v="49738"/>
    <n v="0"/>
    <s v="China"/>
    <s v="Beijing"/>
    <x v="1"/>
  </r>
  <r>
    <s v="E01877"/>
    <s v="Abigail Garza"/>
    <s v="Analyst"/>
    <s v="Accounting"/>
    <s v="Manufacturing"/>
    <s v="Female"/>
    <x v="3"/>
    <n v="33"/>
    <d v="2018-05-27T00:00:00"/>
    <n v="45049"/>
    <n v="0"/>
    <s v="United States"/>
    <s v="Seattle"/>
    <x v="1"/>
  </r>
  <r>
    <s v="E01193"/>
    <s v="Raelynn Lu"/>
    <s v="Director"/>
    <s v="Finance"/>
    <s v="Research &amp; Development"/>
    <s v="Female"/>
    <x v="1"/>
    <n v="27"/>
    <d v="2020-05-26T00:00:00"/>
    <n v="153628"/>
    <n v="0.28999999999999998"/>
    <s v="China"/>
    <s v="Chongqing"/>
    <x v="53"/>
  </r>
  <r>
    <s v="E01789"/>
    <s v="Charles Luu"/>
    <s v="Sr. Manger"/>
    <s v="Sales"/>
    <s v="Manufacturing"/>
    <s v="Male"/>
    <x v="1"/>
    <n v="25"/>
    <d v="2021-06-15T00:00:00"/>
    <n v="142731"/>
    <n v="0.11"/>
    <s v="China"/>
    <s v="Shanghai"/>
    <x v="54"/>
  </r>
  <r>
    <s v="E01422"/>
    <s v="Lydia Espinoza"/>
    <s v="Sr. Manger"/>
    <s v="Marketing"/>
    <s v="Speciality Products"/>
    <s v="Female"/>
    <x v="3"/>
    <n v="29"/>
    <d v="2020-05-15T00:00:00"/>
    <n v="137106"/>
    <n v="0.12"/>
    <s v="Brazil"/>
    <s v="Sao Paulo"/>
    <x v="1"/>
  </r>
  <r>
    <s v="E00440"/>
    <s v="Adeline Thao"/>
    <s v="Vice President"/>
    <s v="Finance"/>
    <s v="Corporate"/>
    <s v="Female"/>
    <x v="1"/>
    <n v="54"/>
    <d v="2007-09-05T00:00:00"/>
    <n v="183239"/>
    <n v="0.32"/>
    <s v="United States"/>
    <s v="Seattle"/>
    <x v="1"/>
  </r>
  <r>
    <s v="E00145"/>
    <s v="Kinsley Dixon"/>
    <s v="Analyst"/>
    <s v="Accounting"/>
    <s v="Manufacturing"/>
    <s v="Female"/>
    <x v="2"/>
    <n v="28"/>
    <d v="2019-05-25T00:00:00"/>
    <n v="45819"/>
    <n v="0"/>
    <s v="United States"/>
    <s v="Miami"/>
    <x v="1"/>
  </r>
  <r>
    <s v="E04150"/>
    <s v="Natalia Vu"/>
    <s v="Analyst"/>
    <s v="Accounting"/>
    <s v="Research &amp; Development"/>
    <s v="Female"/>
    <x v="1"/>
    <n v="54"/>
    <d v="2006-12-29T00:00:00"/>
    <n v="55518"/>
    <n v="0"/>
    <s v="United States"/>
    <s v="Columbus"/>
    <x v="1"/>
  </r>
  <r>
    <s v="E02846"/>
    <s v="Julia Mai"/>
    <s v="Manager"/>
    <s v="Marketing"/>
    <s v="Manufacturing"/>
    <s v="Female"/>
    <x v="1"/>
    <n v="50"/>
    <d v="2012-03-11T00:00:00"/>
    <n v="108134"/>
    <n v="0.1"/>
    <s v="China"/>
    <s v="Shanghai"/>
    <x v="1"/>
  </r>
  <r>
    <s v="E04247"/>
    <s v="Camila Evans"/>
    <s v="Manager"/>
    <s v="Marketing"/>
    <s v="Research &amp; Development"/>
    <s v="Female"/>
    <x v="0"/>
    <n v="55"/>
    <d v="1992-12-20T00:00:00"/>
    <n v="113950"/>
    <n v="0.09"/>
    <s v="United States"/>
    <s v="Miami"/>
    <x v="1"/>
  </r>
  <r>
    <s v="E02613"/>
    <s v="Everly Lai"/>
    <s v="Vice President"/>
    <s v="Marketing"/>
    <s v="Speciality Products"/>
    <s v="Female"/>
    <x v="1"/>
    <n v="52"/>
    <d v="1998-04-01T00:00:00"/>
    <n v="182035"/>
    <n v="0.3"/>
    <s v="United States"/>
    <s v="Chicago"/>
    <x v="1"/>
  </r>
  <r>
    <s v="E03349"/>
    <s v="Adam He"/>
    <s v="Director"/>
    <s v="Accounting"/>
    <s v="Speciality Products"/>
    <s v="Male"/>
    <x v="1"/>
    <n v="35"/>
    <d v="2017-08-16T00:00:00"/>
    <n v="181356"/>
    <n v="0.23"/>
    <s v="China"/>
    <s v="Beijing"/>
    <x v="1"/>
  </r>
  <r>
    <s v="E03648"/>
    <s v="Vivian Hunter"/>
    <s v="Account Representative"/>
    <s v="Sales"/>
    <s v="Corporate"/>
    <s v="Female"/>
    <x v="0"/>
    <n v="26"/>
    <d v="2019-08-21T00:00:00"/>
    <n v="66084"/>
    <n v="0"/>
    <s v="United States"/>
    <s v="Seattle"/>
    <x v="1"/>
  </r>
  <r>
    <s v="E02192"/>
    <s v="Lucy Avila"/>
    <s v="Solutions Architect"/>
    <s v="IT"/>
    <s v="Speciality Products"/>
    <s v="Female"/>
    <x v="3"/>
    <n v="43"/>
    <d v="2010-04-22T00:00:00"/>
    <n v="76912"/>
    <n v="0"/>
    <s v="Brazil"/>
    <s v="Sao Paulo"/>
    <x v="1"/>
  </r>
  <r>
    <s v="E03981"/>
    <s v="Eliana Li"/>
    <s v="Test Engineer"/>
    <s v="Engineering"/>
    <s v="Research &amp; Development"/>
    <s v="Female"/>
    <x v="1"/>
    <n v="63"/>
    <d v="2018-05-07T00:00:00"/>
    <n v="67987"/>
    <n v="0"/>
    <s v="United States"/>
    <s v="Miami"/>
    <x v="1"/>
  </r>
  <r>
    <s v="E03262"/>
    <s v="Logan Mitchell"/>
    <s v="Analyst II"/>
    <s v="Marketing"/>
    <s v="Manufacturing"/>
    <s v="Male"/>
    <x v="2"/>
    <n v="65"/>
    <d v="2005-08-20T00:00:00"/>
    <n v="59833"/>
    <n v="0"/>
    <s v="United States"/>
    <s v="Columbus"/>
    <x v="1"/>
  </r>
  <r>
    <s v="E02716"/>
    <s v="Dominic Dinh"/>
    <s v="Sr. Manger"/>
    <s v="Marketing"/>
    <s v="Speciality Products"/>
    <s v="Male"/>
    <x v="1"/>
    <n v="45"/>
    <d v="2005-04-11T00:00:00"/>
    <n v="128468"/>
    <n v="0.11"/>
    <s v="United States"/>
    <s v="Chicago"/>
    <x v="1"/>
  </r>
  <r>
    <s v="E00245"/>
    <s v="Lucas Daniels"/>
    <s v="Manager"/>
    <s v="Sales"/>
    <s v="Corporate"/>
    <s v="Male"/>
    <x v="0"/>
    <n v="42"/>
    <d v="2011-05-29T00:00:00"/>
    <n v="102440"/>
    <n v="0.06"/>
    <s v="United States"/>
    <s v="Chicago"/>
    <x v="1"/>
  </r>
  <r>
    <s v="E04123"/>
    <s v="Andrew Holmes"/>
    <s v="Vice President"/>
    <s v="IT"/>
    <s v="Speciality Products"/>
    <s v="Male"/>
    <x v="0"/>
    <n v="59"/>
    <d v="2010-12-30T00:00:00"/>
    <n v="246619"/>
    <n v="0.36"/>
    <s v="United States"/>
    <s v="Miami"/>
    <x v="1"/>
  </r>
  <r>
    <s v="E03471"/>
    <s v="Julia Sandoval"/>
    <s v="Manager"/>
    <s v="Human Resources"/>
    <s v="Corporate"/>
    <s v="Female"/>
    <x v="3"/>
    <n v="42"/>
    <d v="2017-11-19T00:00:00"/>
    <n v="101143"/>
    <n v="0.06"/>
    <s v="United States"/>
    <s v="Miami"/>
    <x v="1"/>
  </r>
  <r>
    <s v="E00717"/>
    <s v="Kennedy Vargas"/>
    <s v="Business Partner"/>
    <s v="Human Resources"/>
    <s v="Manufacturing"/>
    <s v="Female"/>
    <x v="3"/>
    <n v="45"/>
    <d v="2005-10-14T00:00:00"/>
    <n v="51404"/>
    <n v="0"/>
    <s v="Brazil"/>
    <s v="Manaus"/>
    <x v="55"/>
  </r>
  <r>
    <s v="E01966"/>
    <s v="Thomas Williams"/>
    <s v="Field Engineer"/>
    <s v="Engineering"/>
    <s v="Speciality Products"/>
    <s v="Male"/>
    <x v="2"/>
    <n v="45"/>
    <d v="2015-11-21T00:00:00"/>
    <n v="87292"/>
    <n v="0"/>
    <s v="United States"/>
    <s v="Columbus"/>
    <x v="1"/>
  </r>
  <r>
    <s v="E03683"/>
    <s v="Raelynn Hong"/>
    <s v="Director"/>
    <s v="Marketing"/>
    <s v="Speciality Products"/>
    <s v="Female"/>
    <x v="1"/>
    <n v="28"/>
    <d v="2019-12-11T00:00:00"/>
    <n v="182321"/>
    <n v="0.28000000000000003"/>
    <s v="China"/>
    <s v="Beijing"/>
    <x v="1"/>
  </r>
  <r>
    <s v="E03694"/>
    <s v="Eli Reed"/>
    <s v="Systems Analyst"/>
    <s v="IT"/>
    <s v="Corporate"/>
    <s v="Male"/>
    <x v="2"/>
    <n v="51"/>
    <d v="2014-02-27T00:00:00"/>
    <n v="53929"/>
    <n v="0"/>
    <s v="United States"/>
    <s v="Miami"/>
    <x v="56"/>
  </r>
  <r>
    <s v="E04766"/>
    <s v="Lyla Yoon"/>
    <s v="Vice President"/>
    <s v="Accounting"/>
    <s v="Manufacturing"/>
    <s v="Female"/>
    <x v="1"/>
    <n v="38"/>
    <d v="2012-12-13T00:00:00"/>
    <n v="191571"/>
    <n v="0.32"/>
    <s v="United States"/>
    <s v="Austin"/>
    <x v="1"/>
  </r>
  <r>
    <s v="E01465"/>
    <s v="Hannah White"/>
    <s v="Sr. Manger"/>
    <s v="Accounting"/>
    <s v="Corporate"/>
    <s v="Female"/>
    <x v="2"/>
    <n v="62"/>
    <d v="2009-01-30T00:00:00"/>
    <n v="150555"/>
    <n v="0.13"/>
    <s v="United States"/>
    <s v="Phoenix"/>
    <x v="1"/>
  </r>
  <r>
    <s v="E00206"/>
    <s v="Theodore Xi"/>
    <s v="Manager"/>
    <s v="Finance"/>
    <s v="Corporate"/>
    <s v="Male"/>
    <x v="1"/>
    <n v="52"/>
    <d v="2009-10-05T00:00:00"/>
    <n v="122890"/>
    <n v="7.0000000000000007E-2"/>
    <s v="China"/>
    <s v="Shanghai"/>
    <x v="1"/>
  </r>
  <r>
    <s v="E04088"/>
    <s v="Ezra Liang"/>
    <s v="Vice President"/>
    <s v="Finance"/>
    <s v="Research &amp; Development"/>
    <s v="Male"/>
    <x v="1"/>
    <n v="52"/>
    <d v="1997-05-26T00:00:00"/>
    <n v="216999"/>
    <n v="0.37"/>
    <s v="United States"/>
    <s v="Miami"/>
    <x v="1"/>
  </r>
  <r>
    <s v="E02066"/>
    <s v="Grayson Yee"/>
    <s v="Manager"/>
    <s v="Human Resources"/>
    <s v="Corporate"/>
    <s v="Male"/>
    <x v="1"/>
    <n v="48"/>
    <d v="2015-07-16T00:00:00"/>
    <n v="110565"/>
    <n v="0.09"/>
    <s v="China"/>
    <s v="Beijing"/>
    <x v="1"/>
  </r>
  <r>
    <s v="E03227"/>
    <s v="Eli Richardson"/>
    <s v="IT Coordinator"/>
    <s v="IT"/>
    <s v="Speciality Products"/>
    <s v="Male"/>
    <x v="2"/>
    <n v="38"/>
    <d v="2015-04-19T00:00:00"/>
    <n v="48762"/>
    <n v="0"/>
    <s v="United States"/>
    <s v="Seattle"/>
    <x v="1"/>
  </r>
  <r>
    <s v="E03364"/>
    <s v="Audrey Lee"/>
    <s v="Development Engineer"/>
    <s v="Engineering"/>
    <s v="Speciality Products"/>
    <s v="Female"/>
    <x v="1"/>
    <n v="51"/>
    <d v="2017-02-11T00:00:00"/>
    <n v="87036"/>
    <n v="0"/>
    <s v="China"/>
    <s v="Chongqing"/>
    <x v="1"/>
  </r>
  <r>
    <s v="E00607"/>
    <s v="Jameson Allen"/>
    <s v="Director"/>
    <s v="Marketing"/>
    <s v="Speciality Products"/>
    <s v="Male"/>
    <x v="2"/>
    <n v="32"/>
    <d v="2016-11-28T00:00:00"/>
    <n v="177443"/>
    <n v="0.16"/>
    <s v="United States"/>
    <s v="Seattle"/>
    <x v="1"/>
  </r>
  <r>
    <s v="E02258"/>
    <s v="Eliza Chen"/>
    <s v="Enterprise Architect"/>
    <s v="IT"/>
    <s v="Research &amp; Development"/>
    <s v="Female"/>
    <x v="1"/>
    <n v="36"/>
    <d v="2016-04-29T00:00:00"/>
    <n v="75862"/>
    <n v="0"/>
    <s v="United States"/>
    <s v="Austin"/>
    <x v="1"/>
  </r>
  <r>
    <s v="E03681"/>
    <s v="Lyla Chen"/>
    <s v="Sr. Business Partner"/>
    <s v="Human Resources"/>
    <s v="Research &amp; Development"/>
    <s v="Female"/>
    <x v="1"/>
    <n v="45"/>
    <d v="2019-04-26T00:00:00"/>
    <n v="90870"/>
    <n v="0"/>
    <s v="United States"/>
    <s v="Chicago"/>
    <x v="1"/>
  </r>
  <r>
    <s v="E02298"/>
    <s v="Emily Doan"/>
    <s v="Engineering Manager"/>
    <s v="Engineering"/>
    <s v="Corporate"/>
    <s v="Female"/>
    <x v="1"/>
    <n v="32"/>
    <d v="2014-12-04T00:00:00"/>
    <n v="99202"/>
    <n v="0.11"/>
    <s v="United States"/>
    <s v="Phoenix"/>
    <x v="1"/>
  </r>
  <r>
    <s v="E02984"/>
    <s v="Jack Mai"/>
    <s v="Sr. Analyst"/>
    <s v="Marketing"/>
    <s v="Corporate"/>
    <s v="Male"/>
    <x v="1"/>
    <n v="45"/>
    <d v="2007-09-22T00:00:00"/>
    <n v="92293"/>
    <n v="0"/>
    <s v="China"/>
    <s v="Chengdu"/>
    <x v="1"/>
  </r>
  <r>
    <s v="E02440"/>
    <s v="Grayson Turner"/>
    <s v="Solutions Architect"/>
    <s v="IT"/>
    <s v="Corporate"/>
    <s v="Male"/>
    <x v="2"/>
    <n v="54"/>
    <d v="1992-06-30T00:00:00"/>
    <n v="63196"/>
    <n v="0"/>
    <s v="United States"/>
    <s v="Chicago"/>
    <x v="57"/>
  </r>
  <r>
    <s v="E04699"/>
    <s v="Ivy Tang"/>
    <s v="Development Engineer"/>
    <s v="Engineering"/>
    <s v="Speciality Products"/>
    <s v="Female"/>
    <x v="1"/>
    <n v="48"/>
    <d v="2012-05-03T00:00:00"/>
    <n v="65340"/>
    <n v="0"/>
    <s v="China"/>
    <s v="Shanghai"/>
    <x v="58"/>
  </r>
  <r>
    <s v="E03579"/>
    <s v="Robert Zhang"/>
    <s v="Vice President"/>
    <s v="Marketing"/>
    <s v="Corporate"/>
    <s v="Male"/>
    <x v="1"/>
    <n v="45"/>
    <d v="2015-09-24T00:00:00"/>
    <n v="202680"/>
    <n v="0.32"/>
    <s v="United States"/>
    <s v="Phoenix"/>
    <x v="59"/>
  </r>
  <r>
    <s v="E01649"/>
    <s v="Eva Alvarado"/>
    <s v="Computer Systems Manager"/>
    <s v="IT"/>
    <s v="Manufacturing"/>
    <s v="Female"/>
    <x v="3"/>
    <n v="46"/>
    <d v="2017-04-24T00:00:00"/>
    <n v="77461"/>
    <n v="0.09"/>
    <s v="Brazil"/>
    <s v="Sao Paulo"/>
    <x v="1"/>
  </r>
  <r>
    <s v="E04969"/>
    <s v="Abigail Vang"/>
    <s v="Operations Engineer"/>
    <s v="Engineering"/>
    <s v="Research &amp; Development"/>
    <s v="Female"/>
    <x v="1"/>
    <n v="40"/>
    <d v="2016-09-09T00:00:00"/>
    <n v="109680"/>
    <n v="0"/>
    <s v="China"/>
    <s v="Chengdu"/>
    <x v="1"/>
  </r>
  <r>
    <s v="E00170"/>
    <s v="Claire Adams"/>
    <s v="Director"/>
    <s v="Sales"/>
    <s v="Manufacturing"/>
    <s v="Female"/>
    <x v="0"/>
    <n v="61"/>
    <d v="1997-08-19T00:00:00"/>
    <n v="159567"/>
    <n v="0.28000000000000003"/>
    <s v="United States"/>
    <s v="Phoenix"/>
    <x v="1"/>
  </r>
  <r>
    <s v="E00955"/>
    <s v="Theodore Marquez"/>
    <s v="Development Engineer"/>
    <s v="Engineering"/>
    <s v="Speciality Products"/>
    <s v="Male"/>
    <x v="3"/>
    <n v="54"/>
    <d v="2012-11-24T00:00:00"/>
    <n v="94407"/>
    <n v="0"/>
    <s v="Brazil"/>
    <s v="Sao Paulo"/>
    <x v="1"/>
  </r>
  <r>
    <s v="E00810"/>
    <s v="Hunter Nunez"/>
    <s v="Vice President"/>
    <s v="Human Resources"/>
    <s v="Corporate"/>
    <s v="Male"/>
    <x v="3"/>
    <n v="62"/>
    <d v="2002-08-16T00:00:00"/>
    <n v="234594"/>
    <n v="0.33"/>
    <s v="United States"/>
    <s v="Seattle"/>
    <x v="1"/>
  </r>
  <r>
    <s v="E02798"/>
    <s v="Charles Henderson"/>
    <s v="Systems Analyst"/>
    <s v="IT"/>
    <s v="Speciality Products"/>
    <s v="Male"/>
    <x v="2"/>
    <n v="48"/>
    <d v="2002-02-11T00:00:00"/>
    <n v="43080"/>
    <n v="0"/>
    <s v="United States"/>
    <s v="Austin"/>
    <x v="1"/>
  </r>
  <r>
    <s v="E04542"/>
    <s v="Camila Cortez"/>
    <s v="Manager"/>
    <s v="Marketing"/>
    <s v="Manufacturing"/>
    <s v="Female"/>
    <x v="3"/>
    <n v="29"/>
    <d v="2021-05-09T00:00:00"/>
    <n v="129541"/>
    <n v="0.08"/>
    <s v="United States"/>
    <s v="Phoenix"/>
    <x v="60"/>
  </r>
  <r>
    <s v="E02818"/>
    <s v="Aaron Garza"/>
    <s v="Director"/>
    <s v="Sales"/>
    <s v="Research &amp; Development"/>
    <s v="Male"/>
    <x v="3"/>
    <n v="39"/>
    <d v="2013-12-27T00:00:00"/>
    <n v="165756"/>
    <n v="0.28000000000000003"/>
    <s v="United States"/>
    <s v="Columbus"/>
    <x v="61"/>
  </r>
  <r>
    <s v="E02907"/>
    <s v="Jose Singh"/>
    <s v="Sr. Manger"/>
    <s v="Finance"/>
    <s v="Speciality Products"/>
    <s v="Male"/>
    <x v="1"/>
    <n v="44"/>
    <d v="2010-04-06T00:00:00"/>
    <n v="142878"/>
    <n v="0.12"/>
    <s v="United States"/>
    <s v="Columbus"/>
    <x v="1"/>
  </r>
  <r>
    <s v="E00023"/>
    <s v="Gabriel Joseph"/>
    <s v="Director"/>
    <s v="Engineering"/>
    <s v="Manufacturing"/>
    <s v="Male"/>
    <x v="2"/>
    <n v="52"/>
    <d v="2006-10-28T00:00:00"/>
    <n v="187992"/>
    <n v="0.28000000000000003"/>
    <s v="United States"/>
    <s v="Miami"/>
    <x v="1"/>
  </r>
  <r>
    <s v="E02391"/>
    <s v="Natalia Santos"/>
    <s v="Vice President"/>
    <s v="Human Resources"/>
    <s v="Speciality Products"/>
    <s v="Female"/>
    <x v="3"/>
    <n v="45"/>
    <d v="2019-02-25T00:00:00"/>
    <n v="249801"/>
    <n v="0.39"/>
    <s v="Brazil"/>
    <s v="Sao Paulo"/>
    <x v="1"/>
  </r>
  <r>
    <s v="E01429"/>
    <s v="Dylan Wilson"/>
    <s v="Network Administrator"/>
    <s v="IT"/>
    <s v="Research &amp; Development"/>
    <s v="Male"/>
    <x v="2"/>
    <n v="48"/>
    <d v="2006-09-27T00:00:00"/>
    <n v="76505"/>
    <n v="0"/>
    <s v="United States"/>
    <s v="Seattle"/>
    <x v="62"/>
  </r>
  <r>
    <s v="E00494"/>
    <s v="Robert Alvarez"/>
    <s v="Service Desk Analyst"/>
    <s v="IT"/>
    <s v="Corporate"/>
    <s v="Male"/>
    <x v="3"/>
    <n v="39"/>
    <d v="2016-10-21T00:00:00"/>
    <n v="84297"/>
    <n v="0"/>
    <s v="Brazil"/>
    <s v="Manaus"/>
    <x v="1"/>
  </r>
  <r>
    <s v="E00634"/>
    <s v="Samantha Chavez"/>
    <s v="Sr. Analyst"/>
    <s v="Sales"/>
    <s v="Speciality Products"/>
    <s v="Female"/>
    <x v="3"/>
    <n v="53"/>
    <d v="2017-01-09T00:00:00"/>
    <n v="75769"/>
    <n v="0"/>
    <s v="Brazil"/>
    <s v="Manaus"/>
    <x v="19"/>
  </r>
  <r>
    <s v="E01249"/>
    <s v="Samuel Bailey"/>
    <s v="Vice President"/>
    <s v="Accounting"/>
    <s v="Speciality Products"/>
    <s v="Male"/>
    <x v="2"/>
    <n v="41"/>
    <d v="2013-08-17T00:00:00"/>
    <n v="235619"/>
    <n v="0.3"/>
    <s v="United States"/>
    <s v="Seattle"/>
    <x v="1"/>
  </r>
  <r>
    <s v="E04683"/>
    <s v="Ezekiel Delgado"/>
    <s v="Director"/>
    <s v="Engineering"/>
    <s v="Speciality Products"/>
    <s v="Male"/>
    <x v="3"/>
    <n v="40"/>
    <d v="2020-02-07T00:00:00"/>
    <n v="187187"/>
    <n v="0.18"/>
    <s v="Brazil"/>
    <s v="Manaus"/>
    <x v="1"/>
  </r>
  <r>
    <s v="E04732"/>
    <s v="Benjamin Ramirez"/>
    <s v="Network Engineer"/>
    <s v="IT"/>
    <s v="Research &amp; Development"/>
    <s v="Male"/>
    <x v="3"/>
    <n v="48"/>
    <d v="2005-07-27T00:00:00"/>
    <n v="68987"/>
    <n v="0"/>
    <s v="United States"/>
    <s v="Chicago"/>
    <x v="63"/>
  </r>
  <r>
    <s v="E03834"/>
    <s v="Anthony Carter"/>
    <s v="Director"/>
    <s v="Engineering"/>
    <s v="Speciality Products"/>
    <s v="Male"/>
    <x v="2"/>
    <n v="41"/>
    <d v="2007-03-15T00:00:00"/>
    <n v="155926"/>
    <n v="0.24"/>
    <s v="United States"/>
    <s v="Columbus"/>
    <x v="64"/>
  </r>
  <r>
    <s v="E02923"/>
    <s v="Ethan Tang"/>
    <s v="Sr. Analyst"/>
    <s v="Accounting"/>
    <s v="Speciality Products"/>
    <s v="Male"/>
    <x v="1"/>
    <n v="54"/>
    <d v="2016-05-04T00:00:00"/>
    <n v="93668"/>
    <n v="0"/>
    <s v="United States"/>
    <s v="Chicago"/>
    <x v="1"/>
  </r>
  <r>
    <s v="E02642"/>
    <s v="Sebastian Rogers"/>
    <s v="HRIS Analyst"/>
    <s v="Human Resources"/>
    <s v="Research &amp; Development"/>
    <s v="Male"/>
    <x v="2"/>
    <n v="38"/>
    <d v="2019-11-29T00:00:00"/>
    <n v="69647"/>
    <n v="0"/>
    <s v="United States"/>
    <s v="Miami"/>
    <x v="65"/>
  </r>
  <r>
    <s v="E00981"/>
    <s v="Miles Thao"/>
    <s v="System Administrator "/>
    <s v="IT"/>
    <s v="Corporate"/>
    <s v="Male"/>
    <x v="1"/>
    <n v="57"/>
    <d v="2003-06-26T00:00:00"/>
    <n v="63318"/>
    <n v="0"/>
    <s v="United States"/>
    <s v="Columbus"/>
    <x v="1"/>
  </r>
  <r>
    <s v="E04157"/>
    <s v="William Cao"/>
    <s v="Sr. Analyst"/>
    <s v="Marketing"/>
    <s v="Manufacturing"/>
    <s v="Male"/>
    <x v="1"/>
    <n v="63"/>
    <d v="2017-02-12T00:00:00"/>
    <n v="77629"/>
    <n v="0"/>
    <s v="China"/>
    <s v="Beijing"/>
    <x v="1"/>
  </r>
  <r>
    <s v="E03528"/>
    <s v="Leo Hsu"/>
    <s v="Sr. Manger"/>
    <s v="Human Resources"/>
    <s v="Manufacturing"/>
    <s v="Male"/>
    <x v="1"/>
    <n v="62"/>
    <d v="2017-11-22T00:00:00"/>
    <n v="138808"/>
    <n v="0.15"/>
    <s v="China"/>
    <s v="Chongqing"/>
    <x v="1"/>
  </r>
  <r>
    <s v="E04547"/>
    <s v="Avery Grant"/>
    <s v="Enterprise Architect"/>
    <s v="IT"/>
    <s v="Research &amp; Development"/>
    <s v="Female"/>
    <x v="2"/>
    <n v="49"/>
    <d v="2014-03-05T00:00:00"/>
    <n v="88777"/>
    <n v="0"/>
    <s v="United States"/>
    <s v="Chicago"/>
    <x v="1"/>
  </r>
  <r>
    <s v="E04415"/>
    <s v="Penelope Fong"/>
    <s v="Director"/>
    <s v="Accounting"/>
    <s v="Corporate"/>
    <s v="Female"/>
    <x v="1"/>
    <n v="60"/>
    <d v="2004-05-14T00:00:00"/>
    <n v="186378"/>
    <n v="0.26"/>
    <s v="China"/>
    <s v="Chongqing"/>
    <x v="1"/>
  </r>
  <r>
    <s v="E04484"/>
    <s v="Vivian Thao"/>
    <s v="Quality Engineer"/>
    <s v="Engineering"/>
    <s v="Research &amp; Development"/>
    <s v="Female"/>
    <x v="1"/>
    <n v="45"/>
    <d v="2015-04-23T00:00:00"/>
    <n v="60017"/>
    <n v="0"/>
    <s v="United States"/>
    <s v="Chicago"/>
    <x v="1"/>
  </r>
  <r>
    <s v="E02800"/>
    <s v="Eva Estrada"/>
    <s v="Sr. Manger"/>
    <s v="Sales"/>
    <s v="Speciality Products"/>
    <s v="Female"/>
    <x v="3"/>
    <n v="45"/>
    <d v="2018-07-24T00:00:00"/>
    <n v="148991"/>
    <n v="0.12"/>
    <s v="Brazil"/>
    <s v="Sao Paulo"/>
    <x v="1"/>
  </r>
  <r>
    <s v="E04926"/>
    <s v="Emma Luna"/>
    <s v="Field Engineer"/>
    <s v="Engineering"/>
    <s v="Speciality Products"/>
    <s v="Female"/>
    <x v="3"/>
    <n v="52"/>
    <d v="2008-03-25T00:00:00"/>
    <n v="97398"/>
    <n v="0"/>
    <s v="Brazil"/>
    <s v="Manaus"/>
    <x v="1"/>
  </r>
  <r>
    <s v="E01268"/>
    <s v="Charlotte Wu"/>
    <s v="Sr. Business Partner"/>
    <s v="Human Resources"/>
    <s v="Manufacturing"/>
    <s v="Female"/>
    <x v="1"/>
    <n v="63"/>
    <d v="2007-05-02T00:00:00"/>
    <n v="72805"/>
    <n v="0"/>
    <s v="China"/>
    <s v="Shanghai"/>
    <x v="1"/>
  </r>
  <r>
    <s v="E04853"/>
    <s v="Vivian Chu"/>
    <s v="Sr. Account Representative"/>
    <s v="Sales"/>
    <s v="Research &amp; Development"/>
    <s v="Female"/>
    <x v="1"/>
    <n v="46"/>
    <d v="2021-01-17T00:00:00"/>
    <n v="72131"/>
    <n v="0"/>
    <s v="China"/>
    <s v="Shanghai"/>
    <x v="1"/>
  </r>
  <r>
    <s v="E01209"/>
    <s v="Jayden Williams"/>
    <s v="Manager"/>
    <s v="Human Resources"/>
    <s v="Manufacturing"/>
    <s v="Male"/>
    <x v="2"/>
    <n v="64"/>
    <d v="1992-12-26T00:00:00"/>
    <n v="104668"/>
    <n v="0.08"/>
    <s v="United States"/>
    <s v="Columbus"/>
    <x v="1"/>
  </r>
  <r>
    <s v="E02024"/>
    <s v="Amelia Bell"/>
    <s v="Sr. Analyst"/>
    <s v="Sales"/>
    <s v="Manufacturing"/>
    <s v="Female"/>
    <x v="2"/>
    <n v="53"/>
    <d v="2017-08-05T00:00:00"/>
    <n v="89769"/>
    <n v="0"/>
    <s v="United States"/>
    <s v="Seattle"/>
    <x v="1"/>
  </r>
  <r>
    <s v="E02427"/>
    <s v="Addison Mehta"/>
    <s v="Manager"/>
    <s v="Sales"/>
    <s v="Corporate"/>
    <s v="Female"/>
    <x v="1"/>
    <n v="27"/>
    <d v="2018-09-15T00:00:00"/>
    <n v="127616"/>
    <n v="7.0000000000000007E-2"/>
    <s v="United States"/>
    <s v="Columbus"/>
    <x v="1"/>
  </r>
  <r>
    <s v="E00276"/>
    <s v="Alexander Jackson"/>
    <s v="Manager"/>
    <s v="Human Resources"/>
    <s v="Corporate"/>
    <s v="Male"/>
    <x v="2"/>
    <n v="45"/>
    <d v="2012-07-09T00:00:00"/>
    <n v="109883"/>
    <n v="7.0000000000000007E-2"/>
    <s v="United States"/>
    <s v="Columbus"/>
    <x v="1"/>
  </r>
  <r>
    <s v="E00951"/>
    <s v="Everly Lin"/>
    <s v="Business Partner"/>
    <s v="Human Resources"/>
    <s v="Manufacturing"/>
    <s v="Female"/>
    <x v="1"/>
    <n v="25"/>
    <d v="2021-03-15T00:00:00"/>
    <n v="47974"/>
    <n v="0"/>
    <s v="China"/>
    <s v="Chongqing"/>
    <x v="1"/>
  </r>
  <r>
    <s v="E03248"/>
    <s v="Lyla Stewart"/>
    <s v="Sr. Manger"/>
    <s v="IT"/>
    <s v="Speciality Products"/>
    <s v="Female"/>
    <x v="2"/>
    <n v="43"/>
    <d v="2015-03-27T00:00:00"/>
    <n v="120321"/>
    <n v="0.12"/>
    <s v="United States"/>
    <s v="Austin"/>
    <x v="1"/>
  </r>
  <r>
    <s v="E04444"/>
    <s v="Brooklyn Ruiz"/>
    <s v="IT Coordinator"/>
    <s v="IT"/>
    <s v="Manufacturing"/>
    <s v="Female"/>
    <x v="3"/>
    <n v="61"/>
    <d v="2014-08-10T00:00:00"/>
    <n v="57446"/>
    <n v="0"/>
    <s v="United States"/>
    <s v="Phoenix"/>
    <x v="1"/>
  </r>
  <r>
    <s v="E02307"/>
    <s v="Skylar Evans"/>
    <s v="Director"/>
    <s v="Accounting"/>
    <s v="Research &amp; Development"/>
    <s v="Female"/>
    <x v="2"/>
    <n v="42"/>
    <d v="2009-06-04T00:00:00"/>
    <n v="174099"/>
    <n v="0.26"/>
    <s v="United States"/>
    <s v="Austin"/>
    <x v="1"/>
  </r>
  <r>
    <s v="E02375"/>
    <s v="Lincoln Huynh"/>
    <s v="Sr. Manger"/>
    <s v="Finance"/>
    <s v="Manufacturing"/>
    <s v="Male"/>
    <x v="1"/>
    <n v="63"/>
    <d v="2002-02-08T00:00:00"/>
    <n v="128703"/>
    <n v="0.13"/>
    <s v="United States"/>
    <s v="Austin"/>
    <x v="1"/>
  </r>
  <r>
    <s v="E02276"/>
    <s v="Hazel Griffin"/>
    <s v="Field Engineer"/>
    <s v="Engineering"/>
    <s v="Corporate"/>
    <s v="Female"/>
    <x v="2"/>
    <n v="32"/>
    <d v="2015-11-09T00:00:00"/>
    <n v="65247"/>
    <n v="0"/>
    <s v="United States"/>
    <s v="Phoenix"/>
    <x v="1"/>
  </r>
  <r>
    <s v="E02649"/>
    <s v="Charles Gonzalez"/>
    <s v="Quality Engineer"/>
    <s v="Engineering"/>
    <s v="Research &amp; Development"/>
    <s v="Male"/>
    <x v="3"/>
    <n v="27"/>
    <d v="2018-09-28T00:00:00"/>
    <n v="64247"/>
    <n v="0"/>
    <s v="Brazil"/>
    <s v="Rio de Janerio"/>
    <x v="1"/>
  </r>
  <r>
    <s v="E00503"/>
    <s v="Leah Patterson"/>
    <s v="Manager"/>
    <s v="Human Resources"/>
    <s v="Research &amp; Development"/>
    <s v="Female"/>
    <x v="2"/>
    <n v="33"/>
    <d v="2012-06-11T00:00:00"/>
    <n v="118253"/>
    <n v="0.08"/>
    <s v="United States"/>
    <s v="Austin"/>
    <x v="1"/>
  </r>
  <r>
    <s v="E01706"/>
    <s v="Avery Sun"/>
    <s v="Operations Engineer"/>
    <s v="Engineering"/>
    <s v="Manufacturing"/>
    <s v="Female"/>
    <x v="1"/>
    <n v="45"/>
    <d v="2004-03-11T00:00:00"/>
    <n v="109422"/>
    <n v="0"/>
    <s v="China"/>
    <s v="Chongqing"/>
    <x v="1"/>
  </r>
  <r>
    <s v="E00676"/>
    <s v="Isaac Yoon"/>
    <s v="Manager"/>
    <s v="Human Resources"/>
    <s v="Corporate"/>
    <s v="Male"/>
    <x v="1"/>
    <n v="41"/>
    <d v="2019-02-06T00:00:00"/>
    <n v="126950"/>
    <n v="0.1"/>
    <s v="United States"/>
    <s v="Chicago"/>
    <x v="1"/>
  </r>
  <r>
    <s v="E02005"/>
    <s v="Isabella Bui"/>
    <s v="Enterprise Architect"/>
    <s v="IT"/>
    <s v="Manufacturing"/>
    <s v="Female"/>
    <x v="1"/>
    <n v="36"/>
    <d v="2014-11-21T00:00:00"/>
    <n v="97500"/>
    <n v="0"/>
    <s v="United States"/>
    <s v="Miami"/>
    <x v="1"/>
  </r>
  <r>
    <s v="E01895"/>
    <s v="Gabriel Zhou"/>
    <s v="IT Coordinator"/>
    <s v="IT"/>
    <s v="Manufacturing"/>
    <s v="Male"/>
    <x v="1"/>
    <n v="25"/>
    <d v="2021-01-17T00:00:00"/>
    <n v="41844"/>
    <n v="0"/>
    <s v="China"/>
    <s v="Chongqing"/>
    <x v="1"/>
  </r>
  <r>
    <s v="E01396"/>
    <s v="Jack Vu"/>
    <s v="Analyst II"/>
    <s v="Accounting"/>
    <s v="Research &amp; Development"/>
    <s v="Male"/>
    <x v="1"/>
    <n v="43"/>
    <d v="2014-02-10T00:00:00"/>
    <n v="58875"/>
    <n v="0"/>
    <s v="China"/>
    <s v="Chengdu"/>
    <x v="1"/>
  </r>
  <r>
    <s v="E00749"/>
    <s v="Valentina Moua"/>
    <s v="Account Representative"/>
    <s v="Sales"/>
    <s v="Manufacturing"/>
    <s v="Female"/>
    <x v="1"/>
    <n v="37"/>
    <d v="2015-11-10T00:00:00"/>
    <n v="64204"/>
    <n v="0"/>
    <s v="United States"/>
    <s v="Columbus"/>
    <x v="66"/>
  </r>
  <r>
    <s v="E01941"/>
    <s v="Quinn Trinh"/>
    <s v="Analyst II"/>
    <s v="Sales"/>
    <s v="Corporate"/>
    <s v="Female"/>
    <x v="1"/>
    <n v="42"/>
    <d v="2010-05-09T00:00:00"/>
    <n v="67743"/>
    <n v="0"/>
    <s v="China"/>
    <s v="Beijing"/>
    <x v="67"/>
  </r>
  <r>
    <s v="E01413"/>
    <s v="Caroline Nelson"/>
    <s v="Sr. Account Representative"/>
    <s v="Sales"/>
    <s v="Speciality Products"/>
    <s v="Female"/>
    <x v="0"/>
    <n v="60"/>
    <d v="1997-07-30T00:00:00"/>
    <n v="71677"/>
    <n v="0"/>
    <s v="United States"/>
    <s v="Columbus"/>
    <x v="1"/>
  </r>
  <r>
    <s v="E03928"/>
    <s v="Miles Dang"/>
    <s v="IT Coordinator"/>
    <s v="IT"/>
    <s v="Speciality Products"/>
    <s v="Male"/>
    <x v="1"/>
    <n v="61"/>
    <d v="2000-09-24T00:00:00"/>
    <n v="40063"/>
    <n v="0"/>
    <s v="United States"/>
    <s v="Miami"/>
    <x v="1"/>
  </r>
  <r>
    <s v="E04109"/>
    <s v="Leah Bryant"/>
    <s v="IT Coordinator"/>
    <s v="IT"/>
    <s v="Manufacturing"/>
    <s v="Female"/>
    <x v="2"/>
    <n v="55"/>
    <d v="2004-04-30T00:00:00"/>
    <n v="40124"/>
    <n v="0"/>
    <s v="United States"/>
    <s v="Austin"/>
    <x v="1"/>
  </r>
  <r>
    <s v="E03994"/>
    <s v="Henry Jung"/>
    <s v="Automation Engineer"/>
    <s v="Engineering"/>
    <s v="Manufacturing"/>
    <s v="Male"/>
    <x v="1"/>
    <n v="57"/>
    <d v="2018-02-26T00:00:00"/>
    <n v="103183"/>
    <n v="0"/>
    <s v="United States"/>
    <s v="Austin"/>
    <x v="68"/>
  </r>
  <r>
    <s v="E00639"/>
    <s v="Benjamin Mai"/>
    <s v="System Administrator "/>
    <s v="IT"/>
    <s v="Corporate"/>
    <s v="Male"/>
    <x v="1"/>
    <n v="54"/>
    <d v="1998-06-15T00:00:00"/>
    <n v="95239"/>
    <n v="0"/>
    <s v="United States"/>
    <s v="Phoenix"/>
    <x v="1"/>
  </r>
  <r>
    <s v="E00608"/>
    <s v="Anna Han"/>
    <s v="Development Engineer"/>
    <s v="Engineering"/>
    <s v="Manufacturing"/>
    <s v="Female"/>
    <x v="1"/>
    <n v="29"/>
    <d v="2019-11-09T00:00:00"/>
    <n v="75012"/>
    <n v="0"/>
    <s v="United States"/>
    <s v="Chicago"/>
    <x v="1"/>
  </r>
  <r>
    <s v="E04189"/>
    <s v="Ariana Kim"/>
    <s v="Network Architect"/>
    <s v="IT"/>
    <s v="Manufacturing"/>
    <s v="Female"/>
    <x v="1"/>
    <n v="33"/>
    <d v="2014-06-29T00:00:00"/>
    <n v="96366"/>
    <n v="0"/>
    <s v="China"/>
    <s v="Chengdu"/>
    <x v="1"/>
  </r>
  <r>
    <s v="E02732"/>
    <s v="Alice Tran"/>
    <s v="Analyst"/>
    <s v="Marketing"/>
    <s v="Corporate"/>
    <s v="Female"/>
    <x v="1"/>
    <n v="39"/>
    <d v="2014-07-29T00:00:00"/>
    <n v="40897"/>
    <n v="0"/>
    <s v="United States"/>
    <s v="Seattle"/>
    <x v="1"/>
  </r>
  <r>
    <s v="E00324"/>
    <s v="Hailey Song"/>
    <s v="Manager"/>
    <s v="Finance"/>
    <s v="Research &amp; Development"/>
    <s v="Female"/>
    <x v="1"/>
    <n v="37"/>
    <d v="2016-08-23T00:00:00"/>
    <n v="124928"/>
    <n v="0.06"/>
    <s v="China"/>
    <s v="Chongqing"/>
    <x v="1"/>
  </r>
  <r>
    <s v="E00518"/>
    <s v="Lydia Morales"/>
    <s v="Manager"/>
    <s v="Finance"/>
    <s v="Speciality Products"/>
    <s v="Female"/>
    <x v="3"/>
    <n v="51"/>
    <d v="2013-06-14T00:00:00"/>
    <n v="108221"/>
    <n v="0.05"/>
    <s v="Brazil"/>
    <s v="Manaus"/>
    <x v="1"/>
  </r>
  <r>
    <s v="E01286"/>
    <s v="Liam Sanders"/>
    <s v="Sr. Business Partner"/>
    <s v="Human Resources"/>
    <s v="Corporate"/>
    <s v="Male"/>
    <x v="2"/>
    <n v="46"/>
    <d v="2007-02-20T00:00:00"/>
    <n v="75579"/>
    <n v="0"/>
    <s v="United States"/>
    <s v="Seattle"/>
    <x v="1"/>
  </r>
  <r>
    <s v="E04564"/>
    <s v="Luke Sanchez"/>
    <s v="Sr. Manger"/>
    <s v="Human Resources"/>
    <s v="Manufacturing"/>
    <s v="Male"/>
    <x v="3"/>
    <n v="41"/>
    <d v="2015-12-27T00:00:00"/>
    <n v="129903"/>
    <n v="0.13"/>
    <s v="Brazil"/>
    <s v="Sao Paulo"/>
    <x v="1"/>
  </r>
  <r>
    <s v="E02033"/>
    <s v="Grace Sun"/>
    <s v="Director"/>
    <s v="Finance"/>
    <s v="Research &amp; Development"/>
    <s v="Female"/>
    <x v="1"/>
    <n v="25"/>
    <d v="2021-04-17T00:00:00"/>
    <n v="186870"/>
    <n v="0.2"/>
    <s v="China"/>
    <s v="Shanghai"/>
    <x v="1"/>
  </r>
  <r>
    <s v="E00412"/>
    <s v="Ezra Banks"/>
    <s v="Analyst II"/>
    <s v="Sales"/>
    <s v="Research &amp; Development"/>
    <s v="Male"/>
    <x v="2"/>
    <n v="37"/>
    <d v="2010-04-23T00:00:00"/>
    <n v="57531"/>
    <n v="0"/>
    <s v="United States"/>
    <s v="Chicago"/>
    <x v="1"/>
  </r>
  <r>
    <s v="E01844"/>
    <s v="Jayden Kang"/>
    <s v="Analyst"/>
    <s v="Finance"/>
    <s v="Research &amp; Development"/>
    <s v="Male"/>
    <x v="1"/>
    <n v="46"/>
    <d v="2011-04-24T00:00:00"/>
    <n v="55894"/>
    <n v="0"/>
    <s v="United States"/>
    <s v="Seattle"/>
    <x v="1"/>
  </r>
  <r>
    <s v="E00667"/>
    <s v="Skylar Shah"/>
    <s v="Field Engineer"/>
    <s v="Engineering"/>
    <s v="Manufacturing"/>
    <s v="Female"/>
    <x v="1"/>
    <n v="42"/>
    <d v="2012-04-27T00:00:00"/>
    <n v="72903"/>
    <n v="0"/>
    <s v="United States"/>
    <s v="Phoenix"/>
    <x v="1"/>
  </r>
  <r>
    <s v="E02639"/>
    <s v="Sebastian Le"/>
    <s v="Analyst"/>
    <s v="Finance"/>
    <s v="Corporate"/>
    <s v="Male"/>
    <x v="1"/>
    <n v="37"/>
    <d v="2015-11-09T00:00:00"/>
    <n v="45369"/>
    <n v="0"/>
    <s v="China"/>
    <s v="Beijing"/>
    <x v="1"/>
  </r>
  <r>
    <s v="E00287"/>
    <s v="Luca Nelson"/>
    <s v="Manager"/>
    <s v="Finance"/>
    <s v="Speciality Products"/>
    <s v="Male"/>
    <x v="2"/>
    <n v="60"/>
    <d v="2010-06-15T00:00:00"/>
    <n v="106578"/>
    <n v="0.09"/>
    <s v="United States"/>
    <s v="Miami"/>
    <x v="1"/>
  </r>
  <r>
    <s v="E02235"/>
    <s v="Riley Ramirez"/>
    <s v="Sr. Business Partner"/>
    <s v="Human Resources"/>
    <s v="Research &amp; Development"/>
    <s v="Female"/>
    <x v="3"/>
    <n v="52"/>
    <d v="1999-09-13T00:00:00"/>
    <n v="92994"/>
    <n v="0"/>
    <s v="United States"/>
    <s v="Chicago"/>
    <x v="1"/>
  </r>
  <r>
    <s v="E02720"/>
    <s v="Jaxon Fong"/>
    <s v="Sr. Analyst"/>
    <s v="Sales"/>
    <s v="Speciality Products"/>
    <s v="Male"/>
    <x v="1"/>
    <n v="59"/>
    <d v="1997-03-13T00:00:00"/>
    <n v="83685"/>
    <n v="0"/>
    <s v="China"/>
    <s v="Beijing"/>
    <x v="1"/>
  </r>
  <r>
    <s v="E03583"/>
    <s v="Kayden Jordan"/>
    <s v="Cloud Infrastructure Architect"/>
    <s v="IT"/>
    <s v="Research &amp; Development"/>
    <s v="Male"/>
    <x v="2"/>
    <n v="48"/>
    <d v="2010-09-14T00:00:00"/>
    <n v="99335"/>
    <n v="0"/>
    <s v="United States"/>
    <s v="Phoenix"/>
    <x v="1"/>
  </r>
  <r>
    <s v="E01188"/>
    <s v="Alexander James"/>
    <s v="Sr. Manger"/>
    <s v="Human Resources"/>
    <s v="Manufacturing"/>
    <s v="Male"/>
    <x v="2"/>
    <n v="42"/>
    <d v="2013-04-18T00:00:00"/>
    <n v="131179"/>
    <n v="0.15"/>
    <s v="United States"/>
    <s v="Columbus"/>
    <x v="1"/>
  </r>
  <r>
    <s v="E02428"/>
    <s v="Connor Luu"/>
    <s v="Computer Systems Manager"/>
    <s v="IT"/>
    <s v="Speciality Products"/>
    <s v="Male"/>
    <x v="1"/>
    <n v="35"/>
    <d v="2016-05-03T00:00:00"/>
    <n v="73899"/>
    <n v="0.05"/>
    <s v="China"/>
    <s v="Chengdu"/>
    <x v="1"/>
  </r>
  <r>
    <s v="E03289"/>
    <s v="Christopher Lam"/>
    <s v="Vice President"/>
    <s v="Accounting"/>
    <s v="Manufacturing"/>
    <s v="Male"/>
    <x v="1"/>
    <n v="64"/>
    <d v="2013-03-29T00:00:00"/>
    <n v="252325"/>
    <n v="0.4"/>
    <s v="United States"/>
    <s v="Columbus"/>
    <x v="1"/>
  </r>
  <r>
    <s v="E01947"/>
    <s v="Sophie Owens"/>
    <s v="Analyst II"/>
    <s v="Finance"/>
    <s v="Research &amp; Development"/>
    <s v="Female"/>
    <x v="2"/>
    <n v="30"/>
    <d v="2015-03-05T00:00:00"/>
    <n v="52697"/>
    <n v="0"/>
    <s v="United States"/>
    <s v="Seattle"/>
    <x v="1"/>
  </r>
  <r>
    <s v="E02024"/>
    <s v="Addison Perez"/>
    <s v="Operations Engineer"/>
    <s v="Engineering"/>
    <s v="Speciality Products"/>
    <s v="Female"/>
    <x v="3"/>
    <n v="29"/>
    <d v="2020-09-25T00:00:00"/>
    <n v="123588"/>
    <n v="0"/>
    <s v="Brazil"/>
    <s v="Sao Paulo"/>
    <x v="1"/>
  </r>
  <r>
    <s v="E04249"/>
    <s v="Hadley Dang"/>
    <s v="Vice President"/>
    <s v="Accounting"/>
    <s v="Corporate"/>
    <s v="Female"/>
    <x v="1"/>
    <n v="47"/>
    <d v="2021-12-26T00:00:00"/>
    <n v="243568"/>
    <n v="0.33"/>
    <s v="United States"/>
    <s v="Austin"/>
    <x v="1"/>
  </r>
  <r>
    <s v="E01090"/>
    <s v="Ethan Mehta"/>
    <s v="Director"/>
    <s v="Sales"/>
    <s v="Research &amp; Development"/>
    <s v="Male"/>
    <x v="1"/>
    <n v="49"/>
    <d v="2001-07-20T00:00:00"/>
    <n v="199176"/>
    <n v="0.24"/>
    <s v="United States"/>
    <s v="Phoenix"/>
    <x v="1"/>
  </r>
  <r>
    <s v="E03830"/>
    <s v="Madison Her"/>
    <s v="Technical Architect"/>
    <s v="IT"/>
    <s v="Speciality Products"/>
    <s v="Female"/>
    <x v="1"/>
    <n v="56"/>
    <d v="1996-06-22T00:00:00"/>
    <n v="82806"/>
    <n v="0"/>
    <s v="United States"/>
    <s v="Seattle"/>
    <x v="1"/>
  </r>
  <r>
    <s v="E04363"/>
    <s v="Savannah Singh"/>
    <s v="Director"/>
    <s v="Marketing"/>
    <s v="Speciality Products"/>
    <s v="Female"/>
    <x v="1"/>
    <n v="53"/>
    <d v="1997-06-20T00:00:00"/>
    <n v="164399"/>
    <n v="0.25"/>
    <s v="United States"/>
    <s v="Seattle"/>
    <x v="1"/>
  </r>
  <r>
    <s v="E04920"/>
    <s v="Nevaeh Hsu"/>
    <s v="Sr. Manger"/>
    <s v="Human Resources"/>
    <s v="Manufacturing"/>
    <s v="Female"/>
    <x v="1"/>
    <n v="32"/>
    <d v="2017-04-14T00:00:00"/>
    <n v="154956"/>
    <n v="0.13"/>
    <s v="United States"/>
    <s v="Phoenix"/>
    <x v="1"/>
  </r>
  <r>
    <s v="E03866"/>
    <s v="Jordan Zhu"/>
    <s v="Sr. Manger"/>
    <s v="Marketing"/>
    <s v="Manufacturing"/>
    <s v="Male"/>
    <x v="1"/>
    <n v="32"/>
    <d v="2017-01-29T00:00:00"/>
    <n v="143970"/>
    <n v="0.12"/>
    <s v="United States"/>
    <s v="Seattle"/>
    <x v="69"/>
  </r>
  <r>
    <s v="E03521"/>
    <s v="Jackson Navarro"/>
    <s v="Director"/>
    <s v="Sales"/>
    <s v="Corporate"/>
    <s v="Male"/>
    <x v="3"/>
    <n v="52"/>
    <d v="2020-09-25T00:00:00"/>
    <n v="163143"/>
    <n v="0.28000000000000003"/>
    <s v="Brazil"/>
    <s v="Sao Paulo"/>
    <x v="1"/>
  </r>
  <r>
    <s v="E04095"/>
    <s v="Sadie Patterson"/>
    <s v="Sr. Analyst"/>
    <s v="Accounting"/>
    <s v="Speciality Products"/>
    <s v="Female"/>
    <x v="2"/>
    <n v="38"/>
    <d v="2020-07-24T00:00:00"/>
    <n v="89390"/>
    <n v="0"/>
    <s v="United States"/>
    <s v="Seattle"/>
    <x v="1"/>
  </r>
  <r>
    <s v="E04079"/>
    <s v="Christopher Butler"/>
    <s v="Network Architect"/>
    <s v="IT"/>
    <s v="Manufacturing"/>
    <s v="Male"/>
    <x v="2"/>
    <n v="41"/>
    <d v="2017-10-05T00:00:00"/>
    <n v="67468"/>
    <n v="0"/>
    <s v="United States"/>
    <s v="Miami"/>
    <x v="1"/>
  </r>
  <r>
    <s v="E01508"/>
    <s v="Penelope Rodriguez"/>
    <s v="Engineering Manager"/>
    <s v="Engineering"/>
    <s v="Manufacturing"/>
    <s v="Female"/>
    <x v="3"/>
    <n v="49"/>
    <d v="2016-03-12T00:00:00"/>
    <n v="100810"/>
    <n v="0.12"/>
    <s v="Brazil"/>
    <s v="Rio de Janerio"/>
    <x v="1"/>
  </r>
  <r>
    <s v="E02259"/>
    <s v="Emily Lau"/>
    <s v="Sr. Analyst"/>
    <s v="Finance"/>
    <s v="Manufacturing"/>
    <s v="Female"/>
    <x v="1"/>
    <n v="35"/>
    <d v="2019-03-18T00:00:00"/>
    <n v="74779"/>
    <n v="0"/>
    <s v="United States"/>
    <s v="Phoenix"/>
    <x v="1"/>
  </r>
  <r>
    <s v="E04972"/>
    <s v="Sophie Oh"/>
    <s v="Network Engineer"/>
    <s v="IT"/>
    <s v="Corporate"/>
    <s v="Female"/>
    <x v="1"/>
    <n v="29"/>
    <d v="2017-11-09T00:00:00"/>
    <n v="63985"/>
    <n v="0"/>
    <s v="United States"/>
    <s v="Miami"/>
    <x v="1"/>
  </r>
  <r>
    <s v="E01834"/>
    <s v="Chloe Allen"/>
    <s v="Solutions Architect"/>
    <s v="IT"/>
    <s v="Manufacturing"/>
    <s v="Female"/>
    <x v="2"/>
    <n v="64"/>
    <d v="2004-07-08T00:00:00"/>
    <n v="77903"/>
    <n v="0"/>
    <s v="United States"/>
    <s v="Seattle"/>
    <x v="1"/>
  </r>
  <r>
    <s v="E03124"/>
    <s v="Caleb Nelson"/>
    <s v="Director"/>
    <s v="Marketing"/>
    <s v="Corporate"/>
    <s v="Male"/>
    <x v="2"/>
    <n v="33"/>
    <d v="2017-06-12T00:00:00"/>
    <n v="164396"/>
    <n v="0.28999999999999998"/>
    <s v="United States"/>
    <s v="Columbus"/>
    <x v="1"/>
  </r>
  <r>
    <s v="E01898"/>
    <s v="Oliver Moua"/>
    <s v="IT Systems Architect"/>
    <s v="IT"/>
    <s v="Corporate"/>
    <s v="Male"/>
    <x v="1"/>
    <n v="29"/>
    <d v="2021-06-28T00:00:00"/>
    <n v="71234"/>
    <n v="0"/>
    <s v="United States"/>
    <s v="Seattle"/>
    <x v="1"/>
  </r>
  <r>
    <s v="E00342"/>
    <s v="Wesley Doan"/>
    <s v="Manager"/>
    <s v="Finance"/>
    <s v="Corporate"/>
    <s v="Male"/>
    <x v="1"/>
    <n v="63"/>
    <d v="2004-04-19T00:00:00"/>
    <n v="122487"/>
    <n v="0.08"/>
    <s v="China"/>
    <s v="Shanghai"/>
    <x v="1"/>
  </r>
  <r>
    <s v="E03910"/>
    <s v="Nova Hsu"/>
    <s v="Manager"/>
    <s v="Human Resources"/>
    <s v="Speciality Products"/>
    <s v="Female"/>
    <x v="1"/>
    <n v="32"/>
    <d v="2017-01-03T00:00:00"/>
    <n v="101870"/>
    <n v="0.1"/>
    <s v="United States"/>
    <s v="Phoenix"/>
    <x v="1"/>
  </r>
  <r>
    <s v="E00862"/>
    <s v="Levi Moreno"/>
    <s v="Systems Analyst"/>
    <s v="IT"/>
    <s v="Research &amp; Development"/>
    <s v="Male"/>
    <x v="3"/>
    <n v="64"/>
    <d v="2020-06-27T00:00:00"/>
    <n v="40316"/>
    <n v="0"/>
    <s v="Brazil"/>
    <s v="Manaus"/>
    <x v="1"/>
  </r>
  <r>
    <s v="E02576"/>
    <s v="Gianna Ha"/>
    <s v="Manager"/>
    <s v="IT"/>
    <s v="Research &amp; Development"/>
    <s v="Female"/>
    <x v="1"/>
    <n v="55"/>
    <d v="2005-02-08T00:00:00"/>
    <n v="115145"/>
    <n v="0.05"/>
    <s v="China"/>
    <s v="Chongqing"/>
    <x v="1"/>
  </r>
  <r>
    <s v="E00035"/>
    <s v="Lillian Gonzales"/>
    <s v="Cloud Infrastructure Architect"/>
    <s v="IT"/>
    <s v="Manufacturing"/>
    <s v="Female"/>
    <x v="3"/>
    <n v="43"/>
    <d v="2009-03-13T00:00:00"/>
    <n v="62335"/>
    <n v="0"/>
    <s v="Brazil"/>
    <s v="Manaus"/>
    <x v="1"/>
  </r>
  <r>
    <s v="E01832"/>
    <s v="Ezra Singh"/>
    <s v="Analyst"/>
    <s v="Finance"/>
    <s v="Manufacturing"/>
    <s v="Male"/>
    <x v="1"/>
    <n v="56"/>
    <d v="2006-05-10T00:00:00"/>
    <n v="41561"/>
    <n v="0"/>
    <s v="United States"/>
    <s v="Austin"/>
    <x v="1"/>
  </r>
  <r>
    <s v="E01755"/>
    <s v="Audrey Patel"/>
    <s v="Sr. Manger"/>
    <s v="Finance"/>
    <s v="Speciality Products"/>
    <s v="Female"/>
    <x v="1"/>
    <n v="37"/>
    <d v="2011-04-24T00:00:00"/>
    <n v="131183"/>
    <n v="0.14000000000000001"/>
    <s v="China"/>
    <s v="Shanghai"/>
    <x v="70"/>
  </r>
  <r>
    <s v="E00465"/>
    <s v="Brooklyn Cho"/>
    <s v="Technical Architect"/>
    <s v="IT"/>
    <s v="Manufacturing"/>
    <s v="Female"/>
    <x v="1"/>
    <n v="45"/>
    <d v="2002-07-08T00:00:00"/>
    <n v="92655"/>
    <n v="0"/>
    <s v="China"/>
    <s v="Chengdu"/>
    <x v="1"/>
  </r>
  <r>
    <s v="E02391"/>
    <s v="Piper Ramos"/>
    <s v="Sr. Manger"/>
    <s v="Sales"/>
    <s v="Manufacturing"/>
    <s v="Female"/>
    <x v="3"/>
    <n v="49"/>
    <d v="1996-04-02T00:00:00"/>
    <n v="157057"/>
    <n v="0.12"/>
    <s v="United States"/>
    <s v="Miami"/>
    <x v="1"/>
  </r>
  <r>
    <s v="E04697"/>
    <s v="Eleanor Williams"/>
    <s v="Enterprise Architect"/>
    <s v="IT"/>
    <s v="Speciality Products"/>
    <s v="Female"/>
    <x v="2"/>
    <n v="61"/>
    <d v="2005-02-09T00:00:00"/>
    <n v="64462"/>
    <n v="0"/>
    <s v="United States"/>
    <s v="Chicago"/>
    <x v="1"/>
  </r>
  <r>
    <s v="E00371"/>
    <s v="Melody Grant"/>
    <s v="Quality Engineer"/>
    <s v="Engineering"/>
    <s v="Corporate"/>
    <s v="Female"/>
    <x v="2"/>
    <n v="41"/>
    <d v="2005-10-07T00:00:00"/>
    <n v="79352"/>
    <n v="0"/>
    <s v="United States"/>
    <s v="Seattle"/>
    <x v="1"/>
  </r>
  <r>
    <s v="E02992"/>
    <s v="Paisley Sanders"/>
    <s v="Sr. Manger"/>
    <s v="Marketing"/>
    <s v="Speciality Products"/>
    <s v="Female"/>
    <x v="2"/>
    <n v="55"/>
    <d v="2001-03-27T00:00:00"/>
    <n v="157812"/>
    <n v="0.11"/>
    <s v="United States"/>
    <s v="Miami"/>
    <x v="1"/>
  </r>
  <r>
    <s v="E04369"/>
    <s v="Santiago f Gray"/>
    <s v="Quality Engineer"/>
    <s v="Engineering"/>
    <s v="Corporate"/>
    <s v="Male"/>
    <x v="2"/>
    <n v="27"/>
    <d v="2018-09-11T00:00:00"/>
    <n v="80745"/>
    <n v="0"/>
    <s v="United States"/>
    <s v="Chicago"/>
    <x v="1"/>
  </r>
  <r>
    <s v="E00592"/>
    <s v="Josephine Richardson"/>
    <s v="System Administrator "/>
    <s v="IT"/>
    <s v="Manufacturing"/>
    <s v="Female"/>
    <x v="2"/>
    <n v="57"/>
    <d v="1996-02-18T00:00:00"/>
    <n v="75354"/>
    <n v="0"/>
    <s v="United States"/>
    <s v="Austin"/>
    <x v="71"/>
  </r>
  <r>
    <s v="E03532"/>
    <s v="Jaxson Santiago"/>
    <s v="Engineering Manager"/>
    <s v="Engineering"/>
    <s v="Research &amp; Development"/>
    <s v="Male"/>
    <x v="3"/>
    <n v="56"/>
    <d v="2018-09-20T00:00:00"/>
    <n v="78938"/>
    <n v="0.14000000000000001"/>
    <s v="United States"/>
    <s v="Phoenix"/>
    <x v="1"/>
  </r>
  <r>
    <s v="E00863"/>
    <s v="Lincoln Ramos"/>
    <s v="Operations Engineer"/>
    <s v="Engineering"/>
    <s v="Corporate"/>
    <s v="Male"/>
    <x v="3"/>
    <n v="59"/>
    <d v="2008-09-10T00:00:00"/>
    <n v="96313"/>
    <n v="0"/>
    <s v="United States"/>
    <s v="Austin"/>
    <x v="1"/>
  </r>
  <r>
    <s v="E03310"/>
    <s v="Dylan Campbell"/>
    <s v="Director"/>
    <s v="Engineering"/>
    <s v="Speciality Products"/>
    <s v="Male"/>
    <x v="2"/>
    <n v="45"/>
    <d v="2010-11-29T00:00:00"/>
    <n v="153767"/>
    <n v="0.27"/>
    <s v="United States"/>
    <s v="Phoenix"/>
    <x v="1"/>
  </r>
  <r>
    <s v="E01883"/>
    <s v="Olivia Gray"/>
    <s v="Manager"/>
    <s v="Marketing"/>
    <s v="Research &amp; Development"/>
    <s v="Female"/>
    <x v="0"/>
    <n v="42"/>
    <d v="2015-09-19T00:00:00"/>
    <n v="103423"/>
    <n v="0.06"/>
    <s v="United States"/>
    <s v="Columbus"/>
    <x v="1"/>
  </r>
  <r>
    <s v="E01242"/>
    <s v="Emery Doan"/>
    <s v="Controls Engineer"/>
    <s v="Engineering"/>
    <s v="Corporate"/>
    <s v="Female"/>
    <x v="1"/>
    <n v="25"/>
    <d v="2021-06-23T00:00:00"/>
    <n v="86464"/>
    <n v="0"/>
    <s v="China"/>
    <s v="Shanghai"/>
    <x v="1"/>
  </r>
  <r>
    <s v="E02535"/>
    <s v="Caroline Perez"/>
    <s v="Controls Engineer"/>
    <s v="Engineering"/>
    <s v="Corporate"/>
    <s v="Female"/>
    <x v="3"/>
    <n v="29"/>
    <d v="2018-01-14T00:00:00"/>
    <n v="80516"/>
    <n v="0"/>
    <s v="Brazil"/>
    <s v="Sao Paulo"/>
    <x v="1"/>
  </r>
  <r>
    <s v="E00369"/>
    <s v="Genesis Woods"/>
    <s v="Manager"/>
    <s v="Human Resources"/>
    <s v="Speciality Products"/>
    <s v="Female"/>
    <x v="0"/>
    <n v="33"/>
    <d v="2013-08-21T00:00:00"/>
    <n v="105390"/>
    <n v="0.06"/>
    <s v="United States"/>
    <s v="Columbus"/>
    <x v="1"/>
  </r>
  <r>
    <s v="E03332"/>
    <s v="Ruby Sun"/>
    <s v="Cloud Infrastructure Architect"/>
    <s v="IT"/>
    <s v="Manufacturing"/>
    <s v="Female"/>
    <x v="1"/>
    <n v="50"/>
    <d v="2021-09-06T00:00:00"/>
    <n v="83418"/>
    <n v="0"/>
    <s v="China"/>
    <s v="Shanghai"/>
    <x v="1"/>
  </r>
  <r>
    <s v="E03278"/>
    <s v="Nevaeh James"/>
    <s v="Solutions Architect"/>
    <s v="IT"/>
    <s v="Speciality Products"/>
    <s v="Female"/>
    <x v="2"/>
    <n v="45"/>
    <d v="2017-11-03T00:00:00"/>
    <n v="66660"/>
    <n v="0"/>
    <s v="United States"/>
    <s v="Austin"/>
    <x v="1"/>
  </r>
  <r>
    <s v="E02492"/>
    <s v="Parker Sandoval"/>
    <s v="Manager"/>
    <s v="Human Resources"/>
    <s v="Speciality Products"/>
    <s v="Male"/>
    <x v="3"/>
    <n v="59"/>
    <d v="2015-06-10T00:00:00"/>
    <n v="101985"/>
    <n v="7.0000000000000007E-2"/>
    <s v="United States"/>
    <s v="Miami"/>
    <x v="1"/>
  </r>
  <r>
    <s v="E03055"/>
    <s v="Austin Rojas"/>
    <s v="Vice President"/>
    <s v="Finance"/>
    <s v="Corporate"/>
    <s v="Male"/>
    <x v="3"/>
    <n v="29"/>
    <d v="2018-12-05T00:00:00"/>
    <n v="199504"/>
    <n v="0.3"/>
    <s v="United States"/>
    <s v="Austin"/>
    <x v="1"/>
  </r>
  <r>
    <s v="E01943"/>
    <s v="Vivian Espinoza"/>
    <s v="Sr. Manger"/>
    <s v="Sales"/>
    <s v="Corporate"/>
    <s v="Female"/>
    <x v="3"/>
    <n v="52"/>
    <d v="2006-10-05T00:00:00"/>
    <n v="147966"/>
    <n v="0.11"/>
    <s v="Brazil"/>
    <s v="Rio de Janerio"/>
    <x v="72"/>
  </r>
  <r>
    <s v="E01388"/>
    <s v="Cooper Gupta"/>
    <s v="Business Partner"/>
    <s v="Human Resources"/>
    <s v="Speciality Products"/>
    <s v="Male"/>
    <x v="1"/>
    <n v="58"/>
    <d v="2014-06-20T00:00:00"/>
    <n v="41728"/>
    <n v="0"/>
    <s v="China"/>
    <s v="Chongqing"/>
    <x v="1"/>
  </r>
  <r>
    <s v="E00717"/>
    <s v="Axel Santos"/>
    <s v="Sr. Analyst"/>
    <s v="Accounting"/>
    <s v="Speciality Products"/>
    <s v="Male"/>
    <x v="3"/>
    <n v="62"/>
    <d v="2011-02-17T00:00:00"/>
    <n v="94422"/>
    <n v="0"/>
    <s v="United States"/>
    <s v="Phoenix"/>
    <x v="1"/>
  </r>
  <r>
    <s v="E04637"/>
    <s v="Samuel Song"/>
    <s v="Director"/>
    <s v="Sales"/>
    <s v="Corporate"/>
    <s v="Male"/>
    <x v="1"/>
    <n v="31"/>
    <d v="2015-06-29T00:00:00"/>
    <n v="191026"/>
    <n v="0.16"/>
    <s v="United States"/>
    <s v="Columbus"/>
    <x v="1"/>
  </r>
  <r>
    <s v="E03240"/>
    <s v="Aiden Silva"/>
    <s v="Vice President"/>
    <s v="IT"/>
    <s v="Research &amp; Development"/>
    <s v="Male"/>
    <x v="3"/>
    <n v="42"/>
    <d v="2010-11-29T00:00:00"/>
    <n v="186725"/>
    <n v="0.32"/>
    <s v="Brazil"/>
    <s v="Manaus"/>
    <x v="1"/>
  </r>
  <r>
    <s v="E00340"/>
    <s v="Eliana Allen"/>
    <s v="Business Partner"/>
    <s v="Human Resources"/>
    <s v="Research &amp; Development"/>
    <s v="Female"/>
    <x v="2"/>
    <n v="56"/>
    <d v="2009-08-20T00:00:00"/>
    <n v="52800"/>
    <n v="0"/>
    <s v="United States"/>
    <s v="Phoenix"/>
    <x v="1"/>
  </r>
  <r>
    <s v="E04751"/>
    <s v="Grayson James"/>
    <s v="Operations Engineer"/>
    <s v="Engineering"/>
    <s v="Speciality Products"/>
    <s v="Male"/>
    <x v="2"/>
    <n v="54"/>
    <d v="2010-12-05T00:00:00"/>
    <n v="113982"/>
    <n v="0"/>
    <s v="United States"/>
    <s v="Seattle"/>
    <x v="1"/>
  </r>
  <r>
    <s v="E04636"/>
    <s v="Hailey Yee"/>
    <s v="Account Representative"/>
    <s v="Sales"/>
    <s v="Research &amp; Development"/>
    <s v="Female"/>
    <x v="1"/>
    <n v="54"/>
    <d v="2021-03-16T00:00:00"/>
    <n v="56239"/>
    <n v="0"/>
    <s v="China"/>
    <s v="Chongqing"/>
    <x v="1"/>
  </r>
  <r>
    <s v="E00568"/>
    <s v="Ian Vargas"/>
    <s v="Analyst"/>
    <s v="Sales"/>
    <s v="Manufacturing"/>
    <s v="Male"/>
    <x v="3"/>
    <n v="26"/>
    <d v="2021-03-02T00:00:00"/>
    <n v="44732"/>
    <n v="0"/>
    <s v="Brazil"/>
    <s v="Rio de Janerio"/>
    <x v="1"/>
  </r>
  <r>
    <s v="E02938"/>
    <s v="John Trinh"/>
    <s v="Director"/>
    <s v="Marketing"/>
    <s v="Corporate"/>
    <s v="Male"/>
    <x v="1"/>
    <n v="49"/>
    <d v="2014-06-26T00:00:00"/>
    <n v="153961"/>
    <n v="0.25"/>
    <s v="China"/>
    <s v="Shanghai"/>
    <x v="1"/>
  </r>
  <r>
    <s v="E00555"/>
    <s v="Sofia Trinh"/>
    <s v="Network Architect"/>
    <s v="IT"/>
    <s v="Speciality Products"/>
    <s v="Female"/>
    <x v="1"/>
    <n v="45"/>
    <d v="2006-12-18T00:00:00"/>
    <n v="68337"/>
    <n v="0"/>
    <s v="China"/>
    <s v="Chongqing"/>
    <x v="1"/>
  </r>
  <r>
    <s v="E01111"/>
    <s v="Santiago f Moua"/>
    <s v="Sr. Manger"/>
    <s v="Human Resources"/>
    <s v="Corporate"/>
    <s v="Male"/>
    <x v="1"/>
    <n v="45"/>
    <d v="2010-05-07T00:00:00"/>
    <n v="145093"/>
    <n v="0.12"/>
    <s v="United States"/>
    <s v="Chicago"/>
    <x v="1"/>
  </r>
  <r>
    <s v="E03149"/>
    <s v="Layla Collins"/>
    <s v="IT Systems Architect"/>
    <s v="IT"/>
    <s v="Speciality Products"/>
    <s v="Female"/>
    <x v="2"/>
    <n v="26"/>
    <d v="2021-03-11T00:00:00"/>
    <n v="74170"/>
    <n v="0"/>
    <s v="United States"/>
    <s v="Austin"/>
    <x v="1"/>
  </r>
  <r>
    <s v="E00952"/>
    <s v="Jaxon Powell"/>
    <s v="Field Engineer"/>
    <s v="Engineering"/>
    <s v="Research &amp; Development"/>
    <s v="Male"/>
    <x v="2"/>
    <n v="59"/>
    <d v="1996-03-29T00:00:00"/>
    <n v="62605"/>
    <n v="0"/>
    <s v="United States"/>
    <s v="Austin"/>
    <x v="1"/>
  </r>
  <r>
    <s v="E04380"/>
    <s v="Naomi Washington"/>
    <s v="Manager"/>
    <s v="IT"/>
    <s v="Speciality Products"/>
    <s v="Female"/>
    <x v="2"/>
    <n v="51"/>
    <d v="2020-03-13T00:00:00"/>
    <n v="107195"/>
    <n v="0.09"/>
    <s v="United States"/>
    <s v="Austin"/>
    <x v="1"/>
  </r>
  <r>
    <s v="E04095"/>
    <s v="Ryan Holmes"/>
    <s v="Sr. Manger"/>
    <s v="Marketing"/>
    <s v="Speciality Products"/>
    <s v="Male"/>
    <x v="2"/>
    <n v="45"/>
    <d v="2018-01-11T00:00:00"/>
    <n v="127422"/>
    <n v="0.15"/>
    <s v="United States"/>
    <s v="Columbus"/>
    <x v="1"/>
  </r>
  <r>
    <s v="E04994"/>
    <s v="Bella Holmes"/>
    <s v="Director"/>
    <s v="Accounting"/>
    <s v="Research &amp; Development"/>
    <s v="Female"/>
    <x v="2"/>
    <n v="35"/>
    <d v="2017-06-26T00:00:00"/>
    <n v="161269"/>
    <n v="0.27"/>
    <s v="United States"/>
    <s v="Miami"/>
    <x v="1"/>
  </r>
  <r>
    <s v="E00447"/>
    <s v="Hailey Sanchez"/>
    <s v="Vice President"/>
    <s v="Marketing"/>
    <s v="Corporate"/>
    <s v="Female"/>
    <x v="3"/>
    <n v="32"/>
    <d v="2014-02-05T00:00:00"/>
    <n v="203445"/>
    <n v="0.34"/>
    <s v="Brazil"/>
    <s v="Manaus"/>
    <x v="1"/>
  </r>
  <r>
    <s v="E00089"/>
    <s v="Sofia Yoon"/>
    <s v="Sr. Manger"/>
    <s v="Human Resources"/>
    <s v="Research &amp; Development"/>
    <s v="Female"/>
    <x v="1"/>
    <n v="37"/>
    <d v="2011-01-17T00:00:00"/>
    <n v="131353"/>
    <n v="0.11"/>
    <s v="China"/>
    <s v="Shanghai"/>
    <x v="1"/>
  </r>
  <r>
    <s v="E02035"/>
    <s v="Eli Rahman"/>
    <s v="Service Desk Analyst"/>
    <s v="IT"/>
    <s v="Manufacturing"/>
    <s v="Male"/>
    <x v="1"/>
    <n v="45"/>
    <d v="2010-03-16T00:00:00"/>
    <n v="88182"/>
    <n v="0"/>
    <s v="China"/>
    <s v="Chengdu"/>
    <x v="1"/>
  </r>
  <r>
    <s v="E03595"/>
    <s v="Christopher Howard"/>
    <s v="Enterprise Architect"/>
    <s v="IT"/>
    <s v="Speciality Products"/>
    <s v="Male"/>
    <x v="2"/>
    <n v="61"/>
    <d v="2019-08-26T00:00:00"/>
    <n v="75780"/>
    <n v="0"/>
    <s v="United States"/>
    <s v="Seattle"/>
    <x v="1"/>
  </r>
  <r>
    <s v="E03611"/>
    <s v="Alice Mehta"/>
    <s v="Analyst II"/>
    <s v="Sales"/>
    <s v="Research &amp; Development"/>
    <s v="Female"/>
    <x v="1"/>
    <n v="45"/>
    <d v="2019-04-02T00:00:00"/>
    <n v="52621"/>
    <n v="0"/>
    <s v="China"/>
    <s v="Beijing"/>
    <x v="1"/>
  </r>
  <r>
    <s v="E04464"/>
    <s v="Cooper Yoon"/>
    <s v="Engineering Manager"/>
    <s v="Engineering"/>
    <s v="Research &amp; Development"/>
    <s v="Male"/>
    <x v="1"/>
    <n v="60"/>
    <d v="2018-02-15T00:00:00"/>
    <n v="106079"/>
    <n v="0.14000000000000001"/>
    <s v="United States"/>
    <s v="Austin"/>
    <x v="73"/>
  </r>
  <r>
    <s v="E02135"/>
    <s v="John Delgado"/>
    <s v="Cloud Infrastructure Architect"/>
    <s v="IT"/>
    <s v="Corporate"/>
    <s v="Male"/>
    <x v="3"/>
    <n v="30"/>
    <d v="2017-02-11T00:00:00"/>
    <n v="92058"/>
    <n v="0"/>
    <s v="United States"/>
    <s v="Austin"/>
    <x v="1"/>
  </r>
  <r>
    <s v="E01684"/>
    <s v="Jaxson Liang"/>
    <s v="Field Engineer"/>
    <s v="Engineering"/>
    <s v="Manufacturing"/>
    <s v="Male"/>
    <x v="1"/>
    <n v="64"/>
    <d v="2019-03-03T00:00:00"/>
    <n v="67114"/>
    <n v="0"/>
    <s v="United States"/>
    <s v="Phoenix"/>
    <x v="1"/>
  </r>
  <r>
    <s v="E02968"/>
    <s v="Caroline Santos"/>
    <s v="Analyst II"/>
    <s v="Finance"/>
    <s v="Research &amp; Development"/>
    <s v="Female"/>
    <x v="3"/>
    <n v="25"/>
    <d v="2020-07-12T00:00:00"/>
    <n v="56565"/>
    <n v="0"/>
    <s v="Brazil"/>
    <s v="Sao Paulo"/>
    <x v="1"/>
  </r>
  <r>
    <s v="E03362"/>
    <s v="Lily Henderson"/>
    <s v="HRIS Analyst"/>
    <s v="Human Resources"/>
    <s v="Manufacturing"/>
    <s v="Female"/>
    <x v="2"/>
    <n v="61"/>
    <d v="2011-05-20T00:00:00"/>
    <n v="64937"/>
    <n v="0"/>
    <s v="United States"/>
    <s v="Phoenix"/>
    <x v="1"/>
  </r>
  <r>
    <s v="E01108"/>
    <s v="Hannah Martinez"/>
    <s v="Manager"/>
    <s v="Marketing"/>
    <s v="Manufacturing"/>
    <s v="Female"/>
    <x v="3"/>
    <n v="65"/>
    <d v="2006-09-07T00:00:00"/>
    <n v="127626"/>
    <n v="0.1"/>
    <s v="United States"/>
    <s v="Miami"/>
    <x v="1"/>
  </r>
  <r>
    <s v="E02217"/>
    <s v="William Phillips"/>
    <s v="Network Architect"/>
    <s v="IT"/>
    <s v="Corporate"/>
    <s v="Male"/>
    <x v="0"/>
    <n v="61"/>
    <d v="2004-01-27T00:00:00"/>
    <n v="88478"/>
    <n v="0"/>
    <s v="United States"/>
    <s v="Austin"/>
    <x v="1"/>
  </r>
  <r>
    <s v="E03519"/>
    <s v="Eliza Zheng"/>
    <s v="Computer Systems Manager"/>
    <s v="IT"/>
    <s v="Speciality Products"/>
    <s v="Female"/>
    <x v="1"/>
    <n v="48"/>
    <d v="2014-04-20T00:00:00"/>
    <n v="91679"/>
    <n v="7.0000000000000007E-2"/>
    <s v="China"/>
    <s v="Chongqing"/>
    <x v="1"/>
  </r>
  <r>
    <s v="E01967"/>
    <s v="John Dang"/>
    <s v="Director"/>
    <s v="Sales"/>
    <s v="Corporate"/>
    <s v="Male"/>
    <x v="1"/>
    <n v="58"/>
    <d v="1992-03-19T00:00:00"/>
    <n v="199848"/>
    <n v="0.16"/>
    <s v="China"/>
    <s v="Chongqing"/>
    <x v="1"/>
  </r>
  <r>
    <s v="E01125"/>
    <s v="Joshua Yang"/>
    <s v="Network Engineer"/>
    <s v="IT"/>
    <s v="Manufacturing"/>
    <s v="Male"/>
    <x v="1"/>
    <n v="34"/>
    <d v="2018-11-10T00:00:00"/>
    <n v="61944"/>
    <n v="0"/>
    <s v="China"/>
    <s v="Shanghai"/>
    <x v="1"/>
  </r>
  <r>
    <s v="E03795"/>
    <s v="Hazel Young"/>
    <s v="Sr. Manger"/>
    <s v="Sales"/>
    <s v="Speciality Products"/>
    <s v="Female"/>
    <x v="0"/>
    <n v="30"/>
    <d v="2017-08-13T00:00:00"/>
    <n v="154624"/>
    <n v="0.15"/>
    <s v="United States"/>
    <s v="Austin"/>
    <x v="1"/>
  </r>
  <r>
    <s v="E00508"/>
    <s v="Thomas Jung"/>
    <s v="Sr. Analyst"/>
    <s v="Accounting"/>
    <s v="Research &amp; Development"/>
    <s v="Male"/>
    <x v="1"/>
    <n v="50"/>
    <d v="2009-10-23T00:00:00"/>
    <n v="79447"/>
    <n v="0"/>
    <s v="China"/>
    <s v="Shanghai"/>
    <x v="1"/>
  </r>
  <r>
    <s v="E02047"/>
    <s v="Xavier Perez"/>
    <s v="Sr. Analyst"/>
    <s v="Sales"/>
    <s v="Manufacturing"/>
    <s v="Male"/>
    <x v="3"/>
    <n v="51"/>
    <d v="1998-02-26T00:00:00"/>
    <n v="71111"/>
    <n v="0"/>
    <s v="Brazil"/>
    <s v="Rio de Janerio"/>
    <x v="1"/>
  </r>
  <r>
    <s v="E01582"/>
    <s v="Elijah Coleman"/>
    <s v="Sr. Manger"/>
    <s v="Sales"/>
    <s v="Research &amp; Development"/>
    <s v="Male"/>
    <x v="2"/>
    <n v="53"/>
    <d v="2014-10-19T00:00:00"/>
    <n v="159538"/>
    <n v="0.11"/>
    <s v="United States"/>
    <s v="Miami"/>
    <x v="1"/>
  </r>
  <r>
    <s v="E02563"/>
    <s v="Clara Sanchez"/>
    <s v="Controls Engineer"/>
    <s v="Engineering"/>
    <s v="Corporate"/>
    <s v="Female"/>
    <x v="3"/>
    <n v="47"/>
    <d v="2018-10-02T00:00:00"/>
    <n v="111404"/>
    <n v="0"/>
    <s v="Brazil"/>
    <s v="Rio de Janerio"/>
    <x v="1"/>
  </r>
  <r>
    <s v="E04872"/>
    <s v="Isaac Stewart"/>
    <s v="Director"/>
    <s v="Marketing"/>
    <s v="Speciality Products"/>
    <s v="Male"/>
    <x v="2"/>
    <n v="25"/>
    <d v="2020-08-15T00:00:00"/>
    <n v="172007"/>
    <n v="0.26"/>
    <s v="United States"/>
    <s v="Miami"/>
    <x v="1"/>
  </r>
  <r>
    <s v="E03159"/>
    <s v="Claire Romero"/>
    <s v="Vice President"/>
    <s v="Marketing"/>
    <s v="Manufacturing"/>
    <s v="Female"/>
    <x v="3"/>
    <n v="37"/>
    <d v="2011-07-21T00:00:00"/>
    <n v="219474"/>
    <n v="0.36"/>
    <s v="Brazil"/>
    <s v="Manaus"/>
    <x v="1"/>
  </r>
  <r>
    <s v="E01337"/>
    <s v="Andrew Coleman"/>
    <s v="Director"/>
    <s v="Finance"/>
    <s v="Corporate"/>
    <s v="Male"/>
    <x v="2"/>
    <n v="41"/>
    <d v="2019-05-15T00:00:00"/>
    <n v="174415"/>
    <n v="0.23"/>
    <s v="United States"/>
    <s v="Miami"/>
    <x v="1"/>
  </r>
  <r>
    <s v="E00102"/>
    <s v="Riley Rojas"/>
    <s v="Network Architect"/>
    <s v="IT"/>
    <s v="Speciality Products"/>
    <s v="Female"/>
    <x v="3"/>
    <n v="36"/>
    <d v="2021-01-21T00:00:00"/>
    <n v="90333"/>
    <n v="0"/>
    <s v="Brazil"/>
    <s v="Rio de Janerio"/>
    <x v="1"/>
  </r>
  <r>
    <s v="E03637"/>
    <s v="Landon Thao"/>
    <s v="HRIS Analyst"/>
    <s v="Human Resources"/>
    <s v="Speciality Products"/>
    <s v="Male"/>
    <x v="1"/>
    <n v="25"/>
    <d v="2021-01-21T00:00:00"/>
    <n v="67299"/>
    <n v="0"/>
    <s v="United States"/>
    <s v="Phoenix"/>
    <x v="1"/>
  </r>
  <r>
    <s v="E03455"/>
    <s v="Hadley Ford"/>
    <s v="Systems Analyst"/>
    <s v="IT"/>
    <s v="Research &amp; Development"/>
    <s v="Female"/>
    <x v="2"/>
    <n v="52"/>
    <d v="2005-02-23T00:00:00"/>
    <n v="45286"/>
    <n v="0"/>
    <s v="United States"/>
    <s v="Chicago"/>
    <x v="1"/>
  </r>
  <r>
    <s v="E03354"/>
    <s v="Austin Brown"/>
    <s v="Director"/>
    <s v="Marketing"/>
    <s v="Research &amp; Development"/>
    <s v="Male"/>
    <x v="2"/>
    <n v="48"/>
    <d v="2007-08-08T00:00:00"/>
    <n v="194723"/>
    <n v="0.25"/>
    <s v="United States"/>
    <s v="Phoenix"/>
    <x v="1"/>
  </r>
  <r>
    <s v="E01225"/>
    <s v="Christian Fong"/>
    <s v="Manager"/>
    <s v="Sales"/>
    <s v="Research &amp; Development"/>
    <s v="Male"/>
    <x v="1"/>
    <n v="49"/>
    <d v="2012-08-10T00:00:00"/>
    <n v="109850"/>
    <n v="7.0000000000000007E-2"/>
    <s v="China"/>
    <s v="Beijing"/>
    <x v="74"/>
  </r>
  <r>
    <s v="E01264"/>
    <s v="Hazel Alvarez"/>
    <s v="Business Partner"/>
    <s v="Human Resources"/>
    <s v="Research &amp; Development"/>
    <s v="Female"/>
    <x v="3"/>
    <n v="62"/>
    <d v="2014-04-19T00:00:00"/>
    <n v="45295"/>
    <n v="0"/>
    <s v="Brazil"/>
    <s v="Sao Paulo"/>
    <x v="1"/>
  </r>
  <r>
    <s v="E02274"/>
    <s v="Isabella Bailey"/>
    <s v="Network Administrator"/>
    <s v="IT"/>
    <s v="Manufacturing"/>
    <s v="Female"/>
    <x v="2"/>
    <n v="36"/>
    <d v="2010-08-23T00:00:00"/>
    <n v="61310"/>
    <n v="0"/>
    <s v="United States"/>
    <s v="Phoenix"/>
    <x v="1"/>
  </r>
  <r>
    <s v="E02848"/>
    <s v="Lincoln Huynh"/>
    <s v="System Administrator "/>
    <s v="IT"/>
    <s v="Research &amp; Development"/>
    <s v="Male"/>
    <x v="1"/>
    <n v="55"/>
    <d v="2016-11-09T00:00:00"/>
    <n v="87851"/>
    <n v="0"/>
    <s v="China"/>
    <s v="Chongqing"/>
    <x v="1"/>
  </r>
  <r>
    <s v="E00480"/>
    <s v="Hadley Yee"/>
    <s v="Business Partner"/>
    <s v="Human Resources"/>
    <s v="Speciality Products"/>
    <s v="Female"/>
    <x v="1"/>
    <n v="31"/>
    <d v="2018-03-12T00:00:00"/>
    <n v="47913"/>
    <n v="0"/>
    <s v="United States"/>
    <s v="Seattle"/>
    <x v="1"/>
  </r>
  <r>
    <s v="E00203"/>
    <s v="Julia Doan"/>
    <s v="Business Partner"/>
    <s v="Human Resources"/>
    <s v="Speciality Products"/>
    <s v="Female"/>
    <x v="1"/>
    <n v="53"/>
    <d v="2017-09-07T00:00:00"/>
    <n v="46727"/>
    <n v="0"/>
    <s v="United States"/>
    <s v="Columbus"/>
    <x v="75"/>
  </r>
  <r>
    <s v="E00647"/>
    <s v="Dylan Ali"/>
    <s v="Sr. Manger"/>
    <s v="Human Resources"/>
    <s v="Speciality Products"/>
    <s v="Male"/>
    <x v="1"/>
    <n v="27"/>
    <d v="2021-04-16T00:00:00"/>
    <n v="133400"/>
    <n v="0.11"/>
    <s v="United States"/>
    <s v="Phoenix"/>
    <x v="1"/>
  </r>
  <r>
    <s v="E03296"/>
    <s v="Eloise Trinh"/>
    <s v="Solutions Architect"/>
    <s v="IT"/>
    <s v="Speciality Products"/>
    <s v="Female"/>
    <x v="1"/>
    <n v="39"/>
    <d v="2020-04-22T00:00:00"/>
    <n v="90535"/>
    <n v="0"/>
    <s v="United States"/>
    <s v="Miami"/>
    <x v="1"/>
  </r>
  <r>
    <s v="E02453"/>
    <s v="Dylan Kumar"/>
    <s v="Sr. Analyst"/>
    <s v="Marketing"/>
    <s v="Speciality Products"/>
    <s v="Male"/>
    <x v="1"/>
    <n v="55"/>
    <d v="2006-07-11T00:00:00"/>
    <n v="93343"/>
    <n v="0"/>
    <s v="China"/>
    <s v="Chongqing"/>
    <x v="1"/>
  </r>
  <r>
    <s v="E00647"/>
    <s v="Emily Gupta"/>
    <s v="HRIS Analyst"/>
    <s v="Human Resources"/>
    <s v="Corporate"/>
    <s v="Female"/>
    <x v="1"/>
    <n v="44"/>
    <d v="2006-02-23T00:00:00"/>
    <n v="63705"/>
    <n v="0"/>
    <s v="United States"/>
    <s v="Miami"/>
    <x v="1"/>
  </r>
  <r>
    <s v="E02522"/>
    <s v="Silas Rivera"/>
    <s v="Vice President"/>
    <s v="Sales"/>
    <s v="Corporate"/>
    <s v="Male"/>
    <x v="3"/>
    <n v="48"/>
    <d v="2000-02-28T00:00:00"/>
    <n v="258081"/>
    <n v="0.3"/>
    <s v="United States"/>
    <s v="Chicago"/>
    <x v="1"/>
  </r>
  <r>
    <s v="E00459"/>
    <s v="Jackson Jordan"/>
    <s v="Business Partner"/>
    <s v="Human Resources"/>
    <s v="Research &amp; Development"/>
    <s v="Male"/>
    <x v="0"/>
    <n v="48"/>
    <d v="2020-09-21T00:00:00"/>
    <n v="54654"/>
    <n v="0"/>
    <s v="United States"/>
    <s v="Phoenix"/>
    <x v="1"/>
  </r>
  <r>
    <s v="E03007"/>
    <s v="Isaac Joseph"/>
    <s v="Analyst"/>
    <s v="Sales"/>
    <s v="Manufacturing"/>
    <s v="Male"/>
    <x v="2"/>
    <n v="54"/>
    <d v="1998-09-24T00:00:00"/>
    <n v="58006"/>
    <n v="0"/>
    <s v="United States"/>
    <s v="Seattle"/>
    <x v="1"/>
  </r>
  <r>
    <s v="E04035"/>
    <s v="Hailey Lai"/>
    <s v="Sr. Manger"/>
    <s v="Finance"/>
    <s v="Manufacturing"/>
    <s v="Female"/>
    <x v="1"/>
    <n v="42"/>
    <d v="2011-03-18T00:00:00"/>
    <n v="150034"/>
    <n v="0.12"/>
    <s v="China"/>
    <s v="Beijing"/>
    <x v="1"/>
  </r>
  <r>
    <s v="E00952"/>
    <s v="Leilani Thao"/>
    <s v="Director"/>
    <s v="Human Resources"/>
    <s v="Speciality Products"/>
    <s v="Female"/>
    <x v="1"/>
    <n v="38"/>
    <d v="2007-05-30T00:00:00"/>
    <n v="198562"/>
    <n v="0.22"/>
    <s v="United States"/>
    <s v="Seattle"/>
    <x v="1"/>
  </r>
  <r>
    <s v="E03863"/>
    <s v="Madeline Watson"/>
    <s v="Account Representative"/>
    <s v="Sales"/>
    <s v="Research &amp; Development"/>
    <s v="Female"/>
    <x v="0"/>
    <n v="40"/>
    <d v="2009-05-27T00:00:00"/>
    <n v="62411"/>
    <n v="0"/>
    <s v="United States"/>
    <s v="Miami"/>
    <x v="76"/>
  </r>
  <r>
    <s v="E02710"/>
    <s v="Silas Huang"/>
    <s v="Engineering Manager"/>
    <s v="Engineering"/>
    <s v="Research &amp; Development"/>
    <s v="Male"/>
    <x v="1"/>
    <n v="57"/>
    <d v="1992-01-09T00:00:00"/>
    <n v="111299"/>
    <n v="0.12"/>
    <s v="United States"/>
    <s v="Miami"/>
    <x v="1"/>
  </r>
  <r>
    <s v="E01895"/>
    <s v="Peyton Walker"/>
    <s v="Analyst"/>
    <s v="Marketing"/>
    <s v="Research &amp; Development"/>
    <s v="Female"/>
    <x v="2"/>
    <n v="43"/>
    <d v="2019-07-13T00:00:00"/>
    <n v="41545"/>
    <n v="0"/>
    <s v="United States"/>
    <s v="Miami"/>
    <x v="1"/>
  </r>
  <r>
    <s v="E01339"/>
    <s v="Jeremiah Hernandez"/>
    <s v="Network Engineer"/>
    <s v="IT"/>
    <s v="Manufacturing"/>
    <s v="Male"/>
    <x v="3"/>
    <n v="26"/>
    <d v="2019-04-14T00:00:00"/>
    <n v="74467"/>
    <n v="0"/>
    <s v="United States"/>
    <s v="Columbus"/>
    <x v="77"/>
  </r>
  <r>
    <s v="E02938"/>
    <s v="Jace Washington"/>
    <s v="Manager"/>
    <s v="Accounting"/>
    <s v="Research &amp; Development"/>
    <s v="Male"/>
    <x v="2"/>
    <n v="44"/>
    <d v="2002-02-09T00:00:00"/>
    <n v="117545"/>
    <n v="0.06"/>
    <s v="United States"/>
    <s v="Phoenix"/>
    <x v="1"/>
  </r>
  <r>
    <s v="E03379"/>
    <s v="Landon Kim"/>
    <s v="Manager"/>
    <s v="Human Resources"/>
    <s v="Speciality Products"/>
    <s v="Male"/>
    <x v="1"/>
    <n v="50"/>
    <d v="2012-03-15T00:00:00"/>
    <n v="117226"/>
    <n v="0.08"/>
    <s v="United States"/>
    <s v="Phoenix"/>
    <x v="1"/>
  </r>
  <r>
    <s v="E02153"/>
    <s v="Peyton Vasquez"/>
    <s v="Analyst"/>
    <s v="Accounting"/>
    <s v="Corporate"/>
    <s v="Female"/>
    <x v="3"/>
    <n v="26"/>
    <d v="2019-01-24T00:00:00"/>
    <n v="55767"/>
    <n v="0"/>
    <s v="United States"/>
    <s v="Phoenix"/>
    <x v="1"/>
  </r>
  <r>
    <s v="E00994"/>
    <s v="Charlotte Baker"/>
    <s v="Analyst II"/>
    <s v="Sales"/>
    <s v="Manufacturing"/>
    <s v="Female"/>
    <x v="2"/>
    <n v="29"/>
    <d v="2016-11-17T00:00:00"/>
    <n v="60930"/>
    <n v="0"/>
    <s v="United States"/>
    <s v="Austin"/>
    <x v="1"/>
  </r>
  <r>
    <s v="E00943"/>
    <s v="Elena Mendoza"/>
    <s v="Director"/>
    <s v="Sales"/>
    <s v="Speciality Products"/>
    <s v="Female"/>
    <x v="3"/>
    <n v="27"/>
    <d v="2018-10-24T00:00:00"/>
    <n v="154973"/>
    <n v="0.28999999999999998"/>
    <s v="Brazil"/>
    <s v="Sao Paulo"/>
    <x v="1"/>
  </r>
  <r>
    <s v="E00869"/>
    <s v="Nova Lin"/>
    <s v="Cloud Infrastructure Architect"/>
    <s v="IT"/>
    <s v="Manufacturing"/>
    <s v="Female"/>
    <x v="1"/>
    <n v="33"/>
    <d v="2017-10-21T00:00:00"/>
    <n v="69332"/>
    <n v="0"/>
    <s v="United States"/>
    <s v="Columbus"/>
    <x v="1"/>
  </r>
  <r>
    <s v="E03457"/>
    <s v="Ivy Desai"/>
    <s v="Controls Engineer"/>
    <s v="Engineering"/>
    <s v="Research &amp; Development"/>
    <s v="Female"/>
    <x v="1"/>
    <n v="59"/>
    <d v="2001-04-09T00:00:00"/>
    <n v="119699"/>
    <n v="0"/>
    <s v="China"/>
    <s v="Shanghai"/>
    <x v="1"/>
  </r>
  <r>
    <s v="E02193"/>
    <s v="Josephine Acosta"/>
    <s v="Director"/>
    <s v="Human Resources"/>
    <s v="Speciality Products"/>
    <s v="Female"/>
    <x v="3"/>
    <n v="40"/>
    <d v="2020-09-20T00:00:00"/>
    <n v="198176"/>
    <n v="0.17"/>
    <s v="Brazil"/>
    <s v="Manaus"/>
    <x v="1"/>
  </r>
  <r>
    <s v="E00577"/>
    <s v="Nora Nunez"/>
    <s v="Analyst II"/>
    <s v="Finance"/>
    <s v="Research &amp; Development"/>
    <s v="Female"/>
    <x v="3"/>
    <n v="45"/>
    <d v="2012-08-06T00:00:00"/>
    <n v="58586"/>
    <n v="0"/>
    <s v="Brazil"/>
    <s v="Sao Paulo"/>
    <x v="1"/>
  </r>
  <r>
    <s v="E00538"/>
    <s v="Caleb Xiong"/>
    <s v="Sr. Account Representative"/>
    <s v="Sales"/>
    <s v="Corporate"/>
    <s v="Male"/>
    <x v="1"/>
    <n v="38"/>
    <d v="2011-11-28T00:00:00"/>
    <n v="74010"/>
    <n v="0"/>
    <s v="United States"/>
    <s v="Chicago"/>
    <x v="1"/>
  </r>
  <r>
    <s v="E01415"/>
    <s v="Henry Green"/>
    <s v="Sr. Account Representative"/>
    <s v="Sales"/>
    <s v="Speciality Products"/>
    <s v="Male"/>
    <x v="2"/>
    <n v="32"/>
    <d v="2020-02-03T00:00:00"/>
    <n v="96598"/>
    <n v="0"/>
    <s v="United States"/>
    <s v="Phoenix"/>
    <x v="1"/>
  </r>
  <r>
    <s v="E00717"/>
    <s v="Madelyn Chan"/>
    <s v="Manager"/>
    <s v="Sales"/>
    <s v="Speciality Products"/>
    <s v="Female"/>
    <x v="1"/>
    <n v="64"/>
    <d v="2003-05-21T00:00:00"/>
    <n v="106444"/>
    <n v="0.05"/>
    <s v="United States"/>
    <s v="Phoenix"/>
    <x v="1"/>
  </r>
  <r>
    <s v="E00225"/>
    <s v="Angel Delgado"/>
    <s v="Director"/>
    <s v="Finance"/>
    <s v="Corporate"/>
    <s v="Male"/>
    <x v="3"/>
    <n v="31"/>
    <d v="2017-08-10T00:00:00"/>
    <n v="156931"/>
    <n v="0.28000000000000003"/>
    <s v="United States"/>
    <s v="Seattle"/>
    <x v="1"/>
  </r>
  <r>
    <s v="E02889"/>
    <s v="Mia Herrera"/>
    <s v="Director"/>
    <s v="Marketing"/>
    <s v="Research &amp; Development"/>
    <s v="Female"/>
    <x v="3"/>
    <n v="43"/>
    <d v="2014-10-16T00:00:00"/>
    <n v="171360"/>
    <n v="0.23"/>
    <s v="Brazil"/>
    <s v="Manaus"/>
    <x v="1"/>
  </r>
  <r>
    <s v="E04978"/>
    <s v="Peyton Harris"/>
    <s v="Enterprise Architect"/>
    <s v="IT"/>
    <s v="Research &amp; Development"/>
    <s v="Female"/>
    <x v="2"/>
    <n v="45"/>
    <d v="2009-04-05T00:00:00"/>
    <n v="64505"/>
    <n v="0"/>
    <s v="United States"/>
    <s v="Miami"/>
    <x v="1"/>
  </r>
  <r>
    <s v="E04163"/>
    <s v="David Herrera"/>
    <s v="Engineering Manager"/>
    <s v="Engineering"/>
    <s v="Speciality Products"/>
    <s v="Male"/>
    <x v="3"/>
    <n v="32"/>
    <d v="2021-10-09T00:00:00"/>
    <n v="102298"/>
    <n v="0.13"/>
    <s v="Brazil"/>
    <s v="Rio de Janerio"/>
    <x v="1"/>
  </r>
  <r>
    <s v="E01652"/>
    <s v="Avery Dominguez"/>
    <s v="Sr. Manger"/>
    <s v="Sales"/>
    <s v="Corporate"/>
    <s v="Female"/>
    <x v="3"/>
    <n v="27"/>
    <d v="2019-09-13T00:00:00"/>
    <n v="133297"/>
    <n v="0.13"/>
    <s v="Brazil"/>
    <s v="Rio de Janerio"/>
    <x v="1"/>
  </r>
  <r>
    <s v="E00880"/>
    <s v="Grace Carter"/>
    <s v="Sr. Manger"/>
    <s v="Human Resources"/>
    <s v="Speciality Products"/>
    <s v="Female"/>
    <x v="0"/>
    <n v="25"/>
    <d v="2021-03-17T00:00:00"/>
    <n v="155080"/>
    <n v="0.1"/>
    <s v="United States"/>
    <s v="Austin"/>
    <x v="1"/>
  </r>
  <r>
    <s v="E04335"/>
    <s v="Parker Allen"/>
    <s v="Sr. Analyst"/>
    <s v="Sales"/>
    <s v="Speciality Products"/>
    <s v="Male"/>
    <x v="2"/>
    <n v="31"/>
    <d v="2018-08-13T00:00:00"/>
    <n v="81828"/>
    <n v="0"/>
    <s v="United States"/>
    <s v="Miami"/>
    <x v="1"/>
  </r>
  <r>
    <s v="E01300"/>
    <s v="Sadie Lee"/>
    <s v="Sr. Manger"/>
    <s v="Marketing"/>
    <s v="Corporate"/>
    <s v="Female"/>
    <x v="1"/>
    <n v="65"/>
    <d v="2000-10-24T00:00:00"/>
    <n v="149417"/>
    <n v="0.13"/>
    <s v="China"/>
    <s v="Chengdu"/>
    <x v="1"/>
  </r>
  <r>
    <s v="E03102"/>
    <s v="Cooper Valdez"/>
    <s v="Manager"/>
    <s v="Sales"/>
    <s v="Corporate"/>
    <s v="Male"/>
    <x v="3"/>
    <n v="50"/>
    <d v="2012-04-25T00:00:00"/>
    <n v="113269"/>
    <n v="0.09"/>
    <s v="Brazil"/>
    <s v="Sao Paulo"/>
    <x v="1"/>
  </r>
  <r>
    <s v="E04089"/>
    <s v="Sebastian Fong"/>
    <s v="Sr. Manger"/>
    <s v="IT"/>
    <s v="Manufacturing"/>
    <s v="Male"/>
    <x v="1"/>
    <n v="46"/>
    <d v="2017-12-16T00:00:00"/>
    <n v="136716"/>
    <n v="0.12"/>
    <s v="United States"/>
    <s v="Austin"/>
    <x v="1"/>
  </r>
  <r>
    <s v="E02059"/>
    <s v="Roman Munoz"/>
    <s v="Sr. Manger"/>
    <s v="Sales"/>
    <s v="Speciality Products"/>
    <s v="Male"/>
    <x v="3"/>
    <n v="54"/>
    <d v="2011-10-20T00:00:00"/>
    <n v="122644"/>
    <n v="0.12"/>
    <s v="United States"/>
    <s v="Austin"/>
    <x v="1"/>
  </r>
  <r>
    <s v="E03894"/>
    <s v="Charlotte Chang"/>
    <s v="Manager"/>
    <s v="Sales"/>
    <s v="Research &amp; Development"/>
    <s v="Female"/>
    <x v="1"/>
    <n v="50"/>
    <d v="2000-05-07T00:00:00"/>
    <n v="106428"/>
    <n v="7.0000000000000007E-2"/>
    <s v="United States"/>
    <s v="Chicago"/>
    <x v="1"/>
  </r>
  <r>
    <s v="E03106"/>
    <s v="Xavier Davis"/>
    <s v="Vice President"/>
    <s v="Finance"/>
    <s v="Corporate"/>
    <s v="Male"/>
    <x v="2"/>
    <n v="36"/>
    <d v="2009-01-17T00:00:00"/>
    <n v="238236"/>
    <n v="0.31"/>
    <s v="United States"/>
    <s v="Seattle"/>
    <x v="1"/>
  </r>
  <r>
    <s v="E01350"/>
    <s v="Natalie Carter"/>
    <s v="Director"/>
    <s v="Finance"/>
    <s v="Corporate"/>
    <s v="Female"/>
    <x v="2"/>
    <n v="64"/>
    <d v="2012-12-21T00:00:00"/>
    <n v="153253"/>
    <n v="0.24"/>
    <s v="United States"/>
    <s v="Austin"/>
    <x v="1"/>
  </r>
  <r>
    <s v="E02900"/>
    <s v="Elena Richardson"/>
    <s v="Manager"/>
    <s v="Accounting"/>
    <s v="Manufacturing"/>
    <s v="Female"/>
    <x v="2"/>
    <n v="34"/>
    <d v="2014-10-03T00:00:00"/>
    <n v="103707"/>
    <n v="0.09"/>
    <s v="United States"/>
    <s v="Columbus"/>
    <x v="1"/>
  </r>
  <r>
    <s v="E02202"/>
    <s v="Emilia Bailey"/>
    <s v="Vice President"/>
    <s v="Accounting"/>
    <s v="Speciality Products"/>
    <s v="Female"/>
    <x v="2"/>
    <n v="41"/>
    <d v="2012-08-09T00:00:00"/>
    <n v="245360"/>
    <n v="0.37"/>
    <s v="United States"/>
    <s v="Austin"/>
    <x v="1"/>
  </r>
  <r>
    <s v="E02696"/>
    <s v="Ryan Lu"/>
    <s v="Development Engineer"/>
    <s v="Engineering"/>
    <s v="Speciality Products"/>
    <s v="Male"/>
    <x v="1"/>
    <n v="25"/>
    <d v="2021-07-08T00:00:00"/>
    <n v="67275"/>
    <n v="0"/>
    <s v="United States"/>
    <s v="Columbus"/>
    <x v="1"/>
  </r>
  <r>
    <s v="E01722"/>
    <s v="Asher Huynh"/>
    <s v="Manager"/>
    <s v="IT"/>
    <s v="Manufacturing"/>
    <s v="Male"/>
    <x v="1"/>
    <n v="45"/>
    <d v="2015-01-22T00:00:00"/>
    <n v="101288"/>
    <n v="0.1"/>
    <s v="United States"/>
    <s v="Phoenix"/>
    <x v="1"/>
  </r>
  <r>
    <s v="E04562"/>
    <s v="Kinsley Martinez"/>
    <s v="Director"/>
    <s v="Human Resources"/>
    <s v="Speciality Products"/>
    <s v="Female"/>
    <x v="3"/>
    <n v="52"/>
    <d v="1993-08-28T00:00:00"/>
    <n v="177443"/>
    <n v="0.25"/>
    <s v="Brazil"/>
    <s v="Sao Paulo"/>
    <x v="1"/>
  </r>
  <r>
    <s v="E00640"/>
    <s v="Paisley Bryant"/>
    <s v="Cloud Infrastructure Architect"/>
    <s v="IT"/>
    <s v="Manufacturing"/>
    <s v="Female"/>
    <x v="0"/>
    <n v="37"/>
    <d v="2016-04-27T00:00:00"/>
    <n v="91400"/>
    <n v="0"/>
    <s v="United States"/>
    <s v="Chicago"/>
    <x v="1"/>
  </r>
  <r>
    <s v="E02554"/>
    <s v="Joshua Ramirez"/>
    <s v="Vice President"/>
    <s v="Human Resources"/>
    <s v="Corporate"/>
    <s v="Male"/>
    <x v="3"/>
    <n v="44"/>
    <d v="2007-09-10T00:00:00"/>
    <n v="181247"/>
    <n v="0.33"/>
    <s v="Brazil"/>
    <s v="Sao Paulo"/>
    <x v="1"/>
  </r>
  <r>
    <s v="E03412"/>
    <s v="Joshua Martin"/>
    <s v="Sr. Manger"/>
    <s v="Human Resources"/>
    <s v="Research &amp; Development"/>
    <s v="Male"/>
    <x v="0"/>
    <n v="42"/>
    <d v="2003-10-20T00:00:00"/>
    <n v="135558"/>
    <n v="0.14000000000000001"/>
    <s v="United States"/>
    <s v="Phoenix"/>
    <x v="1"/>
  </r>
  <r>
    <s v="E00646"/>
    <s v="Charles Moore"/>
    <s v="Analyst"/>
    <s v="Accounting"/>
    <s v="Speciality Products"/>
    <s v="Male"/>
    <x v="2"/>
    <n v="49"/>
    <d v="2011-12-17T00:00:00"/>
    <n v="56878"/>
    <n v="0"/>
    <s v="United States"/>
    <s v="Seattle"/>
    <x v="1"/>
  </r>
  <r>
    <s v="E04670"/>
    <s v="Angel Do"/>
    <s v="IT Systems Architect"/>
    <s v="IT"/>
    <s v="Speciality Products"/>
    <s v="Male"/>
    <x v="1"/>
    <n v="34"/>
    <d v="2019-09-20T00:00:00"/>
    <n v="94735"/>
    <n v="0"/>
    <s v="China"/>
    <s v="Beijing"/>
    <x v="1"/>
  </r>
  <r>
    <s v="E03580"/>
    <s v="Maverick Medina"/>
    <s v="Analyst II"/>
    <s v="Sales"/>
    <s v="Manufacturing"/>
    <s v="Male"/>
    <x v="3"/>
    <n v="39"/>
    <d v="2007-05-27T00:00:00"/>
    <n v="51234"/>
    <n v="0"/>
    <s v="United States"/>
    <s v="Seattle"/>
    <x v="1"/>
  </r>
  <r>
    <s v="E00446"/>
    <s v="Isaac Han"/>
    <s v="Vice President"/>
    <s v="Human Resources"/>
    <s v="Speciality Products"/>
    <s v="Male"/>
    <x v="1"/>
    <n v="31"/>
    <d v="2015-01-14T00:00:00"/>
    <n v="230025"/>
    <n v="0.34"/>
    <s v="United States"/>
    <s v="Phoenix"/>
    <x v="1"/>
  </r>
  <r>
    <s v="E02363"/>
    <s v="Eliza Liang"/>
    <s v="Sr. Manger"/>
    <s v="Human Resources"/>
    <s v="Speciality Products"/>
    <s v="Female"/>
    <x v="1"/>
    <n v="36"/>
    <d v="2010-03-11T00:00:00"/>
    <n v="134006"/>
    <n v="0.13"/>
    <s v="China"/>
    <s v="Beijing"/>
    <x v="1"/>
  </r>
  <r>
    <s v="E03718"/>
    <s v="Zoe Zhou"/>
    <s v="Manager"/>
    <s v="Finance"/>
    <s v="Corporate"/>
    <s v="Female"/>
    <x v="1"/>
    <n v="61"/>
    <d v="2009-10-06T00:00:00"/>
    <n v="103096"/>
    <n v="7.0000000000000007E-2"/>
    <s v="China"/>
    <s v="Beijing"/>
    <x v="1"/>
  </r>
  <r>
    <s v="E01749"/>
    <s v="Nathan Lee"/>
    <s v="Analyst"/>
    <s v="Accounting"/>
    <s v="Manufacturing"/>
    <s v="Male"/>
    <x v="1"/>
    <n v="29"/>
    <d v="2016-08-20T00:00:00"/>
    <n v="58703"/>
    <n v="0"/>
    <s v="United States"/>
    <s v="Columbus"/>
    <x v="1"/>
  </r>
  <r>
    <s v="E02888"/>
    <s v="Elijah Ramos"/>
    <s v="Sr. Manger"/>
    <s v="IT"/>
    <s v="Speciality Products"/>
    <s v="Male"/>
    <x v="3"/>
    <n v="33"/>
    <d v="2012-12-24T00:00:00"/>
    <n v="132544"/>
    <n v="0.1"/>
    <s v="Brazil"/>
    <s v="Rio de Janerio"/>
    <x v="1"/>
  </r>
  <r>
    <s v="E01338"/>
    <s v="Jaxson Coleman"/>
    <s v="Manager"/>
    <s v="Finance"/>
    <s v="Manufacturing"/>
    <s v="Male"/>
    <x v="2"/>
    <n v="32"/>
    <d v="2020-04-15T00:00:00"/>
    <n v="126671"/>
    <n v="0.09"/>
    <s v="United States"/>
    <s v="Miami"/>
    <x v="1"/>
  </r>
  <r>
    <s v="E03000"/>
    <s v="Hailey Hong"/>
    <s v="Account Representative"/>
    <s v="Sales"/>
    <s v="Research &amp; Development"/>
    <s v="Female"/>
    <x v="1"/>
    <n v="33"/>
    <d v="2021-01-22T00:00:00"/>
    <n v="56405"/>
    <n v="0"/>
    <s v="United States"/>
    <s v="Chicago"/>
    <x v="1"/>
  </r>
  <r>
    <s v="E01611"/>
    <s v="Gabriella Zhu"/>
    <s v="Computer Systems Manager"/>
    <s v="IT"/>
    <s v="Speciality Products"/>
    <s v="Female"/>
    <x v="1"/>
    <n v="36"/>
    <d v="2014-11-29T00:00:00"/>
    <n v="88730"/>
    <n v="0.08"/>
    <s v="China"/>
    <s v="Chongqing"/>
    <x v="1"/>
  </r>
  <r>
    <s v="E02684"/>
    <s v="Aaron Maldonado"/>
    <s v="Analyst II"/>
    <s v="Finance"/>
    <s v="Manufacturing"/>
    <s v="Male"/>
    <x v="3"/>
    <n v="39"/>
    <d v="2008-09-17T00:00:00"/>
    <n v="62861"/>
    <n v="0"/>
    <s v="United States"/>
    <s v="Seattle"/>
    <x v="1"/>
  </r>
  <r>
    <s v="E02561"/>
    <s v="Samantha Vargas"/>
    <s v="Director"/>
    <s v="Human Resources"/>
    <s v="Corporate"/>
    <s v="Female"/>
    <x v="3"/>
    <n v="53"/>
    <d v="2006-07-21T00:00:00"/>
    <n v="151246"/>
    <n v="0.21"/>
    <s v="Brazil"/>
    <s v="Sao Paulo"/>
    <x v="1"/>
  </r>
  <r>
    <s v="E03168"/>
    <s v="Nora Le"/>
    <s v="Sr. Manger"/>
    <s v="IT"/>
    <s v="Manufacturing"/>
    <s v="Female"/>
    <x v="1"/>
    <n v="53"/>
    <d v="1997-04-12T00:00:00"/>
    <n v="154388"/>
    <n v="0.1"/>
    <s v="United States"/>
    <s v="Seattle"/>
    <x v="1"/>
  </r>
  <r>
    <s v="E00758"/>
    <s v="Alice Roberts"/>
    <s v="Director"/>
    <s v="Human Resources"/>
    <s v="Manufacturing"/>
    <s v="Female"/>
    <x v="2"/>
    <n v="54"/>
    <d v="1994-09-26T00:00:00"/>
    <n v="162978"/>
    <n v="0.17"/>
    <s v="United States"/>
    <s v="Miami"/>
    <x v="78"/>
  </r>
  <r>
    <s v="E03691"/>
    <s v="Colton Garcia"/>
    <s v="Solutions Architect"/>
    <s v="IT"/>
    <s v="Speciality Products"/>
    <s v="Male"/>
    <x v="3"/>
    <n v="55"/>
    <d v="1993-11-17T00:00:00"/>
    <n v="80170"/>
    <n v="0"/>
    <s v="United States"/>
    <s v="Miami"/>
    <x v="1"/>
  </r>
  <r>
    <s v="E01488"/>
    <s v="Stella Lai"/>
    <s v="Sr. Analyst"/>
    <s v="Accounting"/>
    <s v="Manufacturing"/>
    <s v="Female"/>
    <x v="1"/>
    <n v="44"/>
    <d v="2021-04-28T00:00:00"/>
    <n v="98520"/>
    <n v="0"/>
    <s v="United States"/>
    <s v="Miami"/>
    <x v="1"/>
  </r>
  <r>
    <s v="E04415"/>
    <s v="Leonardo Luong"/>
    <s v="Manager"/>
    <s v="Finance"/>
    <s v="Manufacturing"/>
    <s v="Male"/>
    <x v="1"/>
    <n v="52"/>
    <d v="1999-12-29T00:00:00"/>
    <n v="116527"/>
    <n v="7.0000000000000007E-2"/>
    <s v="United States"/>
    <s v="Phoenix"/>
    <x v="1"/>
  </r>
  <r>
    <s v="E03278"/>
    <s v="Nicholas Wong"/>
    <s v="Director"/>
    <s v="Sales"/>
    <s v="Research &amp; Development"/>
    <s v="Male"/>
    <x v="1"/>
    <n v="27"/>
    <d v="2019-11-07T00:00:00"/>
    <n v="174607"/>
    <n v="0.28999999999999998"/>
    <s v="United States"/>
    <s v="Columbus"/>
    <x v="1"/>
  </r>
  <r>
    <s v="E00282"/>
    <s v="Jeremiah Castillo"/>
    <s v="Analyst II"/>
    <s v="Accounting"/>
    <s v="Research &amp; Development"/>
    <s v="Male"/>
    <x v="3"/>
    <n v="58"/>
    <d v="2006-04-12T00:00:00"/>
    <n v="64202"/>
    <n v="0"/>
    <s v="United States"/>
    <s v="Columbus"/>
    <x v="1"/>
  </r>
  <r>
    <s v="E03305"/>
    <s v="Cooper Jiang"/>
    <s v="Analyst II"/>
    <s v="Accounting"/>
    <s v="Corporate"/>
    <s v="Male"/>
    <x v="1"/>
    <n v="49"/>
    <d v="2019-07-25T00:00:00"/>
    <n v="50883"/>
    <n v="0"/>
    <s v="China"/>
    <s v="Chongqing"/>
    <x v="79"/>
  </r>
  <r>
    <s v="E00559"/>
    <s v="Penelope Silva"/>
    <s v="Network Architect"/>
    <s v="IT"/>
    <s v="Speciality Products"/>
    <s v="Female"/>
    <x v="3"/>
    <n v="36"/>
    <d v="2016-11-03T00:00:00"/>
    <n v="94618"/>
    <n v="0"/>
    <s v="United States"/>
    <s v="Columbus"/>
    <x v="1"/>
  </r>
  <r>
    <s v="E02558"/>
    <s v="Jose Richardson"/>
    <s v="Director"/>
    <s v="Marketing"/>
    <s v="Research &amp; Development"/>
    <s v="Male"/>
    <x v="2"/>
    <n v="26"/>
    <d v="2019-10-15T00:00:00"/>
    <n v="151556"/>
    <n v="0.2"/>
    <s v="United States"/>
    <s v="Miami"/>
    <x v="1"/>
  </r>
  <r>
    <s v="E00956"/>
    <s v="Eleanor Chau"/>
    <s v="Development Engineer"/>
    <s v="Engineering"/>
    <s v="Research &amp; Development"/>
    <s v="Female"/>
    <x v="1"/>
    <n v="37"/>
    <d v="2020-03-08T00:00:00"/>
    <n v="80659"/>
    <n v="0"/>
    <s v="United States"/>
    <s v="Phoenix"/>
    <x v="1"/>
  </r>
  <r>
    <s v="E03858"/>
    <s v="John Cho"/>
    <s v="Director"/>
    <s v="Human Resources"/>
    <s v="Speciality Products"/>
    <s v="Male"/>
    <x v="1"/>
    <n v="47"/>
    <d v="2019-11-03T00:00:00"/>
    <n v="195385"/>
    <n v="0.21"/>
    <s v="China"/>
    <s v="Chengdu"/>
    <x v="1"/>
  </r>
  <r>
    <s v="E02221"/>
    <s v="Julian Delgado"/>
    <s v="Systems Analyst"/>
    <s v="IT"/>
    <s v="Speciality Products"/>
    <s v="Male"/>
    <x v="3"/>
    <n v="29"/>
    <d v="2016-05-19T00:00:00"/>
    <n v="52693"/>
    <n v="0"/>
    <s v="Brazil"/>
    <s v="Rio de Janerio"/>
    <x v="1"/>
  </r>
  <r>
    <s v="E00126"/>
    <s v="Isabella Scott"/>
    <s v="Network Administrator"/>
    <s v="IT"/>
    <s v="Research &amp; Development"/>
    <s v="Female"/>
    <x v="2"/>
    <n v="58"/>
    <d v="2016-04-26T00:00:00"/>
    <n v="72045"/>
    <n v="0"/>
    <s v="United States"/>
    <s v="Phoenix"/>
    <x v="1"/>
  </r>
  <r>
    <s v="E02627"/>
    <s v="Parker Avila"/>
    <s v="Analyst II"/>
    <s v="Marketing"/>
    <s v="Manufacturing"/>
    <s v="Male"/>
    <x v="3"/>
    <n v="47"/>
    <d v="2005-11-28T00:00:00"/>
    <n v="62749"/>
    <n v="0"/>
    <s v="Brazil"/>
    <s v="Manaus"/>
    <x v="1"/>
  </r>
  <r>
    <s v="E03778"/>
    <s v="Luke Vu"/>
    <s v="Sr. Manger"/>
    <s v="Marketing"/>
    <s v="Speciality Products"/>
    <s v="Male"/>
    <x v="1"/>
    <n v="52"/>
    <d v="2018-06-04T00:00:00"/>
    <n v="154884"/>
    <n v="0.1"/>
    <s v="China"/>
    <s v="Shanghai"/>
    <x v="1"/>
  </r>
  <r>
    <s v="E00481"/>
    <s v="Jameson Nelson"/>
    <s v="Network Architect"/>
    <s v="IT"/>
    <s v="Research &amp; Development"/>
    <s v="Male"/>
    <x v="2"/>
    <n v="61"/>
    <d v="2016-03-08T00:00:00"/>
    <n v="96566"/>
    <n v="0"/>
    <s v="United States"/>
    <s v="Columbus"/>
    <x v="1"/>
  </r>
  <r>
    <s v="E02833"/>
    <s v="Adrian Fernandez"/>
    <s v="Systems Analyst"/>
    <s v="IT"/>
    <s v="Research &amp; Development"/>
    <s v="Male"/>
    <x v="3"/>
    <n v="45"/>
    <d v="2001-08-23T00:00:00"/>
    <n v="54994"/>
    <n v="0"/>
    <s v="United States"/>
    <s v="Columbus"/>
    <x v="1"/>
  </r>
  <r>
    <s v="E03902"/>
    <s v="Madison Hunter"/>
    <s v="Network Administrator"/>
    <s v="IT"/>
    <s v="Corporate"/>
    <s v="Female"/>
    <x v="2"/>
    <n v="40"/>
    <d v="2012-02-05T00:00:00"/>
    <n v="61523"/>
    <n v="0"/>
    <s v="United States"/>
    <s v="Columbus"/>
    <x v="1"/>
  </r>
  <r>
    <s v="E02310"/>
    <s v="Jordan Phillips"/>
    <s v="Vice President"/>
    <s v="Human Resources"/>
    <s v="Corporate"/>
    <s v="Male"/>
    <x v="0"/>
    <n v="45"/>
    <d v="2010-12-12T00:00:00"/>
    <n v="190512"/>
    <n v="0.32"/>
    <s v="United States"/>
    <s v="Columbus"/>
    <x v="1"/>
  </r>
  <r>
    <s v="E02661"/>
    <s v="Maya Chan"/>
    <s v="Controls Engineer"/>
    <s v="Engineering"/>
    <s v="Speciality Products"/>
    <s v="Female"/>
    <x v="1"/>
    <n v="37"/>
    <d v="2013-02-13T00:00:00"/>
    <n v="124827"/>
    <n v="0"/>
    <s v="China"/>
    <s v="Beijing"/>
    <x v="1"/>
  </r>
  <r>
    <s v="E00836"/>
    <s v="Wesley King"/>
    <s v="Manager"/>
    <s v="Accounting"/>
    <s v="Manufacturing"/>
    <s v="Male"/>
    <x v="2"/>
    <n v="57"/>
    <d v="2019-01-19T00:00:00"/>
    <n v="101577"/>
    <n v="0.05"/>
    <s v="United States"/>
    <s v="Chicago"/>
    <x v="1"/>
  </r>
  <r>
    <s v="E00682"/>
    <s v="Sofia Fernandez"/>
    <s v="Manager"/>
    <s v="Accounting"/>
    <s v="Manufacturing"/>
    <s v="Female"/>
    <x v="3"/>
    <n v="44"/>
    <d v="2005-10-17T00:00:00"/>
    <n v="105223"/>
    <n v="0.1"/>
    <s v="United States"/>
    <s v="Phoenix"/>
    <x v="1"/>
  </r>
  <r>
    <s v="E00287"/>
    <s v="Maverick Figueroa"/>
    <s v="IT Systems Architect"/>
    <s v="IT"/>
    <s v="Corporate"/>
    <s v="Male"/>
    <x v="3"/>
    <n v="48"/>
    <d v="2008-07-06T00:00:00"/>
    <n v="94815"/>
    <n v="0"/>
    <s v="United States"/>
    <s v="Chicago"/>
    <x v="1"/>
  </r>
  <r>
    <s v="E00785"/>
    <s v="Hannah Hoang"/>
    <s v="Manager"/>
    <s v="Accounting"/>
    <s v="Speciality Products"/>
    <s v="Female"/>
    <x v="1"/>
    <n v="25"/>
    <d v="2021-12-15T00:00:00"/>
    <n v="114893"/>
    <n v="0.06"/>
    <s v="China"/>
    <s v="Chengdu"/>
    <x v="1"/>
  </r>
  <r>
    <s v="E04598"/>
    <s v="Violet Garcia"/>
    <s v="Sr. Analyst"/>
    <s v="Marketing"/>
    <s v="Speciality Products"/>
    <s v="Female"/>
    <x v="3"/>
    <n v="35"/>
    <d v="2017-01-10T00:00:00"/>
    <n v="80622"/>
    <n v="0"/>
    <s v="United States"/>
    <s v="Austin"/>
    <x v="1"/>
  </r>
  <r>
    <s v="E03247"/>
    <s v="Aaliyah Mai"/>
    <s v="Vice President"/>
    <s v="IT"/>
    <s v="Speciality Products"/>
    <s v="Female"/>
    <x v="1"/>
    <n v="57"/>
    <d v="2016-11-11T00:00:00"/>
    <n v="246589"/>
    <n v="0.33"/>
    <s v="United States"/>
    <s v="Phoenix"/>
    <x v="80"/>
  </r>
  <r>
    <s v="E02703"/>
    <s v="Austin Vang"/>
    <s v="Manager"/>
    <s v="Marketing"/>
    <s v="Speciality Products"/>
    <s v="Male"/>
    <x v="1"/>
    <n v="49"/>
    <d v="2018-05-20T00:00:00"/>
    <n v="119397"/>
    <n v="0.09"/>
    <s v="China"/>
    <s v="Beijing"/>
    <x v="81"/>
  </r>
  <r>
    <s v="E02191"/>
    <s v="Maria Sun"/>
    <s v="Director"/>
    <s v="Sales"/>
    <s v="Corporate"/>
    <s v="Female"/>
    <x v="1"/>
    <n v="25"/>
    <d v="2021-12-19T00:00:00"/>
    <n v="150666"/>
    <n v="0.23"/>
    <s v="China"/>
    <s v="Chengdu"/>
    <x v="1"/>
  </r>
  <r>
    <s v="E00156"/>
    <s v="Madelyn Scott"/>
    <s v="Sr. Manger"/>
    <s v="IT"/>
    <s v="Research &amp; Development"/>
    <s v="Female"/>
    <x v="2"/>
    <n v="46"/>
    <d v="2002-01-09T00:00:00"/>
    <n v="148035"/>
    <n v="0.14000000000000001"/>
    <s v="United States"/>
    <s v="Phoenix"/>
    <x v="1"/>
  </r>
  <r>
    <s v="E03349"/>
    <s v="Dylan Chin"/>
    <s v="Director"/>
    <s v="Finance"/>
    <s v="Corporate"/>
    <s v="Male"/>
    <x v="1"/>
    <n v="60"/>
    <d v="2017-06-05T00:00:00"/>
    <n v="158898"/>
    <n v="0.18"/>
    <s v="United States"/>
    <s v="Miami"/>
    <x v="1"/>
  </r>
  <r>
    <s v="E04032"/>
    <s v="Emery Zhang"/>
    <s v="Field Engineer"/>
    <s v="Engineering"/>
    <s v="Corporate"/>
    <s v="Female"/>
    <x v="1"/>
    <n v="45"/>
    <d v="2012-02-28T00:00:00"/>
    <n v="89659"/>
    <n v="0"/>
    <s v="China"/>
    <s v="Beijing"/>
    <x v="1"/>
  </r>
  <r>
    <s v="E00005"/>
    <s v="Riley Washington"/>
    <s v="Director"/>
    <s v="Sales"/>
    <s v="Speciality Products"/>
    <s v="Female"/>
    <x v="2"/>
    <n v="39"/>
    <d v="2007-04-29T00:00:00"/>
    <n v="171487"/>
    <n v="0.23"/>
    <s v="United States"/>
    <s v="Phoenix"/>
    <x v="1"/>
  </r>
  <r>
    <s v="E04354"/>
    <s v="Raelynn Rios"/>
    <s v="Vice President"/>
    <s v="Sales"/>
    <s v="Manufacturing"/>
    <s v="Female"/>
    <x v="3"/>
    <n v="43"/>
    <d v="2016-08-21T00:00:00"/>
    <n v="258498"/>
    <n v="0.35"/>
    <s v="United States"/>
    <s v="Columbus"/>
    <x v="1"/>
  </r>
  <r>
    <s v="E01578"/>
    <s v="Anthony Hong"/>
    <s v="Sr. Manger"/>
    <s v="IT"/>
    <s v="Research &amp; Development"/>
    <s v="Male"/>
    <x v="1"/>
    <n v="37"/>
    <d v="2010-11-29T00:00:00"/>
    <n v="146961"/>
    <n v="0.11"/>
    <s v="United States"/>
    <s v="Columbus"/>
    <x v="1"/>
  </r>
  <r>
    <s v="E03430"/>
    <s v="Leo Herrera"/>
    <s v="Sr. Business Partner"/>
    <s v="Human Resources"/>
    <s v="Research &amp; Development"/>
    <s v="Male"/>
    <x v="3"/>
    <n v="48"/>
    <d v="1998-04-22T00:00:00"/>
    <n v="85369"/>
    <n v="0"/>
    <s v="Brazil"/>
    <s v="Manaus"/>
    <x v="82"/>
  </r>
  <r>
    <s v="E03058"/>
    <s v="Robert Wright"/>
    <s v="Technical Architect"/>
    <s v="IT"/>
    <s v="Manufacturing"/>
    <s v="Male"/>
    <x v="2"/>
    <n v="30"/>
    <d v="2015-06-14T00:00:00"/>
    <n v="67489"/>
    <n v="0"/>
    <s v="United States"/>
    <s v="Chicago"/>
    <x v="1"/>
  </r>
  <r>
    <s v="E04762"/>
    <s v="Audrey Richardson"/>
    <s v="Director"/>
    <s v="IT"/>
    <s v="Manufacturing"/>
    <s v="Female"/>
    <x v="2"/>
    <n v="46"/>
    <d v="2018-10-06T00:00:00"/>
    <n v="166259"/>
    <n v="0.17"/>
    <s v="United States"/>
    <s v="Chicago"/>
    <x v="1"/>
  </r>
  <r>
    <s v="E01148"/>
    <s v="Scarlett Kumar"/>
    <s v="Systems Analyst"/>
    <s v="IT"/>
    <s v="Corporate"/>
    <s v="Female"/>
    <x v="1"/>
    <n v="55"/>
    <d v="2009-01-07T00:00:00"/>
    <n v="47032"/>
    <n v="0"/>
    <s v="United States"/>
    <s v="Columbus"/>
    <x v="1"/>
  </r>
  <r>
    <s v="E03094"/>
    <s v="Wesley Young"/>
    <s v="Sr. Analyst"/>
    <s v="Marketing"/>
    <s v="Speciality Products"/>
    <s v="Male"/>
    <x v="2"/>
    <n v="33"/>
    <d v="2016-09-18T00:00:00"/>
    <n v="98427"/>
    <n v="0"/>
    <s v="United States"/>
    <s v="Columbus"/>
    <x v="1"/>
  </r>
  <r>
    <s v="E01909"/>
    <s v="Lillian Khan"/>
    <s v="Analyst"/>
    <s v="Finance"/>
    <s v="Speciality Products"/>
    <s v="Female"/>
    <x v="1"/>
    <n v="44"/>
    <d v="2010-05-31T00:00:00"/>
    <n v="47387"/>
    <n v="0"/>
    <s v="China"/>
    <s v="Chengdu"/>
    <x v="83"/>
  </r>
  <r>
    <s v="E04398"/>
    <s v="Oliver Yang"/>
    <s v="Director"/>
    <s v="Marketing"/>
    <s v="Speciality Products"/>
    <s v="Male"/>
    <x v="1"/>
    <n v="31"/>
    <d v="2019-06-10T00:00:00"/>
    <n v="176710"/>
    <n v="0.15"/>
    <s v="United States"/>
    <s v="Miami"/>
    <x v="1"/>
  </r>
  <r>
    <s v="E02521"/>
    <s v="Lily Nguyen"/>
    <s v="Sr. Analyst"/>
    <s v="Finance"/>
    <s v="Speciality Products"/>
    <s v="Female"/>
    <x v="1"/>
    <n v="33"/>
    <d v="2012-01-28T00:00:00"/>
    <n v="95960"/>
    <n v="0"/>
    <s v="China"/>
    <s v="Chengdu"/>
    <x v="1"/>
  </r>
  <r>
    <s v="E03545"/>
    <s v="Sofia Cheng"/>
    <s v="Vice President"/>
    <s v="Accounting"/>
    <s v="Corporate"/>
    <s v="Female"/>
    <x v="1"/>
    <n v="63"/>
    <d v="2020-07-26T00:00:00"/>
    <n v="216195"/>
    <n v="0.31"/>
    <s v="United States"/>
    <s v="Miami"/>
    <x v="1"/>
  </r>
  <r>
    <m/>
    <m/>
    <m/>
    <m/>
    <m/>
    <m/>
    <x v="4"/>
    <m/>
    <m/>
    <m/>
    <m/>
    <m/>
    <m/>
    <x v="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Research &amp; Development"/>
    <s v="Female"/>
    <x v="0"/>
    <x v="0"/>
    <s v="2016"/>
    <d v="2016-04-08T00:00:00"/>
    <n v="141604"/>
    <n v="0.15"/>
    <x v="0"/>
    <n v="5"/>
    <s v="Seattle"/>
    <s v="2021"/>
    <d v="2021-10-16T00:00:00"/>
  </r>
  <r>
    <x v="1"/>
    <x v="1"/>
    <x v="1"/>
    <x v="0"/>
    <s v="Manufacturing"/>
    <s v="Male"/>
    <x v="1"/>
    <x v="1"/>
    <s v="1997"/>
    <d v="1997-11-29T00:00:00"/>
    <n v="99975"/>
    <n v="0"/>
    <x v="1"/>
    <e v="#VALUE!"/>
    <s v="Chongqing"/>
    <s v=""/>
    <s v=""/>
  </r>
  <r>
    <x v="2"/>
    <x v="2"/>
    <x v="2"/>
    <x v="1"/>
    <s v="Speciality Products"/>
    <s v="Female"/>
    <x v="2"/>
    <x v="2"/>
    <s v="2006"/>
    <d v="2006-10-26T00:00:00"/>
    <n v="163099"/>
    <n v="0.2"/>
    <x v="0"/>
    <e v="#VALUE!"/>
    <s v="Chicago"/>
    <s v=""/>
    <s v=""/>
  </r>
  <r>
    <x v="3"/>
    <x v="3"/>
    <x v="3"/>
    <x v="0"/>
    <s v="Manufacturing"/>
    <s v="Female"/>
    <x v="2"/>
    <x v="3"/>
    <s v="2019"/>
    <d v="2019-09-27T00:00:00"/>
    <n v="84913"/>
    <n v="7.0000000000000007E-2"/>
    <x v="0"/>
    <e v="#VALUE!"/>
    <s v="Chicago"/>
    <s v=""/>
    <s v=""/>
  </r>
  <r>
    <x v="4"/>
    <x v="4"/>
    <x v="4"/>
    <x v="1"/>
    <s v="Manufacturing"/>
    <s v="Male"/>
    <x v="1"/>
    <x v="0"/>
    <s v="1995"/>
    <d v="1995-11-20T00:00:00"/>
    <n v="95409"/>
    <n v="0"/>
    <x v="0"/>
    <e v="#VALUE!"/>
    <s v="Phoenix"/>
    <s v=""/>
    <s v=""/>
  </r>
  <r>
    <x v="5"/>
    <x v="5"/>
    <x v="5"/>
    <x v="2"/>
    <s v="Corporate"/>
    <s v="Male"/>
    <x v="1"/>
    <x v="4"/>
    <s v="2017"/>
    <d v="2017-01-24T00:00:00"/>
    <n v="50994"/>
    <n v="0"/>
    <x v="1"/>
    <e v="#VALUE!"/>
    <s v="Chongqing"/>
    <s v=""/>
    <s v=""/>
  </r>
  <r>
    <x v="6"/>
    <x v="6"/>
    <x v="6"/>
    <x v="0"/>
    <s v="Corporate"/>
    <s v="Female"/>
    <x v="2"/>
    <x v="5"/>
    <s v="2020"/>
    <d v="2020-07-01T00:00:00"/>
    <n v="119746"/>
    <n v="0.1"/>
    <x v="0"/>
    <e v="#VALUE!"/>
    <s v="Phoenix"/>
    <s v=""/>
    <s v=""/>
  </r>
  <r>
    <x v="7"/>
    <x v="7"/>
    <x v="7"/>
    <x v="1"/>
    <s v="Manufacturing"/>
    <s v="Male"/>
    <x v="0"/>
    <x v="6"/>
    <s v="2020"/>
    <d v="2020-05-16T00:00:00"/>
    <n v="41336"/>
    <n v="0"/>
    <x v="0"/>
    <n v="1"/>
    <s v="Miami"/>
    <s v="2021"/>
    <d v="2021-05-20T00:00:00"/>
  </r>
  <r>
    <x v="8"/>
    <x v="8"/>
    <x v="6"/>
    <x v="3"/>
    <s v="Manufacturing"/>
    <s v="Male"/>
    <x v="2"/>
    <x v="7"/>
    <s v="2019"/>
    <d v="2019-01-25T00:00:00"/>
    <n v="113527"/>
    <n v="0.06"/>
    <x v="0"/>
    <e v="#VALUE!"/>
    <s v="Austin"/>
    <s v=""/>
    <s v=""/>
  </r>
  <r>
    <x v="9"/>
    <x v="9"/>
    <x v="4"/>
    <x v="1"/>
    <s v="Speciality Products"/>
    <s v="Female"/>
    <x v="2"/>
    <x v="8"/>
    <s v="2018"/>
    <d v="2018-06-13T00:00:00"/>
    <n v="77203"/>
    <n v="0"/>
    <x v="0"/>
    <e v="#VALUE!"/>
    <s v="Chicago"/>
    <s v=""/>
    <s v=""/>
  </r>
  <r>
    <x v="10"/>
    <x v="10"/>
    <x v="0"/>
    <x v="4"/>
    <s v="Manufacturing"/>
    <s v="Female"/>
    <x v="1"/>
    <x v="9"/>
    <s v="2009"/>
    <d v="2009-02-11T00:00:00"/>
    <n v="157333"/>
    <n v="0.15"/>
    <x v="0"/>
    <e v="#VALUE!"/>
    <s v="Miami"/>
    <s v=""/>
    <s v=""/>
  </r>
  <r>
    <x v="11"/>
    <x v="11"/>
    <x v="8"/>
    <x v="5"/>
    <s v="Speciality Products"/>
    <s v="Female"/>
    <x v="2"/>
    <x v="5"/>
    <s v="2021"/>
    <d v="2021-10-21T00:00:00"/>
    <n v="109851"/>
    <n v="0"/>
    <x v="0"/>
    <e v="#VALUE!"/>
    <s v="Seattle"/>
    <s v=""/>
    <s v=""/>
  </r>
  <r>
    <x v="12"/>
    <x v="12"/>
    <x v="6"/>
    <x v="4"/>
    <s v="Manufacturing"/>
    <s v="Male"/>
    <x v="2"/>
    <x v="1"/>
    <s v="1999"/>
    <d v="1999-03-14T00:00:00"/>
    <n v="105086"/>
    <n v="0.09"/>
    <x v="0"/>
    <e v="#VALUE!"/>
    <s v="Austin"/>
    <s v=""/>
    <s v=""/>
  </r>
  <r>
    <x v="13"/>
    <x v="13"/>
    <x v="0"/>
    <x v="1"/>
    <s v="Research &amp; Development"/>
    <s v="Female"/>
    <x v="1"/>
    <x v="10"/>
    <s v="2021"/>
    <d v="2021-06-10T00:00:00"/>
    <n v="146742"/>
    <n v="0.1"/>
    <x v="1"/>
    <e v="#VALUE!"/>
    <s v="Shanghai"/>
    <s v=""/>
    <s v=""/>
  </r>
  <r>
    <x v="14"/>
    <x v="14"/>
    <x v="4"/>
    <x v="3"/>
    <s v="Speciality Products"/>
    <s v="Male"/>
    <x v="1"/>
    <x v="11"/>
    <s v="2017"/>
    <d v="2017-11-04T00:00:00"/>
    <n v="97078"/>
    <n v="0"/>
    <x v="0"/>
    <n v="3"/>
    <s v="Austin"/>
    <s v="2020"/>
    <d v="2020-03-09T00:00:00"/>
  </r>
  <r>
    <x v="15"/>
    <x v="15"/>
    <x v="9"/>
    <x v="6"/>
    <s v="Research &amp; Development"/>
    <s v="Female"/>
    <x v="1"/>
    <x v="12"/>
    <s v="2013"/>
    <d v="2013-03-13T00:00:00"/>
    <n v="249270"/>
    <n v="0.3"/>
    <x v="0"/>
    <e v="#VALUE!"/>
    <s v="Seattle"/>
    <s v=""/>
    <s v=""/>
  </r>
  <r>
    <x v="16"/>
    <x v="16"/>
    <x v="2"/>
    <x v="1"/>
    <s v="Research &amp; Development"/>
    <s v="Female"/>
    <x v="0"/>
    <x v="13"/>
    <s v="2002"/>
    <d v="2002-03-04T00:00:00"/>
    <n v="175837"/>
    <n v="0.2"/>
    <x v="0"/>
    <e v="#VALUE!"/>
    <s v="Phoenix"/>
    <s v=""/>
    <s v=""/>
  </r>
  <r>
    <x v="17"/>
    <x v="17"/>
    <x v="0"/>
    <x v="6"/>
    <s v="Speciality Products"/>
    <s v="Female"/>
    <x v="3"/>
    <x v="14"/>
    <s v="2003"/>
    <d v="2003-12-01T00:00:00"/>
    <n v="154828"/>
    <n v="0.13"/>
    <x v="0"/>
    <e v="#VALUE!"/>
    <s v="Seattle"/>
    <s v=""/>
    <s v=""/>
  </r>
  <r>
    <x v="18"/>
    <x v="18"/>
    <x v="2"/>
    <x v="0"/>
    <s v="Corporate"/>
    <s v="Male"/>
    <x v="2"/>
    <x v="14"/>
    <s v="2013"/>
    <d v="2013-11-03T00:00:00"/>
    <n v="186503"/>
    <n v="0.24"/>
    <x v="0"/>
    <e v="#VALUE!"/>
    <s v="Columbus"/>
    <s v=""/>
    <s v=""/>
  </r>
  <r>
    <x v="19"/>
    <x v="19"/>
    <x v="2"/>
    <x v="2"/>
    <s v="Research &amp; Development"/>
    <s v="Male"/>
    <x v="1"/>
    <x v="15"/>
    <s v="2002"/>
    <d v="2002-07-09T00:00:00"/>
    <n v="166331"/>
    <n v="0.18"/>
    <x v="1"/>
    <e v="#VALUE!"/>
    <s v="Chongqing"/>
    <s v=""/>
    <s v=""/>
  </r>
  <r>
    <x v="20"/>
    <x v="20"/>
    <x v="0"/>
    <x v="0"/>
    <s v="Manufacturing"/>
    <s v="Male"/>
    <x v="3"/>
    <x v="16"/>
    <s v="2012"/>
    <d v="2012-01-09T00:00:00"/>
    <n v="146140"/>
    <n v="0.1"/>
    <x v="2"/>
    <e v="#VALUE!"/>
    <s v="Manaus"/>
    <s v=""/>
    <s v=""/>
  </r>
  <r>
    <x v="21"/>
    <x v="21"/>
    <x v="2"/>
    <x v="2"/>
    <s v="Manufacturing"/>
    <s v="Female"/>
    <x v="3"/>
    <x v="9"/>
    <s v="2021"/>
    <d v="2021-04-02T00:00:00"/>
    <n v="151703"/>
    <n v="0.21"/>
    <x v="0"/>
    <e v="#VALUE!"/>
    <s v="Miami"/>
    <s v=""/>
    <s v=""/>
  </r>
  <r>
    <x v="22"/>
    <x v="22"/>
    <x v="2"/>
    <x v="0"/>
    <s v="Research &amp; Development"/>
    <s v="Male"/>
    <x v="3"/>
    <x v="1"/>
    <s v="2002"/>
    <d v="2002-05-24T00:00:00"/>
    <n v="172787"/>
    <n v="0.28000000000000003"/>
    <x v="2"/>
    <e v="#VALUE!"/>
    <s v="Rio de Janerio"/>
    <s v=""/>
    <s v=""/>
  </r>
  <r>
    <x v="23"/>
    <x v="23"/>
    <x v="7"/>
    <x v="2"/>
    <s v="Speciality Products"/>
    <s v="Male"/>
    <x v="2"/>
    <x v="17"/>
    <s v="2019"/>
    <d v="2019-09-05T00:00:00"/>
    <n v="49998"/>
    <n v="0"/>
    <x v="0"/>
    <e v="#VALUE!"/>
    <s v="Seattle"/>
    <s v=""/>
    <s v=""/>
  </r>
  <r>
    <x v="24"/>
    <x v="24"/>
    <x v="9"/>
    <x v="2"/>
    <s v="Speciality Products"/>
    <s v="Male"/>
    <x v="1"/>
    <x v="18"/>
    <s v="2014"/>
    <d v="2014-03-02T00:00:00"/>
    <n v="207172"/>
    <n v="0.31"/>
    <x v="1"/>
    <e v="#VALUE!"/>
    <s v="Chongqing"/>
    <s v=""/>
    <s v=""/>
  </r>
  <r>
    <x v="25"/>
    <x v="25"/>
    <x v="2"/>
    <x v="4"/>
    <s v="Speciality Products"/>
    <s v="Male"/>
    <x v="0"/>
    <x v="12"/>
    <s v="2015"/>
    <d v="2015-04-17T00:00:00"/>
    <n v="152239"/>
    <n v="0.23"/>
    <x v="0"/>
    <e v="#VALUE!"/>
    <s v="Columbus"/>
    <s v=""/>
    <s v=""/>
  </r>
  <r>
    <x v="26"/>
    <x v="26"/>
    <x v="10"/>
    <x v="5"/>
    <s v="Corporate"/>
    <s v="Female"/>
    <x v="3"/>
    <x v="16"/>
    <s v="2005"/>
    <d v="2005-02-05T00:00:00"/>
    <n v="98581"/>
    <n v="0"/>
    <x v="2"/>
    <e v="#VALUE!"/>
    <s v="Rio de Janerio"/>
    <s v=""/>
    <s v=""/>
  </r>
  <r>
    <x v="27"/>
    <x v="27"/>
    <x v="9"/>
    <x v="5"/>
    <s v="Speciality Products"/>
    <s v="Male"/>
    <x v="1"/>
    <x v="19"/>
    <s v="2004"/>
    <d v="2004-06-07T00:00:00"/>
    <n v="246231"/>
    <n v="0.31"/>
    <x v="0"/>
    <e v="#VALUE!"/>
    <s v="Seattle"/>
    <s v=""/>
    <s v=""/>
  </r>
  <r>
    <x v="28"/>
    <x v="28"/>
    <x v="11"/>
    <x v="5"/>
    <s v="Speciality Products"/>
    <s v="Male"/>
    <x v="1"/>
    <x v="14"/>
    <s v="1996"/>
    <d v="1996-12-04T00:00:00"/>
    <n v="99354"/>
    <n v="0.12"/>
    <x v="1"/>
    <e v="#VALUE!"/>
    <s v="Beijing"/>
    <s v=""/>
    <s v=""/>
  </r>
  <r>
    <x v="29"/>
    <x v="29"/>
    <x v="9"/>
    <x v="0"/>
    <s v="Corporate"/>
    <s v="Male"/>
    <x v="1"/>
    <x v="20"/>
    <s v="2012"/>
    <d v="2012-05-11T00:00:00"/>
    <n v="231141"/>
    <n v="0.34"/>
    <x v="1"/>
    <e v="#VALUE!"/>
    <s v="Beijing"/>
    <s v=""/>
    <s v=""/>
  </r>
  <r>
    <x v="30"/>
    <x v="30"/>
    <x v="12"/>
    <x v="0"/>
    <s v="Research &amp; Development"/>
    <s v="Male"/>
    <x v="1"/>
    <x v="21"/>
    <s v="2017"/>
    <d v="2017-06-25T00:00:00"/>
    <n v="54775"/>
    <n v="0"/>
    <x v="0"/>
    <e v="#VALUE!"/>
    <s v="Columbus"/>
    <s v=""/>
    <s v=""/>
  </r>
  <r>
    <x v="31"/>
    <x v="31"/>
    <x v="7"/>
    <x v="1"/>
    <s v="Manufacturing"/>
    <s v="Male"/>
    <x v="3"/>
    <x v="13"/>
    <s v="2004"/>
    <d v="2004-05-16T00:00:00"/>
    <n v="55499"/>
    <n v="0"/>
    <x v="2"/>
    <e v="#VALUE!"/>
    <s v="Manaus"/>
    <s v=""/>
    <s v=""/>
  </r>
  <r>
    <x v="32"/>
    <x v="32"/>
    <x v="13"/>
    <x v="2"/>
    <s v="Research &amp; Development"/>
    <s v="Male"/>
    <x v="2"/>
    <x v="22"/>
    <s v="2008"/>
    <d v="2008-07-11T00:00:00"/>
    <n v="66521"/>
    <n v="0"/>
    <x v="0"/>
    <e v="#VALUE!"/>
    <s v="Seattle"/>
    <s v=""/>
    <s v=""/>
  </r>
  <r>
    <x v="33"/>
    <x v="33"/>
    <x v="5"/>
    <x v="2"/>
    <s v="Speciality Products"/>
    <s v="Male"/>
    <x v="1"/>
    <x v="23"/>
    <s v="2016"/>
    <d v="2016-09-29T00:00:00"/>
    <n v="59100"/>
    <n v="0"/>
    <x v="1"/>
    <e v="#VALUE!"/>
    <s v="Chongqing"/>
    <s v=""/>
    <s v=""/>
  </r>
  <r>
    <x v="34"/>
    <x v="34"/>
    <x v="7"/>
    <x v="1"/>
    <s v="Research &amp; Development"/>
    <s v="Female"/>
    <x v="2"/>
    <x v="5"/>
    <s v="2018"/>
    <d v="2018-05-06T00:00:00"/>
    <n v="49011"/>
    <n v="0"/>
    <x v="0"/>
    <e v="#VALUE!"/>
    <s v="Chicago"/>
    <s v=""/>
    <s v=""/>
  </r>
  <r>
    <x v="35"/>
    <x v="35"/>
    <x v="14"/>
    <x v="0"/>
    <s v="Manufacturing"/>
    <s v="Female"/>
    <x v="2"/>
    <x v="24"/>
    <s v="2014"/>
    <d v="2014-02-11T00:00:00"/>
    <n v="99575"/>
    <n v="0"/>
    <x v="0"/>
    <e v="#VALUE!"/>
    <s v="Austin"/>
    <s v=""/>
    <s v=""/>
  </r>
  <r>
    <x v="36"/>
    <x v="36"/>
    <x v="8"/>
    <x v="5"/>
    <s v="Manufacturing"/>
    <s v="Female"/>
    <x v="1"/>
    <x v="8"/>
    <s v="2019"/>
    <d v="2019-12-16T00:00:00"/>
    <n v="99989"/>
    <n v="0"/>
    <x v="1"/>
    <e v="#VALUE!"/>
    <s v="Chengdu"/>
    <s v=""/>
    <s v=""/>
  </r>
  <r>
    <x v="37"/>
    <x v="37"/>
    <x v="9"/>
    <x v="6"/>
    <s v="Research &amp; Development"/>
    <s v="Male"/>
    <x v="2"/>
    <x v="5"/>
    <s v="2019"/>
    <d v="2019-10-20T00:00:00"/>
    <n v="256420"/>
    <n v="0.3"/>
    <x v="0"/>
    <e v="#VALUE!"/>
    <s v="Phoenix"/>
    <s v=""/>
    <s v=""/>
  </r>
  <r>
    <x v="38"/>
    <x v="38"/>
    <x v="1"/>
    <x v="0"/>
    <s v="Manufacturing"/>
    <s v="Female"/>
    <x v="3"/>
    <x v="25"/>
    <s v="2013"/>
    <d v="2013-05-15T00:00:00"/>
    <n v="78940"/>
    <n v="0"/>
    <x v="0"/>
    <e v="#VALUE!"/>
    <s v="Miami"/>
    <s v=""/>
    <s v=""/>
  </r>
  <r>
    <x v="39"/>
    <x v="39"/>
    <x v="14"/>
    <x v="0"/>
    <s v="Corporate"/>
    <s v="Female"/>
    <x v="3"/>
    <x v="4"/>
    <s v="1994"/>
    <d v="1994-01-03T00:00:00"/>
    <n v="82872"/>
    <n v="0"/>
    <x v="2"/>
    <e v="#VALUE!"/>
    <s v="Manaus"/>
    <s v=""/>
    <s v=""/>
  </r>
  <r>
    <x v="40"/>
    <x v="40"/>
    <x v="15"/>
    <x v="4"/>
    <s v="Speciality Products"/>
    <s v="Male"/>
    <x v="1"/>
    <x v="23"/>
    <s v="2017"/>
    <d v="2017-05-29T00:00:00"/>
    <n v="86317"/>
    <n v="0"/>
    <x v="1"/>
    <n v="0"/>
    <s v="Chengdu"/>
    <s v="2017"/>
    <d v="2017-07-16T00:00:00"/>
  </r>
  <r>
    <x v="41"/>
    <x v="41"/>
    <x v="6"/>
    <x v="6"/>
    <s v="Speciality Products"/>
    <s v="Female"/>
    <x v="2"/>
    <x v="26"/>
    <s v="2013"/>
    <d v="2013-11-23T00:00:00"/>
    <n v="113135"/>
    <n v="0.05"/>
    <x v="0"/>
    <e v="#VALUE!"/>
    <s v="Austin"/>
    <s v=""/>
    <s v=""/>
  </r>
  <r>
    <x v="42"/>
    <x v="42"/>
    <x v="9"/>
    <x v="0"/>
    <s v="Speciality Products"/>
    <s v="Male"/>
    <x v="2"/>
    <x v="27"/>
    <s v="2005"/>
    <d v="2005-11-08T00:00:00"/>
    <n v="199808"/>
    <n v="0.32"/>
    <x v="0"/>
    <e v="#VALUE!"/>
    <s v="Seattle"/>
    <s v=""/>
    <s v=""/>
  </r>
  <r>
    <x v="43"/>
    <x v="43"/>
    <x v="5"/>
    <x v="2"/>
    <s v="Speciality Products"/>
    <s v="Male"/>
    <x v="1"/>
    <x v="17"/>
    <s v="2013"/>
    <d v="2013-11-14T00:00:00"/>
    <n v="56037"/>
    <n v="0"/>
    <x v="1"/>
    <e v="#VALUE!"/>
    <s v="Shanghai"/>
    <s v=""/>
    <s v=""/>
  </r>
  <r>
    <x v="44"/>
    <x v="44"/>
    <x v="0"/>
    <x v="6"/>
    <s v="Research &amp; Development"/>
    <s v="Female"/>
    <x v="2"/>
    <x v="7"/>
    <s v="2019"/>
    <d v="2019-05-24T00:00:00"/>
    <n v="122350"/>
    <n v="0.12"/>
    <x v="0"/>
    <e v="#VALUE!"/>
    <s v="Phoenix"/>
    <s v=""/>
    <s v=""/>
  </r>
  <r>
    <x v="45"/>
    <x v="45"/>
    <x v="14"/>
    <x v="0"/>
    <s v="Research &amp; Development"/>
    <s v="Male"/>
    <x v="2"/>
    <x v="28"/>
    <s v="2010"/>
    <d v="2010-11-04T00:00:00"/>
    <n v="92952"/>
    <n v="0"/>
    <x v="0"/>
    <e v="#VALUE!"/>
    <s v="Seattle"/>
    <s v=""/>
    <s v=""/>
  </r>
  <r>
    <x v="46"/>
    <x v="46"/>
    <x v="3"/>
    <x v="0"/>
    <s v="Corporate"/>
    <s v="Male"/>
    <x v="3"/>
    <x v="24"/>
    <s v="2013"/>
    <d v="2013-03-20T00:00:00"/>
    <n v="79921"/>
    <n v="0.05"/>
    <x v="0"/>
    <e v="#VALUE!"/>
    <s v="Austin"/>
    <s v=""/>
    <s v=""/>
  </r>
  <r>
    <x v="47"/>
    <x v="47"/>
    <x v="2"/>
    <x v="0"/>
    <s v="Research &amp; Development"/>
    <s v="Female"/>
    <x v="0"/>
    <x v="17"/>
    <s v="2009"/>
    <d v="2009-09-20T00:00:00"/>
    <n v="167199"/>
    <n v="0.2"/>
    <x v="0"/>
    <e v="#VALUE!"/>
    <s v="Seattle"/>
    <s v=""/>
    <s v=""/>
  </r>
  <r>
    <x v="48"/>
    <x v="48"/>
    <x v="10"/>
    <x v="5"/>
    <s v="Research &amp; Development"/>
    <s v="Male"/>
    <x v="2"/>
    <x v="27"/>
    <s v="2012"/>
    <d v="2012-10-17T00:00:00"/>
    <n v="71476"/>
    <n v="0"/>
    <x v="0"/>
    <e v="#VALUE!"/>
    <s v="Phoenix"/>
    <s v=""/>
    <s v=""/>
  </r>
  <r>
    <x v="49"/>
    <x v="49"/>
    <x v="2"/>
    <x v="5"/>
    <s v="Manufacturing"/>
    <s v="Female"/>
    <x v="2"/>
    <x v="15"/>
    <s v="2014"/>
    <d v="2014-10-29T00:00:00"/>
    <n v="189420"/>
    <n v="0.2"/>
    <x v="0"/>
    <e v="#VALUE!"/>
    <s v="Seattle"/>
    <s v=""/>
    <s v=""/>
  </r>
  <r>
    <x v="50"/>
    <x v="50"/>
    <x v="16"/>
    <x v="4"/>
    <s v="Research &amp; Development"/>
    <s v="Female"/>
    <x v="2"/>
    <x v="14"/>
    <s v="2001"/>
    <d v="2001-10-20T00:00:00"/>
    <n v="64057"/>
    <n v="0"/>
    <x v="0"/>
    <e v="#VALUE!"/>
    <s v="Phoenix"/>
    <s v=""/>
    <s v=""/>
  </r>
  <r>
    <x v="51"/>
    <x v="51"/>
    <x v="13"/>
    <x v="6"/>
    <s v="Manufacturing"/>
    <s v="Female"/>
    <x v="0"/>
    <x v="5"/>
    <s v="2021"/>
    <d v="2021-09-21T00:00:00"/>
    <n v="68728"/>
    <n v="0"/>
    <x v="0"/>
    <e v="#VALUE!"/>
    <s v="Phoenix"/>
    <s v=""/>
    <s v=""/>
  </r>
  <r>
    <x v="52"/>
    <x v="52"/>
    <x v="0"/>
    <x v="0"/>
    <s v="Manufacturing"/>
    <s v="Female"/>
    <x v="1"/>
    <x v="6"/>
    <s v="2021"/>
    <d v="2021-07-02T00:00:00"/>
    <n v="125633"/>
    <n v="0.11"/>
    <x v="1"/>
    <e v="#VALUE!"/>
    <s v="Beijing"/>
    <s v=""/>
    <s v=""/>
  </r>
  <r>
    <x v="53"/>
    <x v="53"/>
    <x v="13"/>
    <x v="6"/>
    <s v="Manufacturing"/>
    <s v="Male"/>
    <x v="3"/>
    <x v="25"/>
    <s v="2011"/>
    <d v="2011-05-15T00:00:00"/>
    <n v="66889"/>
    <n v="0"/>
    <x v="0"/>
    <e v="#VALUE!"/>
    <s v="Columbus"/>
    <s v=""/>
    <s v=""/>
  </r>
  <r>
    <x v="54"/>
    <x v="54"/>
    <x v="2"/>
    <x v="3"/>
    <s v="Research &amp; Development"/>
    <s v="Female"/>
    <x v="1"/>
    <x v="9"/>
    <s v="2015"/>
    <d v="2015-09-29T00:00:00"/>
    <n v="178700"/>
    <n v="0.28999999999999998"/>
    <x v="0"/>
    <e v="#VALUE!"/>
    <s v="Seattle"/>
    <s v=""/>
    <s v=""/>
  </r>
  <r>
    <x v="55"/>
    <x v="55"/>
    <x v="17"/>
    <x v="5"/>
    <s v="Research &amp; Development"/>
    <s v="Female"/>
    <x v="2"/>
    <x v="29"/>
    <s v="2018"/>
    <d v="2018-12-22T00:00:00"/>
    <n v="83990"/>
    <n v="0"/>
    <x v="0"/>
    <e v="#VALUE!"/>
    <s v="Chicago"/>
    <s v=""/>
    <s v=""/>
  </r>
  <r>
    <x v="56"/>
    <x v="56"/>
    <x v="18"/>
    <x v="5"/>
    <s v="Corporate"/>
    <s v="Female"/>
    <x v="2"/>
    <x v="27"/>
    <s v="2005"/>
    <d v="2005-12-10T00:00:00"/>
    <n v="102043"/>
    <n v="0"/>
    <x v="0"/>
    <e v="#VALUE!"/>
    <s v="Chicago"/>
    <s v=""/>
    <s v=""/>
  </r>
  <r>
    <x v="57"/>
    <x v="57"/>
    <x v="19"/>
    <x v="5"/>
    <s v="Manufacturing"/>
    <s v="Female"/>
    <x v="1"/>
    <x v="30"/>
    <s v="2001"/>
    <d v="2001-05-30T00:00:00"/>
    <n v="90678"/>
    <n v="0"/>
    <x v="0"/>
    <e v="#VALUE!"/>
    <s v="Columbus"/>
    <s v=""/>
    <s v=""/>
  </r>
  <r>
    <x v="58"/>
    <x v="58"/>
    <x v="20"/>
    <x v="4"/>
    <s v="Manufacturing"/>
    <s v="Female"/>
    <x v="0"/>
    <x v="30"/>
    <s v="2008"/>
    <d v="2008-08-21T00:00:00"/>
    <n v="59067"/>
    <n v="0"/>
    <x v="0"/>
    <e v="#VALUE!"/>
    <s v="Miami"/>
    <s v=""/>
    <s v=""/>
  </r>
  <r>
    <x v="59"/>
    <x v="59"/>
    <x v="0"/>
    <x v="6"/>
    <s v="Research &amp; Development"/>
    <s v="Male"/>
    <x v="1"/>
    <x v="15"/>
    <s v="2021"/>
    <d v="2021-03-11T00:00:00"/>
    <n v="135062"/>
    <n v="0.15"/>
    <x v="1"/>
    <e v="#VALUE!"/>
    <s v="Chengdu"/>
    <s v=""/>
    <s v=""/>
  </r>
  <r>
    <x v="60"/>
    <x v="60"/>
    <x v="0"/>
    <x v="0"/>
    <s v="Corporate"/>
    <s v="Female"/>
    <x v="3"/>
    <x v="0"/>
    <s v="2006"/>
    <d v="2006-08-16T00:00:00"/>
    <n v="159044"/>
    <n v="0.1"/>
    <x v="2"/>
    <e v="#VALUE!"/>
    <s v="Manaus"/>
    <s v=""/>
    <s v=""/>
  </r>
  <r>
    <x v="61"/>
    <x v="61"/>
    <x v="4"/>
    <x v="3"/>
    <s v="Manufacturing"/>
    <s v="Female"/>
    <x v="3"/>
    <x v="18"/>
    <s v="2019"/>
    <d v="2019-01-02T00:00:00"/>
    <n v="74691"/>
    <n v="0"/>
    <x v="2"/>
    <n v="1"/>
    <s v="Manaus"/>
    <s v="2020"/>
    <d v="2020-07-08T00:00:00"/>
  </r>
  <r>
    <x v="62"/>
    <x v="62"/>
    <x v="11"/>
    <x v="5"/>
    <s v="Corporate"/>
    <s v="Female"/>
    <x v="3"/>
    <x v="18"/>
    <s v="2008"/>
    <d v="2008-12-18T00:00:00"/>
    <n v="92753"/>
    <n v="0.13"/>
    <x v="0"/>
    <n v="13"/>
    <s v="Austin"/>
    <s v="2021"/>
    <d v="2021-06-24T00:00:00"/>
  </r>
  <r>
    <x v="63"/>
    <x v="63"/>
    <x v="9"/>
    <x v="4"/>
    <s v="Speciality Products"/>
    <s v="Male"/>
    <x v="0"/>
    <x v="15"/>
    <s v="2013"/>
    <d v="2013-08-07T00:00:00"/>
    <n v="236946"/>
    <n v="0.37"/>
    <x v="0"/>
    <e v="#VALUE!"/>
    <s v="Seattle"/>
    <s v=""/>
    <s v=""/>
  </r>
  <r>
    <x v="64"/>
    <x v="64"/>
    <x v="7"/>
    <x v="1"/>
    <s v="Corporate"/>
    <s v="Female"/>
    <x v="0"/>
    <x v="9"/>
    <s v="2021"/>
    <d v="2021-08-27T00:00:00"/>
    <n v="48906"/>
    <n v="0"/>
    <x v="0"/>
    <e v="#VALUE!"/>
    <s v="Miami"/>
    <s v=""/>
    <s v=""/>
  </r>
  <r>
    <x v="65"/>
    <x v="65"/>
    <x v="4"/>
    <x v="2"/>
    <s v="Corporate"/>
    <s v="Female"/>
    <x v="2"/>
    <x v="31"/>
    <s v="2008"/>
    <d v="2008-01-27T00:00:00"/>
    <n v="80024"/>
    <n v="0"/>
    <x v="0"/>
    <e v="#VALUE!"/>
    <s v="Columbus"/>
    <s v=""/>
    <s v=""/>
  </r>
  <r>
    <x v="66"/>
    <x v="66"/>
    <x v="16"/>
    <x v="4"/>
    <s v="Speciality Products"/>
    <s v="Female"/>
    <x v="2"/>
    <x v="12"/>
    <s v="2009"/>
    <d v="2009-10-23T00:00:00"/>
    <n v="54415"/>
    <n v="0"/>
    <x v="0"/>
    <n v="5"/>
    <s v="Seattle"/>
    <s v="2014"/>
    <d v="2014-01-22T00:00:00"/>
  </r>
  <r>
    <x v="67"/>
    <x v="67"/>
    <x v="6"/>
    <x v="6"/>
    <s v="Research &amp; Development"/>
    <s v="Female"/>
    <x v="1"/>
    <x v="23"/>
    <s v="2016"/>
    <d v="2016-04-24T00:00:00"/>
    <n v="120341"/>
    <n v="7.0000000000000007E-2"/>
    <x v="0"/>
    <e v="#VALUE!"/>
    <s v="Seattle"/>
    <s v=""/>
    <s v=""/>
  </r>
  <r>
    <x v="68"/>
    <x v="68"/>
    <x v="9"/>
    <x v="0"/>
    <s v="Speciality Products"/>
    <s v="Female"/>
    <x v="3"/>
    <x v="19"/>
    <s v="2009"/>
    <d v="2009-08-04T00:00:00"/>
    <n v="208415"/>
    <n v="0.35"/>
    <x v="0"/>
    <e v="#VALUE!"/>
    <s v="Seattle"/>
    <s v=""/>
    <s v=""/>
  </r>
  <r>
    <x v="69"/>
    <x v="69"/>
    <x v="21"/>
    <x v="0"/>
    <s v="Speciality Products"/>
    <s v="Female"/>
    <x v="1"/>
    <x v="24"/>
    <s v="2020"/>
    <d v="2020-01-05T00:00:00"/>
    <n v="78844"/>
    <n v="0"/>
    <x v="0"/>
    <e v="#VALUE!"/>
    <s v="Seattle"/>
    <s v=""/>
    <s v=""/>
  </r>
  <r>
    <x v="70"/>
    <x v="70"/>
    <x v="17"/>
    <x v="5"/>
    <s v="Manufacturing"/>
    <s v="Male"/>
    <x v="2"/>
    <x v="32"/>
    <s v="2002"/>
    <d v="2002-05-23T00:00:00"/>
    <n v="76354"/>
    <n v="0"/>
    <x v="0"/>
    <n v="19"/>
    <s v="Phoenix"/>
    <s v="2021"/>
    <d v="2021-09-26T00:00:00"/>
  </r>
  <r>
    <x v="71"/>
    <x v="71"/>
    <x v="2"/>
    <x v="1"/>
    <s v="Speciality Products"/>
    <s v="Female"/>
    <x v="3"/>
    <x v="17"/>
    <s v="2019"/>
    <d v="2019-01-28T00:00:00"/>
    <n v="165927"/>
    <n v="0.2"/>
    <x v="0"/>
    <e v="#VALUE!"/>
    <s v="Phoenix"/>
    <s v=""/>
    <s v=""/>
  </r>
  <r>
    <x v="72"/>
    <x v="72"/>
    <x v="6"/>
    <x v="3"/>
    <s v="Speciality Products"/>
    <s v="Female"/>
    <x v="3"/>
    <x v="31"/>
    <s v="2021"/>
    <d v="2021-11-16T00:00:00"/>
    <n v="109812"/>
    <n v="0.09"/>
    <x v="2"/>
    <e v="#VALUE!"/>
    <s v="Manaus"/>
    <s v=""/>
    <s v=""/>
  </r>
  <r>
    <x v="73"/>
    <x v="73"/>
    <x v="8"/>
    <x v="5"/>
    <s v="Corporate"/>
    <s v="Male"/>
    <x v="1"/>
    <x v="0"/>
    <s v="1998"/>
    <d v="1998-09-03T00:00:00"/>
    <n v="86299"/>
    <n v="0"/>
    <x v="0"/>
    <e v="#VALUE!"/>
    <s v="Seattle"/>
    <s v=""/>
    <s v=""/>
  </r>
  <r>
    <x v="74"/>
    <x v="74"/>
    <x v="9"/>
    <x v="6"/>
    <s v="Research &amp; Development"/>
    <s v="Male"/>
    <x v="3"/>
    <x v="4"/>
    <s v="2003"/>
    <d v="2003-07-26T00:00:00"/>
    <n v="206624"/>
    <n v="0.4"/>
    <x v="2"/>
    <e v="#VALUE!"/>
    <s v="Sao Paulo"/>
    <s v=""/>
    <s v=""/>
  </r>
  <r>
    <x v="75"/>
    <x v="75"/>
    <x v="12"/>
    <x v="0"/>
    <s v="Manufacturing"/>
    <s v="Male"/>
    <x v="3"/>
    <x v="9"/>
    <s v="2010"/>
    <d v="2010-12-23T00:00:00"/>
    <n v="53215"/>
    <n v="0"/>
    <x v="2"/>
    <n v="4"/>
    <s v="Sao Paulo"/>
    <s v="2014"/>
    <d v="2014-03-27T00:00:00"/>
  </r>
  <r>
    <x v="76"/>
    <x v="76"/>
    <x v="22"/>
    <x v="5"/>
    <s v="Research &amp; Development"/>
    <s v="Female"/>
    <x v="1"/>
    <x v="23"/>
    <s v="2017"/>
    <d v="2017-05-22T00:00:00"/>
    <n v="86858"/>
    <n v="0"/>
    <x v="1"/>
    <n v="0"/>
    <s v="Chongqing"/>
    <s v="2017"/>
    <d v="2017-10-08T00:00:00"/>
  </r>
  <r>
    <x v="77"/>
    <x v="77"/>
    <x v="3"/>
    <x v="0"/>
    <s v="Manufacturing"/>
    <s v="Male"/>
    <x v="1"/>
    <x v="28"/>
    <s v="2007"/>
    <d v="2007-07-02T00:00:00"/>
    <n v="93971"/>
    <n v="0.08"/>
    <x v="1"/>
    <e v="#VALUE!"/>
    <s v="Chongqing"/>
    <s v=""/>
    <s v=""/>
  </r>
  <r>
    <x v="78"/>
    <x v="78"/>
    <x v="13"/>
    <x v="1"/>
    <s v="Corporate"/>
    <s v="Male"/>
    <x v="3"/>
    <x v="8"/>
    <s v="2015"/>
    <d v="2015-06-27T00:00:00"/>
    <n v="57008"/>
    <n v="0"/>
    <x v="0"/>
    <e v="#VALUE!"/>
    <s v="Phoenix"/>
    <s v=""/>
    <s v=""/>
  </r>
  <r>
    <x v="79"/>
    <x v="79"/>
    <x v="0"/>
    <x v="1"/>
    <s v="Manufacturing"/>
    <s v="Male"/>
    <x v="3"/>
    <x v="33"/>
    <s v="2015"/>
    <d v="2015-09-23T00:00:00"/>
    <n v="141899"/>
    <n v="0.15"/>
    <x v="0"/>
    <e v="#VALUE!"/>
    <s v="Phoenix"/>
    <s v=""/>
    <s v=""/>
  </r>
  <r>
    <x v="80"/>
    <x v="80"/>
    <x v="13"/>
    <x v="6"/>
    <s v="Corporate"/>
    <s v="Male"/>
    <x v="0"/>
    <x v="12"/>
    <s v="2016"/>
    <d v="2016-09-13T00:00:00"/>
    <n v="64847"/>
    <n v="0"/>
    <x v="0"/>
    <e v="#VALUE!"/>
    <s v="Miami"/>
    <s v=""/>
    <s v=""/>
  </r>
  <r>
    <x v="81"/>
    <x v="81"/>
    <x v="11"/>
    <x v="5"/>
    <s v="Research &amp; Development"/>
    <s v="Male"/>
    <x v="2"/>
    <x v="26"/>
    <s v="1992"/>
    <d v="1992-04-08T00:00:00"/>
    <n v="116878"/>
    <n v="0.11"/>
    <x v="0"/>
    <e v="#VALUE!"/>
    <s v="Miami"/>
    <s v=""/>
    <s v=""/>
  </r>
  <r>
    <x v="82"/>
    <x v="82"/>
    <x v="10"/>
    <x v="5"/>
    <s v="Speciality Products"/>
    <s v="Male"/>
    <x v="0"/>
    <x v="15"/>
    <s v="2005"/>
    <d v="2005-02-05T00:00:00"/>
    <n v="70505"/>
    <n v="0"/>
    <x v="0"/>
    <e v="#VALUE!"/>
    <s v="Austin"/>
    <s v=""/>
    <s v=""/>
  </r>
  <r>
    <x v="83"/>
    <x v="83"/>
    <x v="2"/>
    <x v="5"/>
    <s v="Research &amp; Development"/>
    <s v="Female"/>
    <x v="3"/>
    <x v="23"/>
    <s v="2016"/>
    <d v="2016-05-22T00:00:00"/>
    <n v="189702"/>
    <n v="0.28000000000000003"/>
    <x v="2"/>
    <n v="4"/>
    <s v="Manaus"/>
    <s v="2020"/>
    <d v="2020-12-21T00:00:00"/>
  </r>
  <r>
    <x v="84"/>
    <x v="84"/>
    <x v="2"/>
    <x v="3"/>
    <s v="Speciality Products"/>
    <s v="Male"/>
    <x v="2"/>
    <x v="3"/>
    <s v="2020"/>
    <d v="2020-07-28T00:00:00"/>
    <n v="180664"/>
    <n v="0.27"/>
    <x v="0"/>
    <e v="#VALUE!"/>
    <s v="Chicago"/>
    <s v=""/>
    <s v=""/>
  </r>
  <r>
    <x v="85"/>
    <x v="85"/>
    <x v="20"/>
    <x v="4"/>
    <s v="Manufacturing"/>
    <s v="Female"/>
    <x v="1"/>
    <x v="15"/>
    <s v="2003"/>
    <d v="2003-12-17T00:00:00"/>
    <n v="48345"/>
    <n v="0"/>
    <x v="1"/>
    <e v="#VALUE!"/>
    <s v="Chengdu"/>
    <s v=""/>
    <s v=""/>
  </r>
  <r>
    <x v="86"/>
    <x v="86"/>
    <x v="2"/>
    <x v="4"/>
    <s v="Manufacturing"/>
    <s v="Male"/>
    <x v="1"/>
    <x v="34"/>
    <s v="2014"/>
    <d v="2014-01-16T00:00:00"/>
    <n v="152214"/>
    <n v="0.3"/>
    <x v="1"/>
    <e v="#VALUE!"/>
    <s v="Beijing"/>
    <s v=""/>
    <s v=""/>
  </r>
  <r>
    <x v="87"/>
    <x v="87"/>
    <x v="21"/>
    <x v="0"/>
    <s v="Corporate"/>
    <s v="Female"/>
    <x v="3"/>
    <x v="12"/>
    <s v="2009"/>
    <d v="2009-04-28T00:00:00"/>
    <n v="69803"/>
    <n v="0"/>
    <x v="2"/>
    <e v="#VALUE!"/>
    <s v="Manaus"/>
    <s v=""/>
    <s v=""/>
  </r>
  <r>
    <x v="88"/>
    <x v="88"/>
    <x v="23"/>
    <x v="0"/>
    <s v="Corporate"/>
    <s v="Female"/>
    <x v="3"/>
    <x v="35"/>
    <s v="2019"/>
    <d v="2019-07-04T00:00:00"/>
    <n v="76588"/>
    <n v="0"/>
    <x v="2"/>
    <e v="#VALUE!"/>
    <s v="Rio de Janerio"/>
    <s v=""/>
    <s v=""/>
  </r>
  <r>
    <x v="89"/>
    <x v="89"/>
    <x v="24"/>
    <x v="0"/>
    <s v="Manufacturing"/>
    <s v="Male"/>
    <x v="2"/>
    <x v="7"/>
    <s v="2018"/>
    <d v="2018-12-10T00:00:00"/>
    <n v="84596"/>
    <n v="0"/>
    <x v="0"/>
    <e v="#VALUE!"/>
    <s v="Miami"/>
    <s v=""/>
    <s v=""/>
  </r>
  <r>
    <x v="90"/>
    <x v="90"/>
    <x v="6"/>
    <x v="6"/>
    <s v="Research &amp; Development"/>
    <s v="Male"/>
    <x v="1"/>
    <x v="5"/>
    <s v="2018"/>
    <d v="2018-09-25T00:00:00"/>
    <n v="114441"/>
    <n v="0.1"/>
    <x v="1"/>
    <n v="1"/>
    <s v="Chongqing"/>
    <s v="2019"/>
    <d v="2019-12-22T00:00:00"/>
  </r>
  <r>
    <x v="91"/>
    <x v="91"/>
    <x v="0"/>
    <x v="1"/>
    <s v="Speciality Products"/>
    <s v="Female"/>
    <x v="1"/>
    <x v="29"/>
    <s v="2018"/>
    <d v="2018-04-21T00:00:00"/>
    <n v="140402"/>
    <n v="0.15"/>
    <x v="1"/>
    <e v="#VALUE!"/>
    <s v="Beijing"/>
    <s v=""/>
    <s v=""/>
  </r>
  <r>
    <x v="92"/>
    <x v="92"/>
    <x v="13"/>
    <x v="1"/>
    <s v="Corporate"/>
    <s v="Female"/>
    <x v="3"/>
    <x v="3"/>
    <s v="2019"/>
    <d v="2019-04-23T00:00:00"/>
    <n v="59817"/>
    <n v="0"/>
    <x v="2"/>
    <e v="#VALUE!"/>
    <s v="Sao Paulo"/>
    <s v=""/>
    <s v=""/>
  </r>
  <r>
    <x v="93"/>
    <x v="93"/>
    <x v="5"/>
    <x v="2"/>
    <s v="Manufacturing"/>
    <s v="Male"/>
    <x v="1"/>
    <x v="11"/>
    <s v="2017"/>
    <d v="2017-07-22T00:00:00"/>
    <n v="55854"/>
    <n v="0"/>
    <x v="0"/>
    <e v="#VALUE!"/>
    <s v="Austin"/>
    <s v=""/>
    <s v=""/>
  </r>
  <r>
    <x v="94"/>
    <x v="94"/>
    <x v="15"/>
    <x v="4"/>
    <s v="Research &amp; Development"/>
    <s v="Male"/>
    <x v="1"/>
    <x v="26"/>
    <s v="2002"/>
    <d v="2002-11-16T00:00:00"/>
    <n v="95998"/>
    <n v="0"/>
    <x v="0"/>
    <e v="#VALUE!"/>
    <s v="Seattle"/>
    <s v=""/>
    <s v=""/>
  </r>
  <r>
    <x v="95"/>
    <x v="95"/>
    <x v="0"/>
    <x v="2"/>
    <s v="Manufacturing"/>
    <s v="Female"/>
    <x v="1"/>
    <x v="8"/>
    <s v="2015"/>
    <d v="2015-04-22T00:00:00"/>
    <n v="154941"/>
    <n v="0.13"/>
    <x v="0"/>
    <e v="#VALUE!"/>
    <s v="Phoenix"/>
    <s v=""/>
    <s v=""/>
  </r>
  <r>
    <x v="96"/>
    <x v="54"/>
    <x v="9"/>
    <x v="1"/>
    <s v="Speciality Products"/>
    <s v="Female"/>
    <x v="1"/>
    <x v="36"/>
    <s v="2011"/>
    <d v="2011-07-10T00:00:00"/>
    <n v="247022"/>
    <n v="0.3"/>
    <x v="1"/>
    <e v="#VALUE!"/>
    <s v="Beijing"/>
    <s v=""/>
    <s v=""/>
  </r>
  <r>
    <x v="97"/>
    <x v="96"/>
    <x v="23"/>
    <x v="0"/>
    <s v="Manufacturing"/>
    <s v="Female"/>
    <x v="3"/>
    <x v="24"/>
    <s v="2021"/>
    <d v="2021-10-05T00:00:00"/>
    <n v="88072"/>
    <n v="0"/>
    <x v="2"/>
    <e v="#VALUE!"/>
    <s v="Sao Paulo"/>
    <s v=""/>
    <s v=""/>
  </r>
  <r>
    <x v="98"/>
    <x v="97"/>
    <x v="3"/>
    <x v="0"/>
    <s v="Research &amp; Development"/>
    <s v="Male"/>
    <x v="1"/>
    <x v="21"/>
    <s v="2020"/>
    <d v="2020-05-26T00:00:00"/>
    <n v="67925"/>
    <n v="0.08"/>
    <x v="1"/>
    <e v="#VALUE!"/>
    <s v="Shanghai"/>
    <s v=""/>
    <s v=""/>
  </r>
  <r>
    <x v="99"/>
    <x v="98"/>
    <x v="9"/>
    <x v="2"/>
    <s v="Manufacturing"/>
    <s v="Female"/>
    <x v="2"/>
    <x v="11"/>
    <s v="2020"/>
    <d v="2020-08-20T00:00:00"/>
    <n v="219693"/>
    <n v="0.3"/>
    <x v="0"/>
    <e v="#VALUE!"/>
    <s v="Austin"/>
    <s v=""/>
    <s v=""/>
  </r>
  <r>
    <x v="100"/>
    <x v="99"/>
    <x v="22"/>
    <x v="5"/>
    <s v="Research &amp; Development"/>
    <s v="Female"/>
    <x v="2"/>
    <x v="15"/>
    <s v="2013"/>
    <d v="2013-04-22T00:00:00"/>
    <n v="61773"/>
    <n v="0"/>
    <x v="0"/>
    <e v="#VALUE!"/>
    <s v="Seattle"/>
    <s v=""/>
    <s v=""/>
  </r>
  <r>
    <x v="101"/>
    <x v="100"/>
    <x v="3"/>
    <x v="0"/>
    <s v="Speciality Products"/>
    <s v="Female"/>
    <x v="1"/>
    <x v="35"/>
    <s v="2007"/>
    <d v="2007-01-09T00:00:00"/>
    <n v="74546"/>
    <n v="0.09"/>
    <x v="0"/>
    <e v="#VALUE!"/>
    <s v="Seattle"/>
    <s v=""/>
    <s v=""/>
  </r>
  <r>
    <x v="102"/>
    <x v="101"/>
    <x v="25"/>
    <x v="5"/>
    <s v="Speciality Products"/>
    <s v="Male"/>
    <x v="0"/>
    <x v="16"/>
    <s v="2015"/>
    <d v="2015-01-27T00:00:00"/>
    <n v="62575"/>
    <n v="0"/>
    <x v="0"/>
    <e v="#VALUE!"/>
    <s v="Miami"/>
    <s v=""/>
    <s v=""/>
  </r>
  <r>
    <x v="103"/>
    <x v="102"/>
    <x v="2"/>
    <x v="4"/>
    <s v="Corporate"/>
    <s v="Female"/>
    <x v="1"/>
    <x v="5"/>
    <s v="2021"/>
    <d v="2021-02-23T00:00:00"/>
    <n v="199041"/>
    <n v="0.16"/>
    <x v="1"/>
    <e v="#VALUE!"/>
    <s v="Beijing"/>
    <s v=""/>
    <s v=""/>
  </r>
  <r>
    <x v="104"/>
    <x v="103"/>
    <x v="13"/>
    <x v="3"/>
    <s v="Speciality Products"/>
    <s v="Male"/>
    <x v="2"/>
    <x v="0"/>
    <s v="2007"/>
    <d v="2007-04-05T00:00:00"/>
    <n v="52310"/>
    <n v="0"/>
    <x v="0"/>
    <n v="11"/>
    <s v="Miami"/>
    <s v="2018"/>
    <d v="2018-10-12T00:00:00"/>
  </r>
  <r>
    <x v="105"/>
    <x v="104"/>
    <x v="0"/>
    <x v="1"/>
    <s v="Speciality Products"/>
    <s v="Male"/>
    <x v="0"/>
    <x v="14"/>
    <s v="2013"/>
    <d v="2013-06-29T00:00:00"/>
    <n v="159571"/>
    <n v="0.1"/>
    <x v="0"/>
    <e v="#VALUE!"/>
    <s v="Columbus"/>
    <s v=""/>
    <s v=""/>
  </r>
  <r>
    <x v="106"/>
    <x v="105"/>
    <x v="17"/>
    <x v="5"/>
    <s v="Research &amp; Development"/>
    <s v="Female"/>
    <x v="3"/>
    <x v="2"/>
    <s v="1997"/>
    <d v="1997-10-23T00:00:00"/>
    <n v="91763"/>
    <n v="0"/>
    <x v="0"/>
    <e v="#VALUE!"/>
    <s v="Austin"/>
    <s v=""/>
    <s v=""/>
  </r>
  <r>
    <x v="107"/>
    <x v="106"/>
    <x v="25"/>
    <x v="5"/>
    <s v="Corporate"/>
    <s v="Female"/>
    <x v="2"/>
    <x v="10"/>
    <s v="1995"/>
    <d v="1995-12-22T00:00:00"/>
    <n v="96475"/>
    <n v="0"/>
    <x v="0"/>
    <e v="#VALUE!"/>
    <s v="Austin"/>
    <s v=""/>
    <s v=""/>
  </r>
  <r>
    <x v="108"/>
    <x v="107"/>
    <x v="8"/>
    <x v="5"/>
    <s v="Manufacturing"/>
    <s v="Male"/>
    <x v="2"/>
    <x v="9"/>
    <s v="2016"/>
    <d v="2016-12-02T00:00:00"/>
    <n v="113781"/>
    <n v="0"/>
    <x v="0"/>
    <e v="#VALUE!"/>
    <s v="Columbus"/>
    <s v=""/>
    <s v=""/>
  </r>
  <r>
    <x v="109"/>
    <x v="108"/>
    <x v="2"/>
    <x v="1"/>
    <s v="Research &amp; Development"/>
    <s v="Male"/>
    <x v="1"/>
    <x v="34"/>
    <s v="2003"/>
    <d v="2003-01-15T00:00:00"/>
    <n v="166599"/>
    <n v="0.26"/>
    <x v="0"/>
    <e v="#VALUE!"/>
    <s v="Seattle"/>
    <s v=""/>
    <s v=""/>
  </r>
  <r>
    <x v="110"/>
    <x v="109"/>
    <x v="26"/>
    <x v="2"/>
    <s v="Corporate"/>
    <s v="Female"/>
    <x v="1"/>
    <x v="12"/>
    <s v="2005"/>
    <d v="2005-02-15T00:00:00"/>
    <n v="95372"/>
    <n v="0"/>
    <x v="1"/>
    <e v="#VALUE!"/>
    <s v="Shanghai"/>
    <s v=""/>
    <s v=""/>
  </r>
  <r>
    <x v="111"/>
    <x v="110"/>
    <x v="2"/>
    <x v="0"/>
    <s v="Research &amp; Development"/>
    <s v="Female"/>
    <x v="1"/>
    <x v="7"/>
    <s v="2020"/>
    <d v="2020-08-09T00:00:00"/>
    <n v="161203"/>
    <n v="0.15"/>
    <x v="1"/>
    <e v="#VALUE!"/>
    <s v="Chengdu"/>
    <s v=""/>
    <s v=""/>
  </r>
  <r>
    <x v="112"/>
    <x v="111"/>
    <x v="27"/>
    <x v="0"/>
    <s v="Manufacturing"/>
    <s v="Female"/>
    <x v="2"/>
    <x v="18"/>
    <s v="2006"/>
    <d v="2006-12-13T00:00:00"/>
    <n v="74738"/>
    <n v="0"/>
    <x v="0"/>
    <e v="#VALUE!"/>
    <s v="Miami"/>
    <s v=""/>
    <s v=""/>
  </r>
  <r>
    <x v="113"/>
    <x v="112"/>
    <x v="2"/>
    <x v="2"/>
    <s v="Research &amp; Development"/>
    <s v="Female"/>
    <x v="1"/>
    <x v="12"/>
    <s v="2018"/>
    <d v="2018-08-10T00:00:00"/>
    <n v="171173"/>
    <n v="0.21"/>
    <x v="0"/>
    <e v="#VALUE!"/>
    <s v="Columbus"/>
    <s v=""/>
    <s v=""/>
  </r>
  <r>
    <x v="114"/>
    <x v="113"/>
    <x v="9"/>
    <x v="2"/>
    <s v="Corporate"/>
    <s v="Male"/>
    <x v="3"/>
    <x v="22"/>
    <s v="2019"/>
    <d v="2019-09-24T00:00:00"/>
    <n v="201464"/>
    <n v="0.37"/>
    <x v="0"/>
    <e v="#VALUE!"/>
    <s v="Chicago"/>
    <s v=""/>
    <s v=""/>
  </r>
  <r>
    <x v="115"/>
    <x v="114"/>
    <x v="2"/>
    <x v="4"/>
    <s v="Corporate"/>
    <s v="Male"/>
    <x v="2"/>
    <x v="2"/>
    <s v="1998"/>
    <d v="1998-07-22T00:00:00"/>
    <n v="174895"/>
    <n v="0.15"/>
    <x v="0"/>
    <e v="#VALUE!"/>
    <s v="Chicago"/>
    <s v=""/>
    <s v=""/>
  </r>
  <r>
    <x v="116"/>
    <x v="115"/>
    <x v="0"/>
    <x v="0"/>
    <s v="Manufacturing"/>
    <s v="Female"/>
    <x v="1"/>
    <x v="37"/>
    <s v="2006"/>
    <d v="2006-04-18T00:00:00"/>
    <n v="134486"/>
    <n v="0.14000000000000001"/>
    <x v="0"/>
    <e v="#VALUE!"/>
    <s v="Austin"/>
    <s v=""/>
    <s v=""/>
  </r>
  <r>
    <x v="117"/>
    <x v="116"/>
    <x v="4"/>
    <x v="1"/>
    <s v="Manufacturing"/>
    <s v="Female"/>
    <x v="3"/>
    <x v="33"/>
    <s v="2007"/>
    <d v="2007-02-24T00:00:00"/>
    <n v="71699"/>
    <n v="0"/>
    <x v="2"/>
    <e v="#VALUE!"/>
    <s v="Manaus"/>
    <s v=""/>
    <s v=""/>
  </r>
  <r>
    <x v="118"/>
    <x v="117"/>
    <x v="4"/>
    <x v="6"/>
    <s v="Corporate"/>
    <s v="Female"/>
    <x v="3"/>
    <x v="34"/>
    <s v="2021"/>
    <d v="2021-01-02T00:00:00"/>
    <n v="94430"/>
    <n v="0"/>
    <x v="0"/>
    <e v="#VALUE!"/>
    <s v="Seattle"/>
    <s v=""/>
    <s v=""/>
  </r>
  <r>
    <x v="119"/>
    <x v="118"/>
    <x v="6"/>
    <x v="1"/>
    <s v="Corporate"/>
    <s v="Male"/>
    <x v="1"/>
    <x v="38"/>
    <s v="2010"/>
    <d v="2010-01-14T00:00:00"/>
    <n v="103504"/>
    <n v="7.0000000000000007E-2"/>
    <x v="1"/>
    <e v="#VALUE!"/>
    <s v="Chengdu"/>
    <s v=""/>
    <s v=""/>
  </r>
  <r>
    <x v="120"/>
    <x v="119"/>
    <x v="14"/>
    <x v="0"/>
    <s v="Manufacturing"/>
    <s v="Female"/>
    <x v="1"/>
    <x v="0"/>
    <s v="2005"/>
    <d v="2005-08-09T00:00:00"/>
    <n v="92771"/>
    <n v="0"/>
    <x v="0"/>
    <e v="#VALUE!"/>
    <s v="Miami"/>
    <s v=""/>
    <s v=""/>
  </r>
  <r>
    <x v="121"/>
    <x v="120"/>
    <x v="13"/>
    <x v="1"/>
    <s v="Speciality Products"/>
    <s v="Female"/>
    <x v="3"/>
    <x v="38"/>
    <s v="2006"/>
    <d v="2006-04-06T00:00:00"/>
    <n v="71531"/>
    <n v="0"/>
    <x v="0"/>
    <e v="#VALUE!"/>
    <s v="Columbus"/>
    <s v=""/>
    <s v=""/>
  </r>
  <r>
    <x v="122"/>
    <x v="121"/>
    <x v="21"/>
    <x v="0"/>
    <s v="Speciality Products"/>
    <s v="Male"/>
    <x v="0"/>
    <x v="21"/>
    <s v="2019"/>
    <d v="2019-03-06T00:00:00"/>
    <n v="90304"/>
    <n v="0"/>
    <x v="0"/>
    <e v="#VALUE!"/>
    <s v="Chicago"/>
    <s v=""/>
    <s v=""/>
  </r>
  <r>
    <x v="123"/>
    <x v="122"/>
    <x v="6"/>
    <x v="6"/>
    <s v="Manufacturing"/>
    <s v="Female"/>
    <x v="2"/>
    <x v="13"/>
    <s v="2011"/>
    <d v="2011-09-07T00:00:00"/>
    <n v="104903"/>
    <n v="0.1"/>
    <x v="0"/>
    <e v="#VALUE!"/>
    <s v="Columbus"/>
    <s v=""/>
    <s v=""/>
  </r>
  <r>
    <x v="124"/>
    <x v="123"/>
    <x v="7"/>
    <x v="1"/>
    <s v="Corporate"/>
    <s v="Female"/>
    <x v="1"/>
    <x v="27"/>
    <s v="2019"/>
    <d v="2019-02-19T00:00:00"/>
    <n v="55859"/>
    <n v="0"/>
    <x v="1"/>
    <e v="#VALUE!"/>
    <s v="Beijing"/>
    <s v=""/>
    <s v=""/>
  </r>
  <r>
    <x v="125"/>
    <x v="124"/>
    <x v="19"/>
    <x v="5"/>
    <s v="Corporate"/>
    <s v="Female"/>
    <x v="3"/>
    <x v="39"/>
    <s v="2006"/>
    <d v="2006-10-12T00:00:00"/>
    <n v="79785"/>
    <n v="0"/>
    <x v="0"/>
    <e v="#VALUE!"/>
    <s v="Austin"/>
    <s v=""/>
    <s v=""/>
  </r>
  <r>
    <x v="126"/>
    <x v="125"/>
    <x v="4"/>
    <x v="6"/>
    <s v="Corporate"/>
    <s v="Female"/>
    <x v="1"/>
    <x v="38"/>
    <s v="2007"/>
    <d v="2007-11-05T00:00:00"/>
    <n v="99017"/>
    <n v="0"/>
    <x v="1"/>
    <e v="#VALUE!"/>
    <s v="Beijing"/>
    <s v=""/>
    <s v=""/>
  </r>
  <r>
    <x v="127"/>
    <x v="126"/>
    <x v="28"/>
    <x v="0"/>
    <s v="Manufacturing"/>
    <s v="Female"/>
    <x v="2"/>
    <x v="20"/>
    <s v="1992"/>
    <d v="1992-04-01T00:00:00"/>
    <n v="53809"/>
    <n v="0"/>
    <x v="0"/>
    <e v="#VALUE!"/>
    <s v="Phoenix"/>
    <s v=""/>
    <s v=""/>
  </r>
  <r>
    <x v="128"/>
    <x v="127"/>
    <x v="17"/>
    <x v="5"/>
    <s v="Speciality Products"/>
    <s v="Male"/>
    <x v="1"/>
    <x v="5"/>
    <s v="2020"/>
    <d v="2020-04-16T00:00:00"/>
    <n v="71864"/>
    <n v="0"/>
    <x v="1"/>
    <e v="#VALUE!"/>
    <s v="Chengdu"/>
    <s v=""/>
    <s v=""/>
  </r>
  <r>
    <x v="129"/>
    <x v="128"/>
    <x v="9"/>
    <x v="1"/>
    <s v="Corporate"/>
    <s v="Female"/>
    <x v="1"/>
    <x v="17"/>
    <s v="2011"/>
    <d v="2011-12-06T00:00:00"/>
    <n v="225558"/>
    <n v="0.33"/>
    <x v="1"/>
    <e v="#VALUE!"/>
    <s v="Shanghai"/>
    <s v=""/>
    <s v=""/>
  </r>
  <r>
    <x v="130"/>
    <x v="129"/>
    <x v="0"/>
    <x v="0"/>
    <s v="Manufacturing"/>
    <s v="Male"/>
    <x v="2"/>
    <x v="17"/>
    <s v="2014"/>
    <d v="2014-02-25T00:00:00"/>
    <n v="128984"/>
    <n v="0.12"/>
    <x v="0"/>
    <n v="7"/>
    <s v="Miami"/>
    <s v="2021"/>
    <d v="2021-05-01T00:00:00"/>
  </r>
  <r>
    <x v="131"/>
    <x v="130"/>
    <x v="17"/>
    <x v="5"/>
    <s v="Speciality Products"/>
    <s v="Male"/>
    <x v="3"/>
    <x v="30"/>
    <s v="1999"/>
    <d v="1999-06-20T00:00:00"/>
    <n v="96997"/>
    <n v="0"/>
    <x v="2"/>
    <e v="#VALUE!"/>
    <s v="Sao Paulo"/>
    <s v=""/>
    <s v=""/>
  </r>
  <r>
    <x v="132"/>
    <x v="131"/>
    <x v="2"/>
    <x v="4"/>
    <s v="Manufacturing"/>
    <s v="Female"/>
    <x v="3"/>
    <x v="36"/>
    <s v="2018"/>
    <d v="2018-01-22T00:00:00"/>
    <n v="176294"/>
    <n v="0.28000000000000003"/>
    <x v="0"/>
    <e v="#VALUE!"/>
    <s v="Austin"/>
    <s v=""/>
    <s v=""/>
  </r>
  <r>
    <x v="133"/>
    <x v="132"/>
    <x v="7"/>
    <x v="2"/>
    <s v="Research &amp; Development"/>
    <s v="Female"/>
    <x v="1"/>
    <x v="23"/>
    <s v="2021"/>
    <d v="2021-02-14T00:00:00"/>
    <n v="48340"/>
    <n v="0"/>
    <x v="1"/>
    <e v="#VALUE!"/>
    <s v="Beijing"/>
    <s v=""/>
    <s v=""/>
  </r>
  <r>
    <x v="134"/>
    <x v="133"/>
    <x v="9"/>
    <x v="5"/>
    <s v="Corporate"/>
    <s v="Female"/>
    <x v="3"/>
    <x v="21"/>
    <s v="2017"/>
    <d v="2017-07-06T00:00:00"/>
    <n v="240488"/>
    <n v="0.4"/>
    <x v="2"/>
    <e v="#VALUE!"/>
    <s v="Rio de Janerio"/>
    <s v=""/>
    <s v=""/>
  </r>
  <r>
    <x v="135"/>
    <x v="134"/>
    <x v="14"/>
    <x v="0"/>
    <s v="Manufacturing"/>
    <s v="Male"/>
    <x v="2"/>
    <x v="28"/>
    <s v="2011"/>
    <d v="2011-01-22T00:00:00"/>
    <n v="97339"/>
    <n v="0"/>
    <x v="0"/>
    <e v="#VALUE!"/>
    <s v="Austin"/>
    <s v=""/>
    <s v=""/>
  </r>
  <r>
    <x v="136"/>
    <x v="135"/>
    <x v="9"/>
    <x v="4"/>
    <s v="Manufacturing"/>
    <s v="Female"/>
    <x v="1"/>
    <x v="37"/>
    <s v="2003"/>
    <d v="2003-02-28T00:00:00"/>
    <n v="211291"/>
    <n v="0.37"/>
    <x v="1"/>
    <e v="#VALUE!"/>
    <s v="Chongqing"/>
    <s v=""/>
    <s v=""/>
  </r>
  <r>
    <x v="137"/>
    <x v="136"/>
    <x v="9"/>
    <x v="2"/>
    <s v="Research &amp; Development"/>
    <s v="Male"/>
    <x v="3"/>
    <x v="38"/>
    <s v="2011"/>
    <d v="2011-08-23T00:00:00"/>
    <n v="249506"/>
    <n v="0.3"/>
    <x v="2"/>
    <e v="#VALUE!"/>
    <s v="Rio de Janerio"/>
    <s v=""/>
    <s v=""/>
  </r>
  <r>
    <x v="138"/>
    <x v="137"/>
    <x v="10"/>
    <x v="5"/>
    <s v="Speciality Products"/>
    <s v="Male"/>
    <x v="1"/>
    <x v="22"/>
    <s v="2002"/>
    <d v="2002-11-22T00:00:00"/>
    <n v="80950"/>
    <n v="0"/>
    <x v="1"/>
    <e v="#VALUE!"/>
    <s v="Chongqing"/>
    <s v=""/>
    <s v=""/>
  </r>
  <r>
    <x v="139"/>
    <x v="138"/>
    <x v="18"/>
    <x v="5"/>
    <s v="Research &amp; Development"/>
    <s v="Female"/>
    <x v="1"/>
    <x v="30"/>
    <s v="2021"/>
    <d v="2021-01-10T00:00:00"/>
    <n v="86538"/>
    <n v="0"/>
    <x v="1"/>
    <e v="#VALUE!"/>
    <s v="Chengdu"/>
    <s v=""/>
    <s v=""/>
  </r>
  <r>
    <x v="140"/>
    <x v="139"/>
    <x v="4"/>
    <x v="6"/>
    <s v="Speciality Products"/>
    <s v="Female"/>
    <x v="2"/>
    <x v="25"/>
    <s v="2019"/>
    <d v="2019-09-07T00:00:00"/>
    <n v="70992"/>
    <n v="0"/>
    <x v="0"/>
    <e v="#VALUE!"/>
    <s v="Austin"/>
    <s v=""/>
    <s v=""/>
  </r>
  <r>
    <x v="141"/>
    <x v="140"/>
    <x v="9"/>
    <x v="5"/>
    <s v="Corporate"/>
    <s v="Male"/>
    <x v="2"/>
    <x v="29"/>
    <s v="2015"/>
    <d v="2015-06-18T00:00:00"/>
    <n v="205314"/>
    <n v="0.3"/>
    <x v="0"/>
    <e v="#VALUE!"/>
    <s v="Columbus"/>
    <s v=""/>
    <s v=""/>
  </r>
  <r>
    <x v="142"/>
    <x v="141"/>
    <x v="9"/>
    <x v="4"/>
    <s v="Corporate"/>
    <s v="Female"/>
    <x v="1"/>
    <x v="22"/>
    <s v="2017"/>
    <d v="2017-03-10T00:00:00"/>
    <n v="196951"/>
    <n v="0.33"/>
    <x v="1"/>
    <e v="#VALUE!"/>
    <s v="Beijing"/>
    <s v=""/>
    <s v=""/>
  </r>
  <r>
    <x v="143"/>
    <x v="142"/>
    <x v="24"/>
    <x v="0"/>
    <s v="Speciality Products"/>
    <s v="Male"/>
    <x v="1"/>
    <x v="15"/>
    <s v="2005"/>
    <d v="2005-09-18T00:00:00"/>
    <n v="67686"/>
    <n v="0"/>
    <x v="1"/>
    <e v="#VALUE!"/>
    <s v="Beijing"/>
    <s v=""/>
    <s v=""/>
  </r>
  <r>
    <x v="144"/>
    <x v="143"/>
    <x v="1"/>
    <x v="0"/>
    <s v="Research &amp; Development"/>
    <s v="Male"/>
    <x v="3"/>
    <x v="10"/>
    <s v="2008"/>
    <d v="2008-04-15T00:00:00"/>
    <n v="86431"/>
    <n v="0"/>
    <x v="0"/>
    <e v="#VALUE!"/>
    <s v="Columbus"/>
    <s v=""/>
    <s v=""/>
  </r>
  <r>
    <x v="145"/>
    <x v="144"/>
    <x v="6"/>
    <x v="4"/>
    <s v="Manufacturing"/>
    <s v="Male"/>
    <x v="1"/>
    <x v="0"/>
    <s v="1995"/>
    <d v="1995-11-16T00:00:00"/>
    <n v="125936"/>
    <n v="0.08"/>
    <x v="1"/>
    <e v="#VALUE!"/>
    <s v="Chongqing"/>
    <s v=""/>
    <s v=""/>
  </r>
  <r>
    <x v="146"/>
    <x v="145"/>
    <x v="0"/>
    <x v="2"/>
    <s v="Corporate"/>
    <s v="Female"/>
    <x v="2"/>
    <x v="30"/>
    <s v="2013"/>
    <d v="2013-07-18T00:00:00"/>
    <n v="149712"/>
    <n v="0.14000000000000001"/>
    <x v="0"/>
    <e v="#VALUE!"/>
    <s v="Columbus"/>
    <s v=""/>
    <s v=""/>
  </r>
  <r>
    <x v="147"/>
    <x v="146"/>
    <x v="17"/>
    <x v="5"/>
    <s v="Speciality Products"/>
    <s v="Male"/>
    <x v="2"/>
    <x v="23"/>
    <s v="2021"/>
    <d v="2021-10-02T00:00:00"/>
    <n v="88758"/>
    <n v="0"/>
    <x v="0"/>
    <e v="#VALUE!"/>
    <s v="Seattle"/>
    <s v=""/>
    <s v=""/>
  </r>
  <r>
    <x v="71"/>
    <x v="147"/>
    <x v="29"/>
    <x v="0"/>
    <s v="Research &amp; Development"/>
    <s v="Male"/>
    <x v="1"/>
    <x v="36"/>
    <s v="2013"/>
    <d v="2013-07-13T00:00:00"/>
    <n v="83639"/>
    <n v="0"/>
    <x v="1"/>
    <e v="#VALUE!"/>
    <s v="Beijing"/>
    <s v=""/>
    <s v=""/>
  </r>
  <r>
    <x v="148"/>
    <x v="148"/>
    <x v="23"/>
    <x v="0"/>
    <s v="Research &amp; Development"/>
    <s v="Female"/>
    <x v="2"/>
    <x v="36"/>
    <s v="1998"/>
    <d v="1998-05-18T00:00:00"/>
    <n v="68268"/>
    <n v="0"/>
    <x v="0"/>
    <e v="#VALUE!"/>
    <s v="Phoenix"/>
    <s v=""/>
    <s v=""/>
  </r>
  <r>
    <x v="149"/>
    <x v="149"/>
    <x v="17"/>
    <x v="5"/>
    <s v="Manufacturing"/>
    <s v="Male"/>
    <x v="3"/>
    <x v="15"/>
    <s v="2002"/>
    <d v="2002-02-26T00:00:00"/>
    <n v="75819"/>
    <n v="0"/>
    <x v="2"/>
    <e v="#VALUE!"/>
    <s v="Sao Paulo"/>
    <s v=""/>
    <s v=""/>
  </r>
  <r>
    <x v="150"/>
    <x v="150"/>
    <x v="4"/>
    <x v="2"/>
    <s v="Speciality Products"/>
    <s v="Female"/>
    <x v="2"/>
    <x v="37"/>
    <s v="1996"/>
    <d v="1996-05-15T00:00:00"/>
    <n v="86658"/>
    <n v="0"/>
    <x v="0"/>
    <e v="#VALUE!"/>
    <s v="Phoenix"/>
    <s v=""/>
    <s v=""/>
  </r>
  <r>
    <x v="151"/>
    <x v="151"/>
    <x v="13"/>
    <x v="1"/>
    <s v="Research &amp; Development"/>
    <s v="Male"/>
    <x v="1"/>
    <x v="0"/>
    <s v="2014"/>
    <d v="2014-03-16T00:00:00"/>
    <n v="74552"/>
    <n v="0"/>
    <x v="1"/>
    <e v="#VALUE!"/>
    <s v="Chengdu"/>
    <s v=""/>
    <s v=""/>
  </r>
  <r>
    <x v="152"/>
    <x v="152"/>
    <x v="14"/>
    <x v="0"/>
    <s v="Manufacturing"/>
    <s v="Female"/>
    <x v="1"/>
    <x v="39"/>
    <s v="2009"/>
    <d v="2009-03-15T00:00:00"/>
    <n v="82839"/>
    <n v="0"/>
    <x v="0"/>
    <e v="#VALUE!"/>
    <s v="Miami"/>
    <s v=""/>
    <s v=""/>
  </r>
  <r>
    <x v="153"/>
    <x v="153"/>
    <x v="23"/>
    <x v="0"/>
    <s v="Speciality Products"/>
    <s v="Female"/>
    <x v="2"/>
    <x v="21"/>
    <s v="2021"/>
    <d v="2021-10-08T00:00:00"/>
    <n v="64475"/>
    <n v="0"/>
    <x v="0"/>
    <e v="#VALUE!"/>
    <s v="Phoenix"/>
    <s v=""/>
    <s v=""/>
  </r>
  <r>
    <x v="154"/>
    <x v="154"/>
    <x v="23"/>
    <x v="0"/>
    <s v="Manufacturing"/>
    <s v="Male"/>
    <x v="1"/>
    <x v="29"/>
    <s v="2020"/>
    <d v="2020-07-24T00:00:00"/>
    <n v="69453"/>
    <n v="0"/>
    <x v="1"/>
    <e v="#VALUE!"/>
    <s v="Chengdu"/>
    <s v=""/>
    <s v=""/>
  </r>
  <r>
    <x v="155"/>
    <x v="155"/>
    <x v="6"/>
    <x v="0"/>
    <s v="Corporate"/>
    <s v="Male"/>
    <x v="2"/>
    <x v="24"/>
    <s v="2014"/>
    <d v="2014-01-03T00:00:00"/>
    <n v="127148"/>
    <n v="0.1"/>
    <x v="0"/>
    <e v="#VALUE!"/>
    <s v="Miami"/>
    <s v=""/>
    <s v=""/>
  </r>
  <r>
    <x v="156"/>
    <x v="156"/>
    <x v="9"/>
    <x v="1"/>
    <s v="Speciality Products"/>
    <s v="Female"/>
    <x v="2"/>
    <x v="24"/>
    <s v="2018"/>
    <d v="2018-01-02T00:00:00"/>
    <n v="190253"/>
    <n v="0.33"/>
    <x v="0"/>
    <e v="#VALUE!"/>
    <s v="Austin"/>
    <s v=""/>
    <s v=""/>
  </r>
  <r>
    <x v="79"/>
    <x v="157"/>
    <x v="6"/>
    <x v="3"/>
    <s v="Research &amp; Development"/>
    <s v="Male"/>
    <x v="2"/>
    <x v="0"/>
    <s v="2000"/>
    <d v="2000-04-28T00:00:00"/>
    <n v="115798"/>
    <n v="0.05"/>
    <x v="0"/>
    <e v="#VALUE!"/>
    <s v="Miami"/>
    <s v=""/>
    <s v=""/>
  </r>
  <r>
    <x v="88"/>
    <x v="158"/>
    <x v="15"/>
    <x v="4"/>
    <s v="Research &amp; Development"/>
    <s v="Female"/>
    <x v="1"/>
    <x v="32"/>
    <s v="1994"/>
    <d v="1994-08-21T00:00:00"/>
    <n v="93102"/>
    <n v="0"/>
    <x v="0"/>
    <n v="19"/>
    <s v="Seattle"/>
    <s v="2013"/>
    <d v="2013-12-13T00:00:00"/>
  </r>
  <r>
    <x v="157"/>
    <x v="159"/>
    <x v="11"/>
    <x v="5"/>
    <s v="Speciality Products"/>
    <s v="Male"/>
    <x v="1"/>
    <x v="8"/>
    <s v="2017"/>
    <d v="2017-11-16T00:00:00"/>
    <n v="110054"/>
    <n v="0.15"/>
    <x v="0"/>
    <e v="#VALUE!"/>
    <s v="Miami"/>
    <s v=""/>
    <s v=""/>
  </r>
  <r>
    <x v="158"/>
    <x v="160"/>
    <x v="10"/>
    <x v="5"/>
    <s v="Research &amp; Development"/>
    <s v="Female"/>
    <x v="0"/>
    <x v="5"/>
    <s v="2021"/>
    <d v="2021-01-28T00:00:00"/>
    <n v="95786"/>
    <n v="0"/>
    <x v="0"/>
    <e v="#VALUE!"/>
    <s v="Chicago"/>
    <s v=""/>
    <s v=""/>
  </r>
  <r>
    <x v="159"/>
    <x v="161"/>
    <x v="4"/>
    <x v="2"/>
    <s v="Speciality Products"/>
    <s v="Male"/>
    <x v="3"/>
    <x v="22"/>
    <s v="2017"/>
    <d v="2017-05-03T00:00:00"/>
    <n v="90855"/>
    <n v="0"/>
    <x v="2"/>
    <e v="#VALUE!"/>
    <s v="Sao Paulo"/>
    <s v=""/>
    <s v=""/>
  </r>
  <r>
    <x v="160"/>
    <x v="162"/>
    <x v="14"/>
    <x v="0"/>
    <s v="Manufacturing"/>
    <s v="Male"/>
    <x v="3"/>
    <x v="40"/>
    <s v="1999"/>
    <d v="1999-03-14T00:00:00"/>
    <n v="92897"/>
    <n v="0"/>
    <x v="2"/>
    <e v="#VALUE!"/>
    <s v="Sao Paulo"/>
    <s v=""/>
    <s v=""/>
  </r>
  <r>
    <x v="161"/>
    <x v="163"/>
    <x v="9"/>
    <x v="6"/>
    <s v="Speciality Products"/>
    <s v="Male"/>
    <x v="1"/>
    <x v="28"/>
    <s v="2009"/>
    <d v="2009-02-28T00:00:00"/>
    <n v="242919"/>
    <n v="0.31"/>
    <x v="1"/>
    <e v="#VALUE!"/>
    <s v="Chongqing"/>
    <s v=""/>
    <s v=""/>
  </r>
  <r>
    <x v="162"/>
    <x v="164"/>
    <x v="2"/>
    <x v="5"/>
    <s v="Speciality Products"/>
    <s v="Male"/>
    <x v="2"/>
    <x v="23"/>
    <s v="2018"/>
    <d v="2018-05-20T00:00:00"/>
    <n v="184368"/>
    <n v="0.28999999999999998"/>
    <x v="0"/>
    <e v="#VALUE!"/>
    <s v="Austin"/>
    <s v=""/>
    <s v=""/>
  </r>
  <r>
    <x v="163"/>
    <x v="165"/>
    <x v="0"/>
    <x v="1"/>
    <s v="Corporate"/>
    <s v="Male"/>
    <x v="3"/>
    <x v="15"/>
    <s v="2021"/>
    <d v="2021-12-24T00:00:00"/>
    <n v="144754"/>
    <n v="0.15"/>
    <x v="0"/>
    <e v="#VALUE!"/>
    <s v="Phoenix"/>
    <s v=""/>
    <s v=""/>
  </r>
  <r>
    <x v="164"/>
    <x v="166"/>
    <x v="26"/>
    <x v="2"/>
    <s v="Research &amp; Development"/>
    <s v="Female"/>
    <x v="2"/>
    <x v="23"/>
    <s v="2016"/>
    <d v="2016-12-18T00:00:00"/>
    <n v="89458"/>
    <n v="0"/>
    <x v="0"/>
    <e v="#VALUE!"/>
    <s v="Austin"/>
    <s v=""/>
    <s v=""/>
  </r>
  <r>
    <x v="165"/>
    <x v="167"/>
    <x v="9"/>
    <x v="3"/>
    <s v="Corporate"/>
    <s v="Female"/>
    <x v="1"/>
    <x v="16"/>
    <s v="2014"/>
    <d v="2014-03-16T00:00:00"/>
    <n v="190815"/>
    <n v="0.4"/>
    <x v="0"/>
    <e v="#VALUE!"/>
    <s v="Austin"/>
    <s v=""/>
    <s v=""/>
  </r>
  <r>
    <x v="166"/>
    <x v="66"/>
    <x v="0"/>
    <x v="2"/>
    <s v="Research &amp; Development"/>
    <s v="Female"/>
    <x v="2"/>
    <x v="39"/>
    <s v="1999"/>
    <d v="1999-08-02T00:00:00"/>
    <n v="137995"/>
    <n v="0.14000000000000001"/>
    <x v="0"/>
    <e v="#VALUE!"/>
    <s v="Austin"/>
    <s v=""/>
    <s v=""/>
  </r>
  <r>
    <x v="167"/>
    <x v="168"/>
    <x v="15"/>
    <x v="4"/>
    <s v="Manufacturing"/>
    <s v="Female"/>
    <x v="3"/>
    <x v="15"/>
    <s v="2007"/>
    <d v="2007-12-21T00:00:00"/>
    <n v="93840"/>
    <n v="0"/>
    <x v="2"/>
    <e v="#VALUE!"/>
    <s v="Manaus"/>
    <s v=""/>
    <s v=""/>
  </r>
  <r>
    <x v="168"/>
    <x v="169"/>
    <x v="1"/>
    <x v="0"/>
    <s v="Research &amp; Development"/>
    <s v="Male"/>
    <x v="1"/>
    <x v="30"/>
    <s v="2021"/>
    <d v="2021-10-26T00:00:00"/>
    <n v="94790"/>
    <n v="0"/>
    <x v="1"/>
    <e v="#VALUE!"/>
    <s v="Chongqing"/>
    <s v=""/>
    <s v=""/>
  </r>
  <r>
    <x v="169"/>
    <x v="170"/>
    <x v="9"/>
    <x v="4"/>
    <s v="Research &amp; Development"/>
    <s v="Male"/>
    <x v="1"/>
    <x v="35"/>
    <s v="2014"/>
    <d v="2014-03-08T00:00:00"/>
    <n v="197367"/>
    <n v="0.39"/>
    <x v="0"/>
    <e v="#VALUE!"/>
    <s v="Austin"/>
    <s v=""/>
    <s v=""/>
  </r>
  <r>
    <x v="170"/>
    <x v="171"/>
    <x v="2"/>
    <x v="3"/>
    <s v="Manufacturing"/>
    <s v="Female"/>
    <x v="3"/>
    <x v="5"/>
    <s v="2018"/>
    <d v="2018-06-25T00:00:00"/>
    <n v="174097"/>
    <n v="0.21"/>
    <x v="0"/>
    <e v="#VALUE!"/>
    <s v="Phoenix"/>
    <s v=""/>
    <s v=""/>
  </r>
  <r>
    <x v="171"/>
    <x v="172"/>
    <x v="6"/>
    <x v="0"/>
    <s v="Speciality Products"/>
    <s v="Male"/>
    <x v="3"/>
    <x v="26"/>
    <s v="2006"/>
    <d v="2006-10-31T00:00:00"/>
    <n v="120128"/>
    <n v="0.1"/>
    <x v="0"/>
    <e v="#VALUE!"/>
    <s v="Austin"/>
    <s v=""/>
    <s v=""/>
  </r>
  <r>
    <x v="172"/>
    <x v="173"/>
    <x v="6"/>
    <x v="6"/>
    <s v="Manufacturing"/>
    <s v="Female"/>
    <x v="2"/>
    <x v="1"/>
    <s v="2007"/>
    <d v="2007-04-25T00:00:00"/>
    <n v="129708"/>
    <n v="0.05"/>
    <x v="0"/>
    <e v="#VALUE!"/>
    <s v="Miami"/>
    <s v=""/>
    <s v=""/>
  </r>
  <r>
    <x v="173"/>
    <x v="174"/>
    <x v="6"/>
    <x v="6"/>
    <s v="Research &amp; Development"/>
    <s v="Male"/>
    <x v="1"/>
    <x v="0"/>
    <s v="1994"/>
    <d v="1994-09-18T00:00:00"/>
    <n v="102270"/>
    <n v="0.1"/>
    <x v="0"/>
    <e v="#VALUE!"/>
    <s v="Chicago"/>
    <s v=""/>
    <s v=""/>
  </r>
  <r>
    <x v="174"/>
    <x v="175"/>
    <x v="9"/>
    <x v="1"/>
    <s v="Speciality Products"/>
    <s v="Female"/>
    <x v="1"/>
    <x v="19"/>
    <s v="2005"/>
    <d v="2005-07-31T00:00:00"/>
    <n v="249686"/>
    <n v="0.31"/>
    <x v="1"/>
    <e v="#VALUE!"/>
    <s v="Chongqing"/>
    <s v=""/>
    <s v=""/>
  </r>
  <r>
    <x v="175"/>
    <x v="176"/>
    <x v="7"/>
    <x v="1"/>
    <s v="Manufacturing"/>
    <s v="Female"/>
    <x v="1"/>
    <x v="0"/>
    <s v="2002"/>
    <d v="2002-03-28T00:00:00"/>
    <n v="50475"/>
    <n v="0"/>
    <x v="0"/>
    <e v="#VALUE!"/>
    <s v="Columbus"/>
    <s v=""/>
    <s v=""/>
  </r>
  <r>
    <x v="176"/>
    <x v="177"/>
    <x v="6"/>
    <x v="6"/>
    <s v="Research &amp; Development"/>
    <s v="Male"/>
    <x v="2"/>
    <x v="10"/>
    <s v="2020"/>
    <d v="2020-07-02T00:00:00"/>
    <n v="100099"/>
    <n v="0.08"/>
    <x v="0"/>
    <e v="#VALUE!"/>
    <s v="Miami"/>
    <s v=""/>
    <s v=""/>
  </r>
  <r>
    <x v="177"/>
    <x v="178"/>
    <x v="12"/>
    <x v="0"/>
    <s v="Manufacturing"/>
    <s v="Female"/>
    <x v="2"/>
    <x v="36"/>
    <s v="2016"/>
    <d v="2016-12-27T00:00:00"/>
    <n v="41673"/>
    <n v="0"/>
    <x v="0"/>
    <e v="#VALUE!"/>
    <s v="Miami"/>
    <s v=""/>
    <s v=""/>
  </r>
  <r>
    <x v="178"/>
    <x v="179"/>
    <x v="4"/>
    <x v="6"/>
    <s v="Speciality Products"/>
    <s v="Female"/>
    <x v="1"/>
    <x v="40"/>
    <s v="2017"/>
    <d v="2017-07-12T00:00:00"/>
    <n v="70996"/>
    <n v="0"/>
    <x v="1"/>
    <e v="#VALUE!"/>
    <s v="Chengdu"/>
    <s v=""/>
    <s v=""/>
  </r>
  <r>
    <x v="179"/>
    <x v="180"/>
    <x v="7"/>
    <x v="6"/>
    <s v="Corporate"/>
    <s v="Male"/>
    <x v="2"/>
    <x v="0"/>
    <s v="2004"/>
    <d v="2004-12-07T00:00:00"/>
    <n v="40752"/>
    <n v="0"/>
    <x v="0"/>
    <e v="#VALUE!"/>
    <s v="Phoenix"/>
    <s v=""/>
    <s v=""/>
  </r>
  <r>
    <x v="180"/>
    <x v="181"/>
    <x v="24"/>
    <x v="0"/>
    <s v="Manufacturing"/>
    <s v="Female"/>
    <x v="1"/>
    <x v="2"/>
    <s v="2001"/>
    <d v="2001-01-23T00:00:00"/>
    <n v="97537"/>
    <n v="0"/>
    <x v="1"/>
    <e v="#VALUE!"/>
    <s v="Chengdu"/>
    <s v=""/>
    <s v=""/>
  </r>
  <r>
    <x v="181"/>
    <x v="182"/>
    <x v="30"/>
    <x v="0"/>
    <s v="Research &amp; Development"/>
    <s v="Male"/>
    <x v="1"/>
    <x v="11"/>
    <s v="2020"/>
    <d v="2020-09-12T00:00:00"/>
    <n v="96567"/>
    <n v="0"/>
    <x v="1"/>
    <e v="#VALUE!"/>
    <s v="Shanghai"/>
    <s v=""/>
    <s v=""/>
  </r>
  <r>
    <x v="23"/>
    <x v="183"/>
    <x v="28"/>
    <x v="0"/>
    <s v="Speciality Products"/>
    <s v="Male"/>
    <x v="1"/>
    <x v="40"/>
    <s v="1999"/>
    <d v="1999-03-10T00:00:00"/>
    <n v="49404"/>
    <n v="0"/>
    <x v="1"/>
    <e v="#VALUE!"/>
    <s v="Beijing"/>
    <s v=""/>
    <s v=""/>
  </r>
  <r>
    <x v="182"/>
    <x v="184"/>
    <x v="30"/>
    <x v="0"/>
    <s v="Research &amp; Development"/>
    <s v="Male"/>
    <x v="3"/>
    <x v="7"/>
    <s v="2019"/>
    <d v="2019-10-15T00:00:00"/>
    <n v="66819"/>
    <n v="0"/>
    <x v="2"/>
    <e v="#VALUE!"/>
    <s v="Rio de Janerio"/>
    <s v=""/>
    <s v=""/>
  </r>
  <r>
    <x v="183"/>
    <x v="185"/>
    <x v="7"/>
    <x v="6"/>
    <s v="Speciality Products"/>
    <s v="Male"/>
    <x v="3"/>
    <x v="31"/>
    <s v="2016"/>
    <d v="2016-05-02T00:00:00"/>
    <n v="50784"/>
    <n v="0"/>
    <x v="2"/>
    <e v="#VALUE!"/>
    <s v="Rio de Janerio"/>
    <s v=""/>
    <s v=""/>
  </r>
  <r>
    <x v="184"/>
    <x v="186"/>
    <x v="0"/>
    <x v="4"/>
    <s v="Research &amp; Development"/>
    <s v="Male"/>
    <x v="3"/>
    <x v="7"/>
    <s v="2019"/>
    <d v="2019-05-09T00:00:00"/>
    <n v="125828"/>
    <n v="0.15"/>
    <x v="2"/>
    <e v="#VALUE!"/>
    <s v="Sao Paulo"/>
    <s v=""/>
    <s v=""/>
  </r>
  <r>
    <x v="185"/>
    <x v="187"/>
    <x v="15"/>
    <x v="4"/>
    <s v="Manufacturing"/>
    <s v="Male"/>
    <x v="2"/>
    <x v="29"/>
    <s v="2017"/>
    <d v="2017-08-04T00:00:00"/>
    <n v="92610"/>
    <n v="0"/>
    <x v="0"/>
    <e v="#VALUE!"/>
    <s v="Columbus"/>
    <s v=""/>
    <s v=""/>
  </r>
  <r>
    <x v="186"/>
    <x v="188"/>
    <x v="0"/>
    <x v="2"/>
    <s v="Speciality Products"/>
    <s v="Male"/>
    <x v="2"/>
    <x v="2"/>
    <s v="2003"/>
    <d v="2003-03-25T00:00:00"/>
    <n v="123405"/>
    <n v="0.13"/>
    <x v="0"/>
    <e v="#VALUE!"/>
    <s v="Columbus"/>
    <s v=""/>
    <s v=""/>
  </r>
  <r>
    <x v="187"/>
    <x v="189"/>
    <x v="5"/>
    <x v="2"/>
    <s v="Manufacturing"/>
    <s v="Female"/>
    <x v="1"/>
    <x v="30"/>
    <s v="2004"/>
    <d v="2004-03-20T00:00:00"/>
    <n v="73004"/>
    <n v="0"/>
    <x v="1"/>
    <e v="#VALUE!"/>
    <s v="Beijing"/>
    <s v=""/>
    <s v=""/>
  </r>
  <r>
    <x v="188"/>
    <x v="190"/>
    <x v="11"/>
    <x v="5"/>
    <s v="Corporate"/>
    <s v="Male"/>
    <x v="1"/>
    <x v="4"/>
    <s v="1999"/>
    <d v="1999-04-25T00:00:00"/>
    <n v="95061"/>
    <n v="0.1"/>
    <x v="1"/>
    <e v="#VALUE!"/>
    <s v="Shanghai"/>
    <s v=""/>
    <s v=""/>
  </r>
  <r>
    <x v="189"/>
    <x v="191"/>
    <x v="2"/>
    <x v="2"/>
    <s v="Corporate"/>
    <s v="Female"/>
    <x v="3"/>
    <x v="37"/>
    <s v="1998"/>
    <d v="1998-04-02T00:00:00"/>
    <n v="160832"/>
    <n v="0.3"/>
    <x v="0"/>
    <e v="#VALUE!"/>
    <s v="Phoenix"/>
    <s v=""/>
    <s v=""/>
  </r>
  <r>
    <x v="190"/>
    <x v="192"/>
    <x v="31"/>
    <x v="0"/>
    <s v="Manufacturing"/>
    <s v="Male"/>
    <x v="0"/>
    <x v="36"/>
    <s v="2010"/>
    <d v="2010-12-28T00:00:00"/>
    <n v="64417"/>
    <n v="0"/>
    <x v="0"/>
    <e v="#VALUE!"/>
    <s v="Columbus"/>
    <s v=""/>
    <s v=""/>
  </r>
  <r>
    <x v="191"/>
    <x v="193"/>
    <x v="6"/>
    <x v="2"/>
    <s v="Corporate"/>
    <s v="Male"/>
    <x v="1"/>
    <x v="21"/>
    <s v="2021"/>
    <d v="2021-03-19T00:00:00"/>
    <n v="127543"/>
    <n v="0.06"/>
    <x v="1"/>
    <e v="#VALUE!"/>
    <s v="Shanghai"/>
    <s v=""/>
    <s v=""/>
  </r>
  <r>
    <x v="192"/>
    <x v="194"/>
    <x v="7"/>
    <x v="6"/>
    <s v="Manufacturing"/>
    <s v="Male"/>
    <x v="3"/>
    <x v="23"/>
    <s v="2018"/>
    <d v="2018-06-21T00:00:00"/>
    <n v="56154"/>
    <n v="0"/>
    <x v="2"/>
    <e v="#VALUE!"/>
    <s v="Sao Paulo"/>
    <s v=""/>
    <s v=""/>
  </r>
  <r>
    <x v="193"/>
    <x v="195"/>
    <x v="9"/>
    <x v="2"/>
    <s v="Manufacturing"/>
    <s v="Female"/>
    <x v="1"/>
    <x v="9"/>
    <s v="2014"/>
    <d v="2014-02-22T00:00:00"/>
    <n v="218530"/>
    <n v="0.3"/>
    <x v="1"/>
    <e v="#VALUE!"/>
    <s v="Shanghai"/>
    <s v=""/>
    <s v=""/>
  </r>
  <r>
    <x v="194"/>
    <x v="196"/>
    <x v="31"/>
    <x v="0"/>
    <s v="Manufacturing"/>
    <s v="Female"/>
    <x v="3"/>
    <x v="9"/>
    <s v="2019"/>
    <d v="2019-12-19T00:00:00"/>
    <n v="91954"/>
    <n v="0"/>
    <x v="0"/>
    <e v="#VALUE!"/>
    <s v="Columbus"/>
    <s v=""/>
    <s v=""/>
  </r>
  <r>
    <x v="195"/>
    <x v="197"/>
    <x v="9"/>
    <x v="6"/>
    <s v="Corporate"/>
    <s v="Female"/>
    <x v="0"/>
    <x v="23"/>
    <s v="2016"/>
    <d v="2016-09-21T00:00:00"/>
    <n v="221217"/>
    <n v="0.32"/>
    <x v="0"/>
    <n v="1"/>
    <s v="Columbus"/>
    <s v="2017"/>
    <d v="2017-09-25T00:00:00"/>
  </r>
  <r>
    <x v="196"/>
    <x v="198"/>
    <x v="27"/>
    <x v="0"/>
    <s v="Manufacturing"/>
    <s v="Male"/>
    <x v="3"/>
    <x v="7"/>
    <s v="2017"/>
    <d v="2017-05-11T00:00:00"/>
    <n v="87536"/>
    <n v="0"/>
    <x v="0"/>
    <e v="#VALUE!"/>
    <s v="Seattle"/>
    <s v=""/>
    <s v=""/>
  </r>
  <r>
    <x v="197"/>
    <x v="199"/>
    <x v="7"/>
    <x v="2"/>
    <s v="Corporate"/>
    <s v="Female"/>
    <x v="3"/>
    <x v="40"/>
    <s v="2015"/>
    <d v="2015-06-09T00:00:00"/>
    <n v="41429"/>
    <n v="0"/>
    <x v="0"/>
    <e v="#VALUE!"/>
    <s v="Seattle"/>
    <s v=""/>
    <s v=""/>
  </r>
  <r>
    <x v="198"/>
    <x v="200"/>
    <x v="9"/>
    <x v="5"/>
    <s v="Manufacturing"/>
    <s v="Male"/>
    <x v="1"/>
    <x v="25"/>
    <s v="2011"/>
    <d v="2011-10-10T00:00:00"/>
    <n v="245482"/>
    <n v="0.39"/>
    <x v="0"/>
    <e v="#VALUE!"/>
    <s v="Seattle"/>
    <s v=""/>
    <s v=""/>
  </r>
  <r>
    <x v="199"/>
    <x v="201"/>
    <x v="25"/>
    <x v="5"/>
    <s v="Manufacturing"/>
    <s v="Female"/>
    <x v="2"/>
    <x v="6"/>
    <s v="2020"/>
    <d v="2020-01-20T00:00:00"/>
    <n v="71359"/>
    <n v="0"/>
    <x v="0"/>
    <e v="#VALUE!"/>
    <s v="Phoenix"/>
    <s v=""/>
    <s v=""/>
  </r>
  <r>
    <x v="200"/>
    <x v="202"/>
    <x v="2"/>
    <x v="5"/>
    <s v="Speciality Products"/>
    <s v="Male"/>
    <x v="1"/>
    <x v="15"/>
    <s v="2014"/>
    <d v="2014-08-28T00:00:00"/>
    <n v="183161"/>
    <n v="0.22"/>
    <x v="0"/>
    <e v="#VALUE!"/>
    <s v="Miami"/>
    <s v=""/>
    <s v=""/>
  </r>
  <r>
    <x v="201"/>
    <x v="203"/>
    <x v="32"/>
    <x v="0"/>
    <s v="Corporate"/>
    <s v="Male"/>
    <x v="2"/>
    <x v="32"/>
    <s v="1993"/>
    <d v="1993-07-26T00:00:00"/>
    <n v="69260"/>
    <n v="0"/>
    <x v="0"/>
    <e v="#VALUE!"/>
    <s v="Phoenix"/>
    <s v=""/>
    <s v=""/>
  </r>
  <r>
    <x v="202"/>
    <x v="204"/>
    <x v="19"/>
    <x v="5"/>
    <s v="Speciality Products"/>
    <s v="Male"/>
    <x v="2"/>
    <x v="10"/>
    <s v="1999"/>
    <d v="1999-10-09T00:00:00"/>
    <n v="95639"/>
    <n v="0"/>
    <x v="0"/>
    <e v="#VALUE!"/>
    <s v="Austin"/>
    <s v=""/>
    <s v=""/>
  </r>
  <r>
    <x v="203"/>
    <x v="205"/>
    <x v="6"/>
    <x v="4"/>
    <s v="Research &amp; Development"/>
    <s v="Male"/>
    <x v="1"/>
    <x v="35"/>
    <s v="2004"/>
    <d v="2004-06-30T00:00:00"/>
    <n v="120660"/>
    <n v="7.0000000000000007E-2"/>
    <x v="1"/>
    <e v="#VALUE!"/>
    <s v="Chengdu"/>
    <s v=""/>
    <s v=""/>
  </r>
  <r>
    <x v="204"/>
    <x v="206"/>
    <x v="4"/>
    <x v="2"/>
    <s v="Corporate"/>
    <s v="Male"/>
    <x v="0"/>
    <x v="9"/>
    <s v="2021"/>
    <d v="2021-12-26T00:00:00"/>
    <n v="75119"/>
    <n v="0"/>
    <x v="0"/>
    <e v="#VALUE!"/>
    <s v="Chicago"/>
    <s v=""/>
    <s v=""/>
  </r>
  <r>
    <x v="205"/>
    <x v="207"/>
    <x v="9"/>
    <x v="3"/>
    <s v="Research &amp; Development"/>
    <s v="Male"/>
    <x v="1"/>
    <x v="1"/>
    <s v="2011"/>
    <d v="2011-05-18T00:00:00"/>
    <n v="192213"/>
    <n v="0.4"/>
    <x v="0"/>
    <e v="#VALUE!"/>
    <s v="Chicago"/>
    <s v=""/>
    <s v=""/>
  </r>
  <r>
    <x v="206"/>
    <x v="208"/>
    <x v="5"/>
    <x v="2"/>
    <s v="Speciality Products"/>
    <s v="Female"/>
    <x v="3"/>
    <x v="15"/>
    <s v="2014"/>
    <d v="2014-05-10T00:00:00"/>
    <n v="65047"/>
    <n v="0"/>
    <x v="2"/>
    <e v="#VALUE!"/>
    <s v="Sao Paulo"/>
    <s v=""/>
    <s v=""/>
  </r>
  <r>
    <x v="207"/>
    <x v="209"/>
    <x v="0"/>
    <x v="2"/>
    <s v="Manufacturing"/>
    <s v="Male"/>
    <x v="2"/>
    <x v="7"/>
    <s v="2017"/>
    <d v="2017-03-16T00:00:00"/>
    <n v="151413"/>
    <n v="0.15"/>
    <x v="0"/>
    <e v="#VALUE!"/>
    <s v="Seattle"/>
    <s v=""/>
    <s v=""/>
  </r>
  <r>
    <x v="208"/>
    <x v="210"/>
    <x v="4"/>
    <x v="3"/>
    <s v="Speciality Products"/>
    <s v="Male"/>
    <x v="2"/>
    <x v="39"/>
    <s v="2003"/>
    <d v="2003-04-22T00:00:00"/>
    <n v="76906"/>
    <n v="0"/>
    <x v="0"/>
    <e v="#VALUE!"/>
    <s v="Seattle"/>
    <s v=""/>
    <s v=""/>
  </r>
  <r>
    <x v="209"/>
    <x v="211"/>
    <x v="6"/>
    <x v="0"/>
    <s v="Corporate"/>
    <s v="Male"/>
    <x v="1"/>
    <x v="10"/>
    <s v="1994"/>
    <d v="1994-02-23T00:00:00"/>
    <n v="122802"/>
    <n v="0.05"/>
    <x v="1"/>
    <e v="#VALUE!"/>
    <s v="Shanghai"/>
    <s v=""/>
    <s v=""/>
  </r>
  <r>
    <x v="210"/>
    <x v="212"/>
    <x v="25"/>
    <x v="5"/>
    <s v="Research &amp; Development"/>
    <s v="Male"/>
    <x v="3"/>
    <x v="40"/>
    <s v="1998"/>
    <d v="1998-07-14T00:00:00"/>
    <n v="99091"/>
    <n v="0"/>
    <x v="0"/>
    <e v="#VALUE!"/>
    <s v="Austin"/>
    <s v=""/>
    <s v=""/>
  </r>
  <r>
    <x v="211"/>
    <x v="213"/>
    <x v="8"/>
    <x v="5"/>
    <s v="Manufacturing"/>
    <s v="Male"/>
    <x v="3"/>
    <x v="28"/>
    <s v="2008"/>
    <d v="2008-02-28T00:00:00"/>
    <n v="113987"/>
    <n v="0"/>
    <x v="2"/>
    <e v="#VALUE!"/>
    <s v="Manaus"/>
    <s v=""/>
    <s v=""/>
  </r>
  <r>
    <x v="212"/>
    <x v="214"/>
    <x v="4"/>
    <x v="1"/>
    <s v="Corporate"/>
    <s v="Female"/>
    <x v="2"/>
    <x v="21"/>
    <s v="2020"/>
    <d v="2020-09-04T00:00:00"/>
    <n v="95045"/>
    <n v="0"/>
    <x v="0"/>
    <e v="#VALUE!"/>
    <s v="Chicago"/>
    <s v=""/>
    <s v=""/>
  </r>
  <r>
    <x v="213"/>
    <x v="215"/>
    <x v="9"/>
    <x v="6"/>
    <s v="Speciality Products"/>
    <s v="Female"/>
    <x v="2"/>
    <x v="7"/>
    <s v="2017"/>
    <d v="2017-01-05T00:00:00"/>
    <n v="190401"/>
    <n v="0.37"/>
    <x v="0"/>
    <e v="#VALUE!"/>
    <s v="Columbus"/>
    <s v=""/>
    <s v=""/>
  </r>
  <r>
    <x v="214"/>
    <x v="216"/>
    <x v="4"/>
    <x v="1"/>
    <s v="Corporate"/>
    <s v="Male"/>
    <x v="3"/>
    <x v="30"/>
    <s v="2013"/>
    <d v="2013-01-20T00:00:00"/>
    <n v="86061"/>
    <n v="0"/>
    <x v="2"/>
    <e v="#VALUE!"/>
    <s v="Rio de Janerio"/>
    <s v=""/>
    <s v=""/>
  </r>
  <r>
    <x v="215"/>
    <x v="217"/>
    <x v="26"/>
    <x v="2"/>
    <s v="Speciality Products"/>
    <s v="Male"/>
    <x v="3"/>
    <x v="15"/>
    <s v="2021"/>
    <d v="2021-02-10T00:00:00"/>
    <n v="79882"/>
    <n v="0"/>
    <x v="0"/>
    <e v="#VALUE!"/>
    <s v="Phoenix"/>
    <s v=""/>
    <s v=""/>
  </r>
  <r>
    <x v="216"/>
    <x v="218"/>
    <x v="9"/>
    <x v="5"/>
    <s v="Manufacturing"/>
    <s v="Female"/>
    <x v="2"/>
    <x v="23"/>
    <s v="2018"/>
    <d v="2018-03-06T00:00:00"/>
    <n v="255431"/>
    <n v="0.36"/>
    <x v="0"/>
    <e v="#VALUE!"/>
    <s v="Columbus"/>
    <s v=""/>
    <s v=""/>
  </r>
  <r>
    <x v="217"/>
    <x v="219"/>
    <x v="31"/>
    <x v="0"/>
    <s v="Manufacturing"/>
    <s v="Female"/>
    <x v="1"/>
    <x v="35"/>
    <s v="2003"/>
    <d v="2003-08-22T00:00:00"/>
    <n v="82017"/>
    <n v="0"/>
    <x v="1"/>
    <e v="#VALUE!"/>
    <s v="Beijing"/>
    <s v=""/>
    <s v=""/>
  </r>
  <r>
    <x v="218"/>
    <x v="220"/>
    <x v="7"/>
    <x v="1"/>
    <s v="Manufacturing"/>
    <s v="Female"/>
    <x v="2"/>
    <x v="10"/>
    <s v="2017"/>
    <d v="2017-01-18T00:00:00"/>
    <n v="53799"/>
    <n v="0"/>
    <x v="0"/>
    <e v="#VALUE!"/>
    <s v="Columbus"/>
    <s v=""/>
    <s v=""/>
  </r>
  <r>
    <x v="219"/>
    <x v="221"/>
    <x v="4"/>
    <x v="2"/>
    <s v="Corporate"/>
    <s v="Female"/>
    <x v="2"/>
    <x v="21"/>
    <s v="2021"/>
    <d v="2021-07-03T00:00:00"/>
    <n v="82739"/>
    <n v="0"/>
    <x v="0"/>
    <e v="#VALUE!"/>
    <s v="Phoenix"/>
    <s v=""/>
    <s v=""/>
  </r>
  <r>
    <x v="220"/>
    <x v="222"/>
    <x v="21"/>
    <x v="0"/>
    <s v="Manufacturing"/>
    <s v="Female"/>
    <x v="2"/>
    <x v="9"/>
    <s v="2014"/>
    <d v="2014-05-30T00:00:00"/>
    <n v="99080"/>
    <n v="0"/>
    <x v="0"/>
    <e v="#VALUE!"/>
    <s v="Chicago"/>
    <s v=""/>
    <s v=""/>
  </r>
  <r>
    <x v="221"/>
    <x v="223"/>
    <x v="26"/>
    <x v="2"/>
    <s v="Corporate"/>
    <s v="Female"/>
    <x v="1"/>
    <x v="28"/>
    <s v="2011"/>
    <d v="2011-01-20T00:00:00"/>
    <n v="96719"/>
    <n v="0"/>
    <x v="1"/>
    <e v="#VALUE!"/>
    <s v="Chengdu"/>
    <s v=""/>
    <s v=""/>
  </r>
  <r>
    <x v="222"/>
    <x v="224"/>
    <x v="2"/>
    <x v="4"/>
    <s v="Research &amp; Development"/>
    <s v="Female"/>
    <x v="2"/>
    <x v="10"/>
    <s v="2021"/>
    <d v="2021-03-28T00:00:00"/>
    <n v="180687"/>
    <n v="0.19"/>
    <x v="0"/>
    <e v="#VALUE!"/>
    <s v="Phoenix"/>
    <s v=""/>
    <s v=""/>
  </r>
  <r>
    <x v="223"/>
    <x v="225"/>
    <x v="11"/>
    <x v="5"/>
    <s v="Corporate"/>
    <s v="Male"/>
    <x v="1"/>
    <x v="15"/>
    <s v="2001"/>
    <d v="2001-04-12T00:00:00"/>
    <n v="95743"/>
    <n v="0.15"/>
    <x v="0"/>
    <n v="9"/>
    <s v="Austin"/>
    <s v="2010"/>
    <d v="2010-01-15T00:00:00"/>
  </r>
  <r>
    <x v="224"/>
    <x v="226"/>
    <x v="25"/>
    <x v="5"/>
    <s v="Research &amp; Development"/>
    <s v="Female"/>
    <x v="2"/>
    <x v="18"/>
    <s v="2009"/>
    <d v="2009-09-04T00:00:00"/>
    <n v="89695"/>
    <n v="0"/>
    <x v="0"/>
    <e v="#VALUE!"/>
    <s v="Austin"/>
    <s v=""/>
    <s v=""/>
  </r>
  <r>
    <x v="225"/>
    <x v="227"/>
    <x v="6"/>
    <x v="1"/>
    <s v="Manufacturing"/>
    <s v="Male"/>
    <x v="1"/>
    <x v="14"/>
    <s v="1998"/>
    <d v="1998-07-20T00:00:00"/>
    <n v="122753"/>
    <n v="0.09"/>
    <x v="1"/>
    <e v="#VALUE!"/>
    <s v="Chongqing"/>
    <s v=""/>
    <s v=""/>
  </r>
  <r>
    <x v="226"/>
    <x v="228"/>
    <x v="15"/>
    <x v="4"/>
    <s v="Research &amp; Development"/>
    <s v="Male"/>
    <x v="2"/>
    <x v="23"/>
    <s v="2015"/>
    <d v="2015-03-15T00:00:00"/>
    <n v="93734"/>
    <n v="0"/>
    <x v="0"/>
    <e v="#VALUE!"/>
    <s v="Phoenix"/>
    <s v=""/>
    <s v=""/>
  </r>
  <r>
    <x v="227"/>
    <x v="229"/>
    <x v="7"/>
    <x v="3"/>
    <s v="Corporate"/>
    <s v="Male"/>
    <x v="1"/>
    <x v="21"/>
    <s v="2017"/>
    <d v="2017-05-12T00:00:00"/>
    <n v="52069"/>
    <n v="0"/>
    <x v="1"/>
    <e v="#VALUE!"/>
    <s v="Chongqing"/>
    <s v=""/>
    <s v=""/>
  </r>
  <r>
    <x v="228"/>
    <x v="230"/>
    <x v="9"/>
    <x v="3"/>
    <s v="Corporate"/>
    <s v="Female"/>
    <x v="3"/>
    <x v="29"/>
    <s v="2020"/>
    <d v="2020-12-16T00:00:00"/>
    <n v="258426"/>
    <n v="0.4"/>
    <x v="2"/>
    <e v="#VALUE!"/>
    <s v="Rio de Janerio"/>
    <s v=""/>
    <s v=""/>
  </r>
  <r>
    <x v="229"/>
    <x v="231"/>
    <x v="6"/>
    <x v="1"/>
    <s v="Speciality Products"/>
    <s v="Male"/>
    <x v="0"/>
    <x v="10"/>
    <s v="1995"/>
    <d v="1995-02-16T00:00:00"/>
    <n v="125375"/>
    <n v="0.09"/>
    <x v="0"/>
    <e v="#VALUE!"/>
    <s v="Chicago"/>
    <s v=""/>
    <s v=""/>
  </r>
  <r>
    <x v="230"/>
    <x v="232"/>
    <x v="9"/>
    <x v="3"/>
    <s v="Manufacturing"/>
    <s v="Male"/>
    <x v="1"/>
    <x v="6"/>
    <s v="2021"/>
    <d v="2021-02-08T00:00:00"/>
    <n v="198243"/>
    <n v="0.31"/>
    <x v="0"/>
    <e v="#VALUE!"/>
    <s v="Miami"/>
    <s v=""/>
    <s v=""/>
  </r>
  <r>
    <x v="231"/>
    <x v="233"/>
    <x v="22"/>
    <x v="5"/>
    <s v="Research &amp; Development"/>
    <s v="Female"/>
    <x v="3"/>
    <x v="34"/>
    <s v="2017"/>
    <d v="2017-11-23T00:00:00"/>
    <n v="96023"/>
    <n v="0"/>
    <x v="0"/>
    <e v="#VALUE!"/>
    <s v="Miami"/>
    <s v=""/>
    <s v=""/>
  </r>
  <r>
    <x v="232"/>
    <x v="234"/>
    <x v="4"/>
    <x v="6"/>
    <s v="Research &amp; Development"/>
    <s v="Female"/>
    <x v="2"/>
    <x v="8"/>
    <s v="2012"/>
    <d v="2012-06-25T00:00:00"/>
    <n v="83066"/>
    <n v="0"/>
    <x v="0"/>
    <n v="1"/>
    <s v="Chicago"/>
    <s v="2013"/>
    <d v="2013-06-05T00:00:00"/>
  </r>
  <r>
    <x v="233"/>
    <x v="235"/>
    <x v="13"/>
    <x v="2"/>
    <s v="Research &amp; Development"/>
    <s v="Female"/>
    <x v="3"/>
    <x v="35"/>
    <s v="2014"/>
    <d v="2014-05-14T00:00:00"/>
    <n v="61216"/>
    <n v="0"/>
    <x v="0"/>
    <e v="#VALUE!"/>
    <s v="Seattle"/>
    <s v=""/>
    <s v=""/>
  </r>
  <r>
    <x v="234"/>
    <x v="236"/>
    <x v="0"/>
    <x v="3"/>
    <s v="Corporate"/>
    <s v="Male"/>
    <x v="2"/>
    <x v="29"/>
    <s v="2013"/>
    <d v="2013-02-10T00:00:00"/>
    <n v="144231"/>
    <n v="0.14000000000000001"/>
    <x v="0"/>
    <n v="7"/>
    <s v="Columbus"/>
    <s v="2020"/>
    <d v="2020-07-17T00:00:00"/>
  </r>
  <r>
    <x v="235"/>
    <x v="237"/>
    <x v="16"/>
    <x v="4"/>
    <s v="Research &amp; Development"/>
    <s v="Male"/>
    <x v="1"/>
    <x v="12"/>
    <s v="2007"/>
    <d v="2007-10-24T00:00:00"/>
    <n v="51630"/>
    <n v="0"/>
    <x v="1"/>
    <e v="#VALUE!"/>
    <s v="Beijing"/>
    <s v=""/>
    <s v=""/>
  </r>
  <r>
    <x v="236"/>
    <x v="238"/>
    <x v="0"/>
    <x v="2"/>
    <s v="Corporate"/>
    <s v="Male"/>
    <x v="3"/>
    <x v="0"/>
    <s v="2013"/>
    <d v="2013-11-16T00:00:00"/>
    <n v="124129"/>
    <n v="0.15"/>
    <x v="2"/>
    <e v="#VALUE!"/>
    <s v="Sao Paulo"/>
    <s v=""/>
    <s v=""/>
  </r>
  <r>
    <x v="237"/>
    <x v="239"/>
    <x v="22"/>
    <x v="5"/>
    <s v="Manufacturing"/>
    <s v="Male"/>
    <x v="3"/>
    <x v="9"/>
    <s v="2009"/>
    <d v="2009-04-09T00:00:00"/>
    <n v="60055"/>
    <n v="0"/>
    <x v="0"/>
    <e v="#VALUE!"/>
    <s v="Seattle"/>
    <s v=""/>
    <s v=""/>
  </r>
  <r>
    <x v="238"/>
    <x v="240"/>
    <x v="2"/>
    <x v="5"/>
    <s v="Research &amp; Development"/>
    <s v="Male"/>
    <x v="3"/>
    <x v="11"/>
    <s v="2020"/>
    <d v="2020-08-26T00:00:00"/>
    <n v="189290"/>
    <n v="0.22"/>
    <x v="2"/>
    <n v="0"/>
    <s v="Sao Paulo"/>
    <s v="2020"/>
    <d v="2020-09-25T00:00:00"/>
  </r>
  <r>
    <x v="239"/>
    <x v="241"/>
    <x v="9"/>
    <x v="0"/>
    <s v="Corporate"/>
    <s v="Female"/>
    <x v="1"/>
    <x v="26"/>
    <s v="2008"/>
    <d v="2008-04-30T00:00:00"/>
    <n v="182202"/>
    <n v="0.3"/>
    <x v="0"/>
    <e v="#VALUE!"/>
    <s v="Austin"/>
    <s v=""/>
    <s v=""/>
  </r>
  <r>
    <x v="240"/>
    <x v="242"/>
    <x v="6"/>
    <x v="2"/>
    <s v="Speciality Products"/>
    <s v="Male"/>
    <x v="2"/>
    <x v="19"/>
    <s v="2006"/>
    <d v="2006-01-31T00:00:00"/>
    <n v="117518"/>
    <n v="7.0000000000000007E-2"/>
    <x v="0"/>
    <e v="#VALUE!"/>
    <s v="Seattle"/>
    <s v=""/>
    <s v=""/>
  </r>
  <r>
    <x v="241"/>
    <x v="243"/>
    <x v="0"/>
    <x v="1"/>
    <s v="Manufacturing"/>
    <s v="Female"/>
    <x v="3"/>
    <x v="17"/>
    <s v="2013"/>
    <d v="2013-02-24T00:00:00"/>
    <n v="157474"/>
    <n v="0.11"/>
    <x v="2"/>
    <e v="#VALUE!"/>
    <s v="Rio de Janerio"/>
    <s v=""/>
    <s v=""/>
  </r>
  <r>
    <x v="242"/>
    <x v="244"/>
    <x v="6"/>
    <x v="6"/>
    <s v="Manufacturing"/>
    <s v="Male"/>
    <x v="2"/>
    <x v="31"/>
    <s v="2008"/>
    <d v="2008-04-06T00:00:00"/>
    <n v="126856"/>
    <n v="0.06"/>
    <x v="0"/>
    <e v="#VALUE!"/>
    <s v="Columbus"/>
    <s v=""/>
    <s v=""/>
  </r>
  <r>
    <x v="243"/>
    <x v="245"/>
    <x v="0"/>
    <x v="3"/>
    <s v="Manufacturing"/>
    <s v="Female"/>
    <x v="1"/>
    <x v="37"/>
    <s v="2001"/>
    <d v="2001-04-02T00:00:00"/>
    <n v="129124"/>
    <n v="0.12"/>
    <x v="1"/>
    <e v="#VALUE!"/>
    <s v="Shanghai"/>
    <s v=""/>
    <s v=""/>
  </r>
  <r>
    <x v="244"/>
    <x v="246"/>
    <x v="2"/>
    <x v="2"/>
    <s v="Research &amp; Development"/>
    <s v="Female"/>
    <x v="1"/>
    <x v="15"/>
    <s v="2002"/>
    <d v="2002-03-01T00:00:00"/>
    <n v="165181"/>
    <n v="0.16"/>
    <x v="0"/>
    <e v="#VALUE!"/>
    <s v="Seattle"/>
    <s v=""/>
    <s v=""/>
  </r>
  <r>
    <x v="245"/>
    <x v="247"/>
    <x v="9"/>
    <x v="1"/>
    <s v="Corporate"/>
    <s v="Male"/>
    <x v="3"/>
    <x v="2"/>
    <s v="2004"/>
    <d v="2004-01-18T00:00:00"/>
    <n v="247939"/>
    <n v="0.35"/>
    <x v="2"/>
    <e v="#VALUE!"/>
    <s v="Rio de Janerio"/>
    <s v=""/>
    <s v=""/>
  </r>
  <r>
    <x v="246"/>
    <x v="248"/>
    <x v="2"/>
    <x v="5"/>
    <s v="Speciality Products"/>
    <s v="Male"/>
    <x v="3"/>
    <x v="14"/>
    <s v="2017"/>
    <d v="2017-08-25T00:00:00"/>
    <n v="169509"/>
    <n v="0.18"/>
    <x v="2"/>
    <e v="#VALUE!"/>
    <s v="Manaus"/>
    <s v=""/>
    <s v=""/>
  </r>
  <r>
    <x v="247"/>
    <x v="249"/>
    <x v="0"/>
    <x v="3"/>
    <s v="Manufacturing"/>
    <s v="Female"/>
    <x v="2"/>
    <x v="0"/>
    <s v="2011"/>
    <d v="2011-01-09T00:00:00"/>
    <n v="138521"/>
    <n v="0.1"/>
    <x v="0"/>
    <e v="#VALUE!"/>
    <s v="Miami"/>
    <s v=""/>
    <s v=""/>
  </r>
  <r>
    <x v="248"/>
    <x v="250"/>
    <x v="11"/>
    <x v="5"/>
    <s v="Speciality Products"/>
    <s v="Female"/>
    <x v="3"/>
    <x v="15"/>
    <s v="2014"/>
    <d v="2014-03-14T00:00:00"/>
    <n v="113873"/>
    <n v="0.11"/>
    <x v="2"/>
    <e v="#VALUE!"/>
    <s v="Rio de Janerio"/>
    <s v=""/>
    <s v=""/>
  </r>
  <r>
    <x v="249"/>
    <x v="251"/>
    <x v="14"/>
    <x v="0"/>
    <s v="Corporate"/>
    <s v="Female"/>
    <x v="0"/>
    <x v="38"/>
    <s v="2018"/>
    <d v="2018-05-09T00:00:00"/>
    <n v="73317"/>
    <n v="0"/>
    <x v="0"/>
    <e v="#VALUE!"/>
    <s v="Miami"/>
    <s v=""/>
    <s v=""/>
  </r>
  <r>
    <x v="250"/>
    <x v="252"/>
    <x v="31"/>
    <x v="0"/>
    <s v="Speciality Products"/>
    <s v="Female"/>
    <x v="1"/>
    <x v="28"/>
    <s v="2013"/>
    <d v="2013-06-26T00:00:00"/>
    <n v="69096"/>
    <n v="0"/>
    <x v="0"/>
    <e v="#VALUE!"/>
    <s v="Seattle"/>
    <s v=""/>
    <s v=""/>
  </r>
  <r>
    <x v="251"/>
    <x v="253"/>
    <x v="15"/>
    <x v="4"/>
    <s v="Manufacturing"/>
    <s v="Male"/>
    <x v="3"/>
    <x v="35"/>
    <s v="2005"/>
    <d v="2005-04-12T00:00:00"/>
    <n v="87158"/>
    <n v="0"/>
    <x v="2"/>
    <e v="#VALUE!"/>
    <s v="Manaus"/>
    <s v=""/>
    <s v=""/>
  </r>
  <r>
    <x v="252"/>
    <x v="254"/>
    <x v="22"/>
    <x v="5"/>
    <s v="Corporate"/>
    <s v="Male"/>
    <x v="3"/>
    <x v="14"/>
    <s v="1992"/>
    <d v="1992-09-28T00:00:00"/>
    <n v="70778"/>
    <n v="0"/>
    <x v="0"/>
    <e v="#VALUE!"/>
    <s v="Austin"/>
    <s v=""/>
    <s v=""/>
  </r>
  <r>
    <x v="253"/>
    <x v="255"/>
    <x v="2"/>
    <x v="4"/>
    <s v="Speciality Products"/>
    <s v="Female"/>
    <x v="3"/>
    <x v="13"/>
    <s v="2004"/>
    <d v="2004-05-23T00:00:00"/>
    <n v="153938"/>
    <n v="0.2"/>
    <x v="0"/>
    <e v="#VALUE!"/>
    <s v="Phoenix"/>
    <s v=""/>
    <s v=""/>
  </r>
  <r>
    <x v="254"/>
    <x v="256"/>
    <x v="28"/>
    <x v="0"/>
    <s v="Research &amp; Development"/>
    <s v="Male"/>
    <x v="1"/>
    <x v="19"/>
    <s v="2018"/>
    <d v="2018-05-04T00:00:00"/>
    <n v="59888"/>
    <n v="0"/>
    <x v="1"/>
    <e v="#VALUE!"/>
    <s v="Beijing"/>
    <s v=""/>
    <s v=""/>
  </r>
  <r>
    <x v="255"/>
    <x v="257"/>
    <x v="22"/>
    <x v="5"/>
    <s v="Corporate"/>
    <s v="Male"/>
    <x v="2"/>
    <x v="2"/>
    <s v="2018"/>
    <d v="2018-12-13T00:00:00"/>
    <n v="63098"/>
    <n v="0"/>
    <x v="0"/>
    <e v="#VALUE!"/>
    <s v="Columbus"/>
    <s v=""/>
    <s v=""/>
  </r>
  <r>
    <x v="256"/>
    <x v="258"/>
    <x v="9"/>
    <x v="1"/>
    <s v="Corporate"/>
    <s v="Female"/>
    <x v="3"/>
    <x v="5"/>
    <s v="2021"/>
    <d v="2021-12-15T00:00:00"/>
    <n v="255369"/>
    <n v="0.33"/>
    <x v="2"/>
    <e v="#VALUE!"/>
    <s v="Sao Paulo"/>
    <s v=""/>
    <s v=""/>
  </r>
  <r>
    <x v="257"/>
    <x v="259"/>
    <x v="0"/>
    <x v="4"/>
    <s v="Manufacturing"/>
    <s v="Female"/>
    <x v="0"/>
    <x v="0"/>
    <s v="2004"/>
    <d v="2004-11-10T00:00:00"/>
    <n v="142318"/>
    <n v="0.14000000000000001"/>
    <x v="0"/>
    <e v="#VALUE!"/>
    <s v="Chicago"/>
    <s v=""/>
    <s v=""/>
  </r>
  <r>
    <x v="258"/>
    <x v="260"/>
    <x v="20"/>
    <x v="4"/>
    <s v="Manufacturing"/>
    <s v="Male"/>
    <x v="0"/>
    <x v="12"/>
    <s v="2004"/>
    <d v="2004-08-20T00:00:00"/>
    <n v="49186"/>
    <n v="0"/>
    <x v="0"/>
    <n v="4"/>
    <s v="Austin"/>
    <s v="2008"/>
    <d v="2008-06-17T00:00:00"/>
  </r>
  <r>
    <x v="259"/>
    <x v="261"/>
    <x v="9"/>
    <x v="4"/>
    <s v="Research &amp; Development"/>
    <s v="Female"/>
    <x v="0"/>
    <x v="8"/>
    <s v="2019"/>
    <d v="2019-07-27T00:00:00"/>
    <n v="220937"/>
    <n v="0.38"/>
    <x v="0"/>
    <e v="#VALUE!"/>
    <s v="Austin"/>
    <s v=""/>
    <s v=""/>
  </r>
  <r>
    <x v="260"/>
    <x v="262"/>
    <x v="2"/>
    <x v="0"/>
    <s v="Speciality Products"/>
    <s v="Female"/>
    <x v="1"/>
    <x v="40"/>
    <s v="2012"/>
    <d v="2012-10-26T00:00:00"/>
    <n v="183156"/>
    <n v="0.3"/>
    <x v="0"/>
    <e v="#VALUE!"/>
    <s v="Seattle"/>
    <s v=""/>
    <s v=""/>
  </r>
  <r>
    <x v="261"/>
    <x v="263"/>
    <x v="9"/>
    <x v="0"/>
    <s v="Speciality Products"/>
    <s v="Female"/>
    <x v="3"/>
    <x v="24"/>
    <s v="2020"/>
    <d v="2020-07-22T00:00:00"/>
    <n v="192749"/>
    <n v="0.31"/>
    <x v="0"/>
    <e v="#VALUE!"/>
    <s v="Chicago"/>
    <s v=""/>
    <s v=""/>
  </r>
  <r>
    <x v="262"/>
    <x v="264"/>
    <x v="0"/>
    <x v="0"/>
    <s v="Manufacturing"/>
    <s v="Female"/>
    <x v="1"/>
    <x v="38"/>
    <s v="2017"/>
    <d v="2017-03-25T00:00:00"/>
    <n v="135325"/>
    <n v="0.14000000000000001"/>
    <x v="0"/>
    <e v="#VALUE!"/>
    <s v="Phoenix"/>
    <s v=""/>
    <s v=""/>
  </r>
  <r>
    <x v="263"/>
    <x v="265"/>
    <x v="4"/>
    <x v="2"/>
    <s v="Speciality Products"/>
    <s v="Female"/>
    <x v="2"/>
    <x v="3"/>
    <s v="2019"/>
    <d v="2019-10-14T00:00:00"/>
    <n v="79356"/>
    <n v="0"/>
    <x v="0"/>
    <e v="#VALUE!"/>
    <s v="Phoenix"/>
    <s v=""/>
    <s v=""/>
  </r>
  <r>
    <x v="264"/>
    <x v="266"/>
    <x v="25"/>
    <x v="5"/>
    <s v="Manufacturing"/>
    <s v="Male"/>
    <x v="0"/>
    <x v="28"/>
    <s v="2005"/>
    <d v="2005-07-07T00:00:00"/>
    <n v="74412"/>
    <n v="0"/>
    <x v="0"/>
    <e v="#VALUE!"/>
    <s v="Seattle"/>
    <s v=""/>
    <s v=""/>
  </r>
  <r>
    <x v="81"/>
    <x v="267"/>
    <x v="3"/>
    <x v="0"/>
    <s v="Manufacturing"/>
    <s v="Female"/>
    <x v="3"/>
    <x v="24"/>
    <s v="2017"/>
    <d v="2017-10-02T00:00:00"/>
    <n v="61886"/>
    <n v="0.09"/>
    <x v="2"/>
    <e v="#VALUE!"/>
    <s v="Rio de Janerio"/>
    <s v=""/>
    <s v=""/>
  </r>
  <r>
    <x v="265"/>
    <x v="268"/>
    <x v="2"/>
    <x v="3"/>
    <s v="Research &amp; Development"/>
    <s v="Female"/>
    <x v="1"/>
    <x v="32"/>
    <s v="2003"/>
    <d v="2003-05-14T00:00:00"/>
    <n v="173071"/>
    <n v="0.28999999999999998"/>
    <x v="0"/>
    <e v="#VALUE!"/>
    <s v="Columbus"/>
    <s v=""/>
    <s v=""/>
  </r>
  <r>
    <x v="266"/>
    <x v="269"/>
    <x v="17"/>
    <x v="5"/>
    <s v="Research &amp; Development"/>
    <s v="Female"/>
    <x v="2"/>
    <x v="32"/>
    <s v="1995"/>
    <d v="1995-10-27T00:00:00"/>
    <n v="70189"/>
    <n v="0"/>
    <x v="0"/>
    <e v="#VALUE!"/>
    <s v="Columbus"/>
    <s v=""/>
    <s v=""/>
  </r>
  <r>
    <x v="267"/>
    <x v="270"/>
    <x v="9"/>
    <x v="2"/>
    <s v="Research &amp; Development"/>
    <s v="Female"/>
    <x v="3"/>
    <x v="34"/>
    <s v="2013"/>
    <d v="2013-09-11T00:00:00"/>
    <n v="181452"/>
    <n v="0.3"/>
    <x v="0"/>
    <e v="#VALUE!"/>
    <s v="Columbus"/>
    <s v=""/>
    <s v=""/>
  </r>
  <r>
    <x v="268"/>
    <x v="271"/>
    <x v="16"/>
    <x v="4"/>
    <s v="Speciality Products"/>
    <s v="Male"/>
    <x v="2"/>
    <x v="3"/>
    <s v="2021"/>
    <d v="2021-03-12T00:00:00"/>
    <n v="70369"/>
    <n v="0"/>
    <x v="0"/>
    <e v="#VALUE!"/>
    <s v="Seattle"/>
    <s v=""/>
    <s v=""/>
  </r>
  <r>
    <x v="269"/>
    <x v="272"/>
    <x v="4"/>
    <x v="3"/>
    <s v="Manufacturing"/>
    <s v="Male"/>
    <x v="3"/>
    <x v="31"/>
    <s v="2008"/>
    <d v="2008-07-05T00:00:00"/>
    <n v="78056"/>
    <n v="0"/>
    <x v="2"/>
    <e v="#VALUE!"/>
    <s v="Sao Paulo"/>
    <s v=""/>
    <s v=""/>
  </r>
  <r>
    <x v="270"/>
    <x v="273"/>
    <x v="2"/>
    <x v="1"/>
    <s v="Research &amp; Development"/>
    <s v="Male"/>
    <x v="1"/>
    <x v="14"/>
    <s v="1996"/>
    <d v="1996-05-02T00:00:00"/>
    <n v="189933"/>
    <n v="0.23"/>
    <x v="0"/>
    <e v="#VALUE!"/>
    <s v="Miami"/>
    <s v=""/>
    <s v=""/>
  </r>
  <r>
    <x v="7"/>
    <x v="274"/>
    <x v="18"/>
    <x v="5"/>
    <s v="Speciality Products"/>
    <s v="Male"/>
    <x v="2"/>
    <x v="31"/>
    <s v="2010"/>
    <d v="2010-07-01T00:00:00"/>
    <n v="78237"/>
    <n v="0"/>
    <x v="0"/>
    <e v="#VALUE!"/>
    <s v="Phoenix"/>
    <s v=""/>
    <s v=""/>
  </r>
  <r>
    <x v="271"/>
    <x v="275"/>
    <x v="7"/>
    <x v="3"/>
    <s v="Research &amp; Development"/>
    <s v="Female"/>
    <x v="3"/>
    <x v="0"/>
    <s v="1996"/>
    <d v="1996-06-26T00:00:00"/>
    <n v="48687"/>
    <n v="0"/>
    <x v="2"/>
    <e v="#VALUE!"/>
    <s v="Rio de Janerio"/>
    <s v=""/>
    <s v=""/>
  </r>
  <r>
    <x v="272"/>
    <x v="276"/>
    <x v="0"/>
    <x v="6"/>
    <s v="Manufacturing"/>
    <s v="Female"/>
    <x v="3"/>
    <x v="15"/>
    <s v="2004"/>
    <d v="2004-08-19T00:00:00"/>
    <n v="121065"/>
    <n v="0.15"/>
    <x v="2"/>
    <e v="#VALUE!"/>
    <s v="Rio de Janerio"/>
    <s v=""/>
    <s v=""/>
  </r>
  <r>
    <x v="273"/>
    <x v="277"/>
    <x v="4"/>
    <x v="2"/>
    <s v="Corporate"/>
    <s v="Male"/>
    <x v="0"/>
    <x v="19"/>
    <s v="2004"/>
    <d v="2004-04-16T00:00:00"/>
    <n v="94246"/>
    <n v="0"/>
    <x v="0"/>
    <e v="#VALUE!"/>
    <s v="Austin"/>
    <s v=""/>
    <s v=""/>
  </r>
  <r>
    <x v="109"/>
    <x v="278"/>
    <x v="28"/>
    <x v="0"/>
    <s v="Manufacturing"/>
    <s v="Female"/>
    <x v="1"/>
    <x v="8"/>
    <s v="2016"/>
    <d v="2016-05-22T00:00:00"/>
    <n v="44614"/>
    <n v="0"/>
    <x v="0"/>
    <e v="#VALUE!"/>
    <s v="Miami"/>
    <s v=""/>
    <s v=""/>
  </r>
  <r>
    <x v="274"/>
    <x v="279"/>
    <x v="9"/>
    <x v="0"/>
    <s v="Research &amp; Development"/>
    <s v="Male"/>
    <x v="1"/>
    <x v="28"/>
    <s v="2020"/>
    <d v="2020-11-08T00:00:00"/>
    <n v="234469"/>
    <n v="0.31"/>
    <x v="1"/>
    <e v="#VALUE!"/>
    <s v="Chengdu"/>
    <s v=""/>
    <s v=""/>
  </r>
  <r>
    <x v="275"/>
    <x v="280"/>
    <x v="18"/>
    <x v="5"/>
    <s v="Research &amp; Development"/>
    <s v="Male"/>
    <x v="3"/>
    <x v="27"/>
    <s v="2020"/>
    <d v="2020-07-10T00:00:00"/>
    <n v="88272"/>
    <n v="0"/>
    <x v="2"/>
    <e v="#VALUE!"/>
    <s v="Sao Paulo"/>
    <s v=""/>
    <s v=""/>
  </r>
  <r>
    <x v="276"/>
    <x v="281"/>
    <x v="13"/>
    <x v="1"/>
    <s v="Corporate"/>
    <s v="Male"/>
    <x v="1"/>
    <x v="27"/>
    <s v="2017"/>
    <d v="2017-09-14T00:00:00"/>
    <n v="74449"/>
    <n v="0"/>
    <x v="1"/>
    <e v="#VALUE!"/>
    <s v="Beijing"/>
    <s v=""/>
    <s v=""/>
  </r>
  <r>
    <x v="277"/>
    <x v="282"/>
    <x v="9"/>
    <x v="5"/>
    <s v="Speciality Products"/>
    <s v="Male"/>
    <x v="1"/>
    <x v="40"/>
    <s v="2012"/>
    <d v="2012-06-11T00:00:00"/>
    <n v="222941"/>
    <n v="0.39"/>
    <x v="1"/>
    <e v="#VALUE!"/>
    <s v="Beijing"/>
    <s v=""/>
    <s v=""/>
  </r>
  <r>
    <x v="278"/>
    <x v="283"/>
    <x v="7"/>
    <x v="6"/>
    <s v="Manufacturing"/>
    <s v="Female"/>
    <x v="1"/>
    <x v="13"/>
    <s v="2013"/>
    <d v="2013-09-26T00:00:00"/>
    <n v="50341"/>
    <n v="0"/>
    <x v="1"/>
    <e v="#VALUE!"/>
    <s v="Beijing"/>
    <s v=""/>
    <s v=""/>
  </r>
  <r>
    <x v="279"/>
    <x v="284"/>
    <x v="16"/>
    <x v="4"/>
    <s v="Corporate"/>
    <s v="Female"/>
    <x v="3"/>
    <x v="11"/>
    <s v="2021"/>
    <d v="2021-04-11T00:00:00"/>
    <n v="72235"/>
    <n v="0"/>
    <x v="2"/>
    <e v="#VALUE!"/>
    <s v="Manaus"/>
    <s v=""/>
    <s v=""/>
  </r>
  <r>
    <x v="280"/>
    <x v="285"/>
    <x v="4"/>
    <x v="3"/>
    <s v="Corporate"/>
    <s v="Female"/>
    <x v="3"/>
    <x v="12"/>
    <s v="2016"/>
    <d v="2016-06-12T00:00:00"/>
    <n v="70165"/>
    <n v="0"/>
    <x v="0"/>
    <e v="#VALUE!"/>
    <s v="Columbus"/>
    <s v=""/>
    <s v=""/>
  </r>
  <r>
    <x v="281"/>
    <x v="286"/>
    <x v="0"/>
    <x v="6"/>
    <s v="Speciality Products"/>
    <s v="Male"/>
    <x v="2"/>
    <x v="23"/>
    <s v="2020"/>
    <d v="2020-07-18T00:00:00"/>
    <n v="148485"/>
    <n v="0.15"/>
    <x v="0"/>
    <e v="#VALUE!"/>
    <s v="Miami"/>
    <s v=""/>
    <s v=""/>
  </r>
  <r>
    <x v="282"/>
    <x v="287"/>
    <x v="1"/>
    <x v="0"/>
    <s v="Manufacturing"/>
    <s v="Female"/>
    <x v="1"/>
    <x v="32"/>
    <s v="2005"/>
    <d v="2005-06-18T00:00:00"/>
    <n v="86089"/>
    <n v="0"/>
    <x v="0"/>
    <e v="#VALUE!"/>
    <s v="Chicago"/>
    <s v=""/>
    <s v=""/>
  </r>
  <r>
    <x v="283"/>
    <x v="288"/>
    <x v="11"/>
    <x v="5"/>
    <s v="Research &amp; Development"/>
    <s v="Male"/>
    <x v="3"/>
    <x v="36"/>
    <s v="2007"/>
    <d v="2007-10-27T00:00:00"/>
    <n v="106313"/>
    <n v="0.15"/>
    <x v="0"/>
    <e v="#VALUE!"/>
    <s v="Chicago"/>
    <s v=""/>
    <s v=""/>
  </r>
  <r>
    <x v="284"/>
    <x v="289"/>
    <x v="7"/>
    <x v="6"/>
    <s v="Research &amp; Development"/>
    <s v="Female"/>
    <x v="1"/>
    <x v="28"/>
    <s v="2021"/>
    <d v="2021-02-24T00:00:00"/>
    <n v="46833"/>
    <n v="0"/>
    <x v="1"/>
    <n v="0"/>
    <s v="Chengdu"/>
    <s v="2021"/>
    <d v="2021-11-10T00:00:00"/>
  </r>
  <r>
    <x v="285"/>
    <x v="290"/>
    <x v="2"/>
    <x v="1"/>
    <s v="Research &amp; Development"/>
    <s v="Female"/>
    <x v="1"/>
    <x v="20"/>
    <s v="2000"/>
    <d v="2000-10-27T00:00:00"/>
    <n v="155320"/>
    <n v="0.17"/>
    <x v="1"/>
    <e v="#VALUE!"/>
    <s v="Chongqing"/>
    <s v=""/>
    <s v=""/>
  </r>
  <r>
    <x v="286"/>
    <x v="291"/>
    <x v="4"/>
    <x v="3"/>
    <s v="Manufacturing"/>
    <s v="Male"/>
    <x v="1"/>
    <x v="28"/>
    <s v="2016"/>
    <d v="2016-01-15T00:00:00"/>
    <n v="89984"/>
    <n v="0"/>
    <x v="1"/>
    <e v="#VALUE!"/>
    <s v="Chengdu"/>
    <s v=""/>
    <s v=""/>
  </r>
  <r>
    <x v="287"/>
    <x v="292"/>
    <x v="11"/>
    <x v="5"/>
    <s v="Speciality Products"/>
    <s v="Female"/>
    <x v="1"/>
    <x v="13"/>
    <s v="2006"/>
    <d v="2006-03-16T00:00:00"/>
    <n v="83756"/>
    <n v="0.14000000000000001"/>
    <x v="1"/>
    <e v="#VALUE!"/>
    <s v="Shanghai"/>
    <s v=""/>
    <s v=""/>
  </r>
  <r>
    <x v="288"/>
    <x v="293"/>
    <x v="2"/>
    <x v="4"/>
    <s v="Corporate"/>
    <s v="Female"/>
    <x v="1"/>
    <x v="4"/>
    <s v="2016"/>
    <d v="2016-10-24T00:00:00"/>
    <n v="176324"/>
    <n v="0.23"/>
    <x v="1"/>
    <e v="#VALUE!"/>
    <s v="Shanghai"/>
    <s v=""/>
    <s v=""/>
  </r>
  <r>
    <x v="289"/>
    <x v="294"/>
    <x v="4"/>
    <x v="3"/>
    <s v="Speciality Products"/>
    <s v="Male"/>
    <x v="2"/>
    <x v="5"/>
    <s v="2021"/>
    <d v="2021-10-13T00:00:00"/>
    <n v="74077"/>
    <n v="0"/>
    <x v="0"/>
    <e v="#VALUE!"/>
    <s v="Seattle"/>
    <s v=""/>
    <s v=""/>
  </r>
  <r>
    <x v="290"/>
    <x v="295"/>
    <x v="6"/>
    <x v="4"/>
    <s v="Manufacturing"/>
    <s v="Female"/>
    <x v="2"/>
    <x v="11"/>
    <s v="2021"/>
    <d v="2021-01-18T00:00:00"/>
    <n v="104162"/>
    <n v="7.0000000000000007E-2"/>
    <x v="0"/>
    <e v="#VALUE!"/>
    <s v="Austin"/>
    <s v=""/>
    <s v=""/>
  </r>
  <r>
    <x v="291"/>
    <x v="296"/>
    <x v="30"/>
    <x v="0"/>
    <s v="Corporate"/>
    <s v="Female"/>
    <x v="1"/>
    <x v="15"/>
    <s v="2010"/>
    <d v="2010-08-28T00:00:00"/>
    <n v="82162"/>
    <n v="0"/>
    <x v="1"/>
    <n v="10"/>
    <s v="Beijing"/>
    <s v="2020"/>
    <d v="2020-10-03T00:00:00"/>
  </r>
  <r>
    <x v="292"/>
    <x v="297"/>
    <x v="5"/>
    <x v="2"/>
    <s v="Speciality Products"/>
    <s v="Female"/>
    <x v="1"/>
    <x v="40"/>
    <s v="2015"/>
    <d v="2015-07-10T00:00:00"/>
    <n v="63880"/>
    <n v="0"/>
    <x v="1"/>
    <e v="#VALUE!"/>
    <s v="Chongqing"/>
    <s v=""/>
    <s v=""/>
  </r>
  <r>
    <x v="293"/>
    <x v="298"/>
    <x v="22"/>
    <x v="5"/>
    <s v="Research &amp; Development"/>
    <s v="Female"/>
    <x v="1"/>
    <x v="0"/>
    <s v="2013"/>
    <d v="2013-09-08T00:00:00"/>
    <n v="73248"/>
    <n v="0"/>
    <x v="0"/>
    <e v="#VALUE!"/>
    <s v="Columbus"/>
    <s v=""/>
    <s v=""/>
  </r>
  <r>
    <x v="294"/>
    <x v="299"/>
    <x v="4"/>
    <x v="3"/>
    <s v="Manufacturing"/>
    <s v="Male"/>
    <x v="0"/>
    <x v="10"/>
    <s v="2020"/>
    <d v="2020-10-09T00:00:00"/>
    <n v="91853"/>
    <n v="0"/>
    <x v="0"/>
    <e v="#VALUE!"/>
    <s v="Chicago"/>
    <s v=""/>
    <s v=""/>
  </r>
  <r>
    <x v="295"/>
    <x v="300"/>
    <x v="2"/>
    <x v="1"/>
    <s v="Speciality Products"/>
    <s v="Male"/>
    <x v="2"/>
    <x v="6"/>
    <s v="2020"/>
    <d v="2020-01-14T00:00:00"/>
    <n v="168014"/>
    <n v="0.27"/>
    <x v="0"/>
    <n v="1"/>
    <s v="Chicago"/>
    <s v="2021"/>
    <d v="2021-07-27T00:00:00"/>
  </r>
  <r>
    <x v="296"/>
    <x v="301"/>
    <x v="25"/>
    <x v="5"/>
    <s v="Corporate"/>
    <s v="Female"/>
    <x v="2"/>
    <x v="17"/>
    <s v="2017"/>
    <d v="2017-09-17T00:00:00"/>
    <n v="70770"/>
    <n v="0"/>
    <x v="0"/>
    <e v="#VALUE!"/>
    <s v="Miami"/>
    <s v=""/>
    <s v=""/>
  </r>
  <r>
    <x v="297"/>
    <x v="302"/>
    <x v="16"/>
    <x v="4"/>
    <s v="Corporate"/>
    <s v="Male"/>
    <x v="2"/>
    <x v="39"/>
    <s v="2004"/>
    <d v="2004-10-11T00:00:00"/>
    <n v="50825"/>
    <n v="0"/>
    <x v="0"/>
    <e v="#VALUE!"/>
    <s v="Seattle"/>
    <s v=""/>
    <s v=""/>
  </r>
  <r>
    <x v="298"/>
    <x v="303"/>
    <x v="0"/>
    <x v="1"/>
    <s v="Research &amp; Development"/>
    <s v="Male"/>
    <x v="3"/>
    <x v="11"/>
    <s v="2015"/>
    <d v="2015-09-19T00:00:00"/>
    <n v="145846"/>
    <n v="0.15"/>
    <x v="2"/>
    <e v="#VALUE!"/>
    <s v="Manaus"/>
    <s v=""/>
    <s v=""/>
  </r>
  <r>
    <x v="299"/>
    <x v="304"/>
    <x v="0"/>
    <x v="4"/>
    <s v="Research &amp; Development"/>
    <s v="Female"/>
    <x v="1"/>
    <x v="14"/>
    <s v="2003"/>
    <d v="2003-12-07T00:00:00"/>
    <n v="125807"/>
    <n v="0.15"/>
    <x v="0"/>
    <e v="#VALUE!"/>
    <s v="Chicago"/>
    <s v=""/>
    <s v=""/>
  </r>
  <r>
    <x v="300"/>
    <x v="305"/>
    <x v="7"/>
    <x v="2"/>
    <s v="Speciality Products"/>
    <s v="Male"/>
    <x v="1"/>
    <x v="6"/>
    <s v="2021"/>
    <d v="2021-07-28T00:00:00"/>
    <n v="46845"/>
    <n v="0"/>
    <x v="0"/>
    <e v="#VALUE!"/>
    <s v="Miami"/>
    <s v=""/>
    <s v=""/>
  </r>
  <r>
    <x v="301"/>
    <x v="306"/>
    <x v="0"/>
    <x v="6"/>
    <s v="Corporate"/>
    <s v="Female"/>
    <x v="1"/>
    <x v="1"/>
    <s v="2008"/>
    <d v="2008-08-29T00:00:00"/>
    <n v="157969"/>
    <n v="0.1"/>
    <x v="1"/>
    <e v="#VALUE!"/>
    <s v="Chongqing"/>
    <s v=""/>
    <s v=""/>
  </r>
  <r>
    <x v="302"/>
    <x v="307"/>
    <x v="29"/>
    <x v="0"/>
    <s v="Corporate"/>
    <s v="Female"/>
    <x v="2"/>
    <x v="28"/>
    <s v="2010"/>
    <d v="2010-12-10T00:00:00"/>
    <n v="97807"/>
    <n v="0"/>
    <x v="0"/>
    <e v="#VALUE!"/>
    <s v="Chicago"/>
    <s v=""/>
    <s v=""/>
  </r>
  <r>
    <x v="303"/>
    <x v="308"/>
    <x v="16"/>
    <x v="4"/>
    <s v="Manufacturing"/>
    <s v="Male"/>
    <x v="3"/>
    <x v="11"/>
    <s v="2015"/>
    <d v="2015-12-09T00:00:00"/>
    <n v="73854"/>
    <n v="0"/>
    <x v="0"/>
    <e v="#VALUE!"/>
    <s v="Seattle"/>
    <s v=""/>
    <s v=""/>
  </r>
  <r>
    <x v="304"/>
    <x v="309"/>
    <x v="0"/>
    <x v="3"/>
    <s v="Manufacturing"/>
    <s v="Male"/>
    <x v="1"/>
    <x v="15"/>
    <s v="2006"/>
    <d v="2006-12-12T00:00:00"/>
    <n v="149537"/>
    <n v="0.14000000000000001"/>
    <x v="0"/>
    <e v="#VALUE!"/>
    <s v="Seattle"/>
    <s v=""/>
    <s v=""/>
  </r>
  <r>
    <x v="305"/>
    <x v="310"/>
    <x v="0"/>
    <x v="2"/>
    <s v="Manufacturing"/>
    <s v="Female"/>
    <x v="2"/>
    <x v="37"/>
    <s v="2013"/>
    <d v="2013-04-15T00:00:00"/>
    <n v="128303"/>
    <n v="0.15"/>
    <x v="0"/>
    <e v="#VALUE!"/>
    <s v="Phoenix"/>
    <s v=""/>
    <s v=""/>
  </r>
  <r>
    <x v="306"/>
    <x v="311"/>
    <x v="23"/>
    <x v="0"/>
    <s v="Speciality Products"/>
    <s v="Male"/>
    <x v="0"/>
    <x v="30"/>
    <s v="2005"/>
    <d v="2005-06-10T00:00:00"/>
    <n v="67374"/>
    <n v="0"/>
    <x v="0"/>
    <e v="#VALUE!"/>
    <s v="Austin"/>
    <s v=""/>
    <s v=""/>
  </r>
  <r>
    <x v="307"/>
    <x v="312"/>
    <x v="6"/>
    <x v="4"/>
    <s v="Corporate"/>
    <s v="Male"/>
    <x v="3"/>
    <x v="30"/>
    <s v="2011"/>
    <d v="2011-09-24T00:00:00"/>
    <n v="102167"/>
    <n v="0.06"/>
    <x v="2"/>
    <e v="#VALUE!"/>
    <s v="Rio de Janerio"/>
    <s v=""/>
    <s v=""/>
  </r>
  <r>
    <x v="308"/>
    <x v="313"/>
    <x v="0"/>
    <x v="2"/>
    <s v="Manufacturing"/>
    <s v="Male"/>
    <x v="1"/>
    <x v="15"/>
    <s v="2007"/>
    <d v="2007-09-07T00:00:00"/>
    <n v="151027"/>
    <n v="0.1"/>
    <x v="1"/>
    <e v="#VALUE!"/>
    <s v="Shanghai"/>
    <s v=""/>
    <s v=""/>
  </r>
  <r>
    <x v="309"/>
    <x v="314"/>
    <x v="6"/>
    <x v="3"/>
    <s v="Speciality Products"/>
    <s v="Male"/>
    <x v="1"/>
    <x v="28"/>
    <s v="2018"/>
    <d v="2018-02-16T00:00:00"/>
    <n v="120905"/>
    <n v="0.05"/>
    <x v="0"/>
    <e v="#VALUE!"/>
    <s v="Seattle"/>
    <s v=""/>
    <s v=""/>
  </r>
  <r>
    <x v="310"/>
    <x v="315"/>
    <x v="9"/>
    <x v="1"/>
    <s v="Manufacturing"/>
    <s v="Female"/>
    <x v="2"/>
    <x v="35"/>
    <s v="2018"/>
    <d v="2018-06-02T00:00:00"/>
    <n v="231567"/>
    <n v="0.36"/>
    <x v="0"/>
    <e v="#VALUE!"/>
    <s v="Seattle"/>
    <s v=""/>
    <s v=""/>
  </r>
  <r>
    <x v="167"/>
    <x v="316"/>
    <x v="9"/>
    <x v="0"/>
    <s v="Research &amp; Development"/>
    <s v="Male"/>
    <x v="1"/>
    <x v="11"/>
    <s v="2015"/>
    <d v="2015-07-12T00:00:00"/>
    <n v="215388"/>
    <n v="0.33"/>
    <x v="0"/>
    <e v="#VALUE!"/>
    <s v="Miami"/>
    <s v=""/>
    <s v=""/>
  </r>
  <r>
    <x v="311"/>
    <x v="317"/>
    <x v="0"/>
    <x v="2"/>
    <s v="Speciality Products"/>
    <s v="Female"/>
    <x v="1"/>
    <x v="23"/>
    <s v="2015"/>
    <d v="2015-06-13T00:00:00"/>
    <n v="127972"/>
    <n v="0.11"/>
    <x v="0"/>
    <e v="#VALUE!"/>
    <s v="Seattle"/>
    <s v=""/>
    <s v=""/>
  </r>
  <r>
    <x v="312"/>
    <x v="318"/>
    <x v="19"/>
    <x v="5"/>
    <s v="Corporate"/>
    <s v="Female"/>
    <x v="1"/>
    <x v="0"/>
    <s v="1995"/>
    <d v="1995-08-04T00:00:00"/>
    <n v="80701"/>
    <n v="0"/>
    <x v="0"/>
    <n v="10"/>
    <s v="Chicago"/>
    <s v="2005"/>
    <d v="2005-04-14T00:00:00"/>
  </r>
  <r>
    <x v="313"/>
    <x v="319"/>
    <x v="6"/>
    <x v="6"/>
    <s v="Corporate"/>
    <s v="Male"/>
    <x v="1"/>
    <x v="21"/>
    <s v="2020"/>
    <d v="2020-02-02T00:00:00"/>
    <n v="115417"/>
    <n v="0.06"/>
    <x v="1"/>
    <e v="#VALUE!"/>
    <s v="Shanghai"/>
    <s v=""/>
    <s v=""/>
  </r>
  <r>
    <x v="135"/>
    <x v="320"/>
    <x v="10"/>
    <x v="5"/>
    <s v="Corporate"/>
    <s v="Female"/>
    <x v="2"/>
    <x v="15"/>
    <s v="2019"/>
    <d v="2019-06-19T00:00:00"/>
    <n v="88045"/>
    <n v="0"/>
    <x v="0"/>
    <e v="#VALUE!"/>
    <s v="Chicago"/>
    <s v=""/>
    <s v=""/>
  </r>
  <r>
    <x v="314"/>
    <x v="321"/>
    <x v="3"/>
    <x v="0"/>
    <s v="Speciality Products"/>
    <s v="Female"/>
    <x v="0"/>
    <x v="15"/>
    <s v="2018"/>
    <d v="2018-03-26T00:00:00"/>
    <n v="86478"/>
    <n v="0.06"/>
    <x v="0"/>
    <e v="#VALUE!"/>
    <s v="Austin"/>
    <s v=""/>
    <s v=""/>
  </r>
  <r>
    <x v="315"/>
    <x v="322"/>
    <x v="9"/>
    <x v="5"/>
    <s v="Manufacturing"/>
    <s v="Male"/>
    <x v="2"/>
    <x v="20"/>
    <s v="2016"/>
    <d v="2016-01-18T00:00:00"/>
    <n v="180994"/>
    <n v="0.39"/>
    <x v="0"/>
    <e v="#VALUE!"/>
    <s v="Seattle"/>
    <s v=""/>
    <s v=""/>
  </r>
  <r>
    <x v="316"/>
    <x v="323"/>
    <x v="13"/>
    <x v="1"/>
    <s v="Research &amp; Development"/>
    <s v="Female"/>
    <x v="1"/>
    <x v="0"/>
    <s v="2007"/>
    <d v="2007-12-02T00:00:00"/>
    <n v="64494"/>
    <n v="0"/>
    <x v="0"/>
    <e v="#VALUE!"/>
    <s v="Columbus"/>
    <s v=""/>
    <s v=""/>
  </r>
  <r>
    <x v="317"/>
    <x v="324"/>
    <x v="5"/>
    <x v="2"/>
    <s v="Manufacturing"/>
    <s v="Male"/>
    <x v="0"/>
    <x v="40"/>
    <s v="2002"/>
    <d v="2002-10-21T00:00:00"/>
    <n v="70122"/>
    <n v="0"/>
    <x v="0"/>
    <e v="#VALUE!"/>
    <s v="Columbus"/>
    <s v=""/>
    <s v=""/>
  </r>
  <r>
    <x v="318"/>
    <x v="325"/>
    <x v="2"/>
    <x v="3"/>
    <s v="Manufacturing"/>
    <s v="Male"/>
    <x v="2"/>
    <x v="7"/>
    <s v="2017"/>
    <d v="2017-02-19T00:00:00"/>
    <n v="181854"/>
    <n v="0.28999999999999998"/>
    <x v="0"/>
    <n v="3"/>
    <s v="Seattle"/>
    <s v="2020"/>
    <d v="2020-04-24T00:00:00"/>
  </r>
  <r>
    <x v="319"/>
    <x v="326"/>
    <x v="20"/>
    <x v="4"/>
    <s v="Speciality Products"/>
    <s v="Female"/>
    <x v="3"/>
    <x v="8"/>
    <s v="2016"/>
    <d v="2016-10-21T00:00:00"/>
    <n v="52811"/>
    <n v="0"/>
    <x v="0"/>
    <e v="#VALUE!"/>
    <s v="Miami"/>
    <s v=""/>
    <s v=""/>
  </r>
  <r>
    <x v="320"/>
    <x v="327"/>
    <x v="28"/>
    <x v="0"/>
    <s v="Research &amp; Development"/>
    <s v="Female"/>
    <x v="1"/>
    <x v="21"/>
    <s v="2019"/>
    <d v="2019-10-25T00:00:00"/>
    <n v="50111"/>
    <n v="0"/>
    <x v="1"/>
    <e v="#VALUE!"/>
    <s v="Chengdu"/>
    <s v=""/>
    <s v=""/>
  </r>
  <r>
    <x v="321"/>
    <x v="274"/>
    <x v="32"/>
    <x v="0"/>
    <s v="Manufacturing"/>
    <s v="Male"/>
    <x v="0"/>
    <x v="11"/>
    <s v="2016"/>
    <d v="2016-05-07T00:00:00"/>
    <n v="71192"/>
    <n v="0"/>
    <x v="0"/>
    <e v="#VALUE!"/>
    <s v="Austin"/>
    <s v=""/>
    <s v=""/>
  </r>
  <r>
    <x v="322"/>
    <x v="328"/>
    <x v="2"/>
    <x v="2"/>
    <s v="Manufacturing"/>
    <s v="Female"/>
    <x v="3"/>
    <x v="2"/>
    <s v="2018"/>
    <d v="2018-12-18T00:00:00"/>
    <n v="155351"/>
    <n v="0.2"/>
    <x v="0"/>
    <e v="#VALUE!"/>
    <s v="Seattle"/>
    <s v=""/>
    <s v=""/>
  </r>
  <r>
    <x v="323"/>
    <x v="329"/>
    <x v="2"/>
    <x v="4"/>
    <s v="Speciality Products"/>
    <s v="Male"/>
    <x v="1"/>
    <x v="38"/>
    <s v="2006"/>
    <d v="2006-11-28T00:00:00"/>
    <n v="161690"/>
    <n v="0.28999999999999998"/>
    <x v="1"/>
    <e v="#VALUE!"/>
    <s v="Beijing"/>
    <s v=""/>
    <s v=""/>
  </r>
  <r>
    <x v="324"/>
    <x v="330"/>
    <x v="25"/>
    <x v="5"/>
    <s v="Speciality Products"/>
    <s v="Female"/>
    <x v="1"/>
    <x v="25"/>
    <s v="2017"/>
    <d v="2017-02-10T00:00:00"/>
    <n v="60132"/>
    <n v="0"/>
    <x v="1"/>
    <e v="#VALUE!"/>
    <s v="Chongqing"/>
    <s v=""/>
    <s v=""/>
  </r>
  <r>
    <x v="325"/>
    <x v="331"/>
    <x v="23"/>
    <x v="0"/>
    <s v="Manufacturing"/>
    <s v="Male"/>
    <x v="2"/>
    <x v="36"/>
    <s v="1994"/>
    <d v="1994-10-24T00:00:00"/>
    <n v="87216"/>
    <n v="0"/>
    <x v="0"/>
    <e v="#VALUE!"/>
    <s v="Miami"/>
    <s v=""/>
    <s v=""/>
  </r>
  <r>
    <x v="326"/>
    <x v="332"/>
    <x v="28"/>
    <x v="0"/>
    <s v="Corporate"/>
    <s v="Male"/>
    <x v="2"/>
    <x v="40"/>
    <s v="2020"/>
    <d v="2020-04-23T00:00:00"/>
    <n v="50069"/>
    <n v="0"/>
    <x v="0"/>
    <e v="#VALUE!"/>
    <s v="Seattle"/>
    <s v=""/>
    <s v=""/>
  </r>
  <r>
    <x v="327"/>
    <x v="333"/>
    <x v="2"/>
    <x v="0"/>
    <s v="Speciality Products"/>
    <s v="Female"/>
    <x v="2"/>
    <x v="3"/>
    <s v="2021"/>
    <d v="2021-07-26T00:00:00"/>
    <n v="151108"/>
    <n v="0.22"/>
    <x v="0"/>
    <e v="#VALUE!"/>
    <s v="Phoenix"/>
    <s v=""/>
    <s v=""/>
  </r>
  <r>
    <x v="328"/>
    <x v="334"/>
    <x v="3"/>
    <x v="0"/>
    <s v="Manufacturing"/>
    <s v="Female"/>
    <x v="1"/>
    <x v="34"/>
    <s v="2005"/>
    <d v="2005-10-15T00:00:00"/>
    <n v="67398"/>
    <n v="7.0000000000000007E-2"/>
    <x v="0"/>
    <e v="#VALUE!"/>
    <s v="Phoenix"/>
    <s v=""/>
    <s v=""/>
  </r>
  <r>
    <x v="329"/>
    <x v="335"/>
    <x v="25"/>
    <x v="5"/>
    <s v="Research &amp; Development"/>
    <s v="Female"/>
    <x v="3"/>
    <x v="40"/>
    <s v="2015"/>
    <d v="2015-08-29T00:00:00"/>
    <n v="68488"/>
    <n v="0"/>
    <x v="0"/>
    <e v="#VALUE!"/>
    <s v="Seattle"/>
    <s v=""/>
    <s v=""/>
  </r>
  <r>
    <x v="330"/>
    <x v="336"/>
    <x v="10"/>
    <x v="5"/>
    <s v="Manufacturing"/>
    <s v="Female"/>
    <x v="3"/>
    <x v="33"/>
    <s v="1998"/>
    <d v="1998-07-16T00:00:00"/>
    <n v="92932"/>
    <n v="0"/>
    <x v="0"/>
    <e v="#VALUE!"/>
    <s v="Columbus"/>
    <s v=""/>
    <s v=""/>
  </r>
  <r>
    <x v="331"/>
    <x v="337"/>
    <x v="7"/>
    <x v="1"/>
    <s v="Corporate"/>
    <s v="Female"/>
    <x v="3"/>
    <x v="9"/>
    <s v="2009"/>
    <d v="2009-06-30T00:00:00"/>
    <n v="43363"/>
    <n v="0"/>
    <x v="0"/>
    <e v="#VALUE!"/>
    <s v="Austin"/>
    <s v=""/>
    <s v=""/>
  </r>
  <r>
    <x v="332"/>
    <x v="338"/>
    <x v="31"/>
    <x v="0"/>
    <s v="Speciality Products"/>
    <s v="Male"/>
    <x v="1"/>
    <x v="11"/>
    <s v="2017"/>
    <d v="2017-02-14T00:00:00"/>
    <n v="95963"/>
    <n v="0"/>
    <x v="1"/>
    <e v="#VALUE!"/>
    <s v="Chengdu"/>
    <s v=""/>
    <s v=""/>
  </r>
  <r>
    <x v="333"/>
    <x v="339"/>
    <x v="6"/>
    <x v="1"/>
    <s v="Speciality Products"/>
    <s v="Female"/>
    <x v="3"/>
    <x v="0"/>
    <s v="2010"/>
    <d v="2010-04-29T00:00:00"/>
    <n v="111038"/>
    <n v="0.05"/>
    <x v="2"/>
    <e v="#VALUE!"/>
    <s v="Sao Paulo"/>
    <s v=""/>
    <s v=""/>
  </r>
  <r>
    <x v="334"/>
    <x v="340"/>
    <x v="9"/>
    <x v="5"/>
    <s v="Research &amp; Development"/>
    <s v="Female"/>
    <x v="2"/>
    <x v="10"/>
    <s v="1996"/>
    <d v="1996-06-14T00:00:00"/>
    <n v="200246"/>
    <n v="0.34"/>
    <x v="0"/>
    <e v="#VALUE!"/>
    <s v="Columbus"/>
    <s v=""/>
    <s v=""/>
  </r>
  <r>
    <x v="231"/>
    <x v="341"/>
    <x v="9"/>
    <x v="0"/>
    <s v="Corporate"/>
    <s v="Female"/>
    <x v="2"/>
    <x v="35"/>
    <s v="2015"/>
    <d v="2015-02-18T00:00:00"/>
    <n v="194871"/>
    <n v="0.35"/>
    <x v="0"/>
    <e v="#VALUE!"/>
    <s v="Columbus"/>
    <s v=""/>
    <s v=""/>
  </r>
  <r>
    <x v="335"/>
    <x v="342"/>
    <x v="4"/>
    <x v="3"/>
    <s v="Research &amp; Development"/>
    <s v="Male"/>
    <x v="3"/>
    <x v="32"/>
    <s v="1994"/>
    <d v="1994-09-15T00:00:00"/>
    <n v="98769"/>
    <n v="0"/>
    <x v="2"/>
    <n v="22"/>
    <s v="Rio de Janerio"/>
    <s v="2016"/>
    <d v="2016-10-03T00:00:00"/>
  </r>
  <r>
    <x v="336"/>
    <x v="343"/>
    <x v="5"/>
    <x v="2"/>
    <s v="Research &amp; Development"/>
    <s v="Female"/>
    <x v="3"/>
    <x v="7"/>
    <s v="2018"/>
    <d v="2018-05-19T00:00:00"/>
    <n v="65334"/>
    <n v="0"/>
    <x v="2"/>
    <e v="#VALUE!"/>
    <s v="Rio de Janerio"/>
    <s v=""/>
    <s v=""/>
  </r>
  <r>
    <x v="337"/>
    <x v="344"/>
    <x v="1"/>
    <x v="0"/>
    <s v="Manufacturing"/>
    <s v="Female"/>
    <x v="3"/>
    <x v="6"/>
    <s v="2021"/>
    <d v="2021-05-11T00:00:00"/>
    <n v="83934"/>
    <n v="0"/>
    <x v="0"/>
    <e v="#VALUE!"/>
    <s v="Miami"/>
    <s v=""/>
    <s v=""/>
  </r>
  <r>
    <x v="338"/>
    <x v="345"/>
    <x v="2"/>
    <x v="3"/>
    <s v="Research &amp; Development"/>
    <s v="Male"/>
    <x v="2"/>
    <x v="9"/>
    <s v="2016"/>
    <d v="2016-09-03T00:00:00"/>
    <n v="150399"/>
    <n v="0.28000000000000003"/>
    <x v="0"/>
    <e v="#VALUE!"/>
    <s v="Chicago"/>
    <s v=""/>
    <s v=""/>
  </r>
  <r>
    <x v="339"/>
    <x v="346"/>
    <x v="2"/>
    <x v="4"/>
    <s v="Research &amp; Development"/>
    <s v="Male"/>
    <x v="1"/>
    <x v="17"/>
    <s v="2012"/>
    <d v="2012-05-19T00:00:00"/>
    <n v="160280"/>
    <n v="0.19"/>
    <x v="1"/>
    <e v="#VALUE!"/>
    <s v="Beijing"/>
    <s v=""/>
    <s v=""/>
  </r>
  <r>
    <x v="340"/>
    <x v="347"/>
    <x v="20"/>
    <x v="4"/>
    <s v="Speciality Products"/>
    <s v="Male"/>
    <x v="1"/>
    <x v="4"/>
    <s v="1997"/>
    <d v="1997-04-28T00:00:00"/>
    <n v="54051"/>
    <n v="0"/>
    <x v="0"/>
    <n v="1"/>
    <s v="Miami"/>
    <s v="1998"/>
    <d v="1998-10-11T00:00:00"/>
  </r>
  <r>
    <x v="341"/>
    <x v="348"/>
    <x v="2"/>
    <x v="5"/>
    <s v="Research &amp; Development"/>
    <s v="Female"/>
    <x v="3"/>
    <x v="1"/>
    <s v="2003"/>
    <d v="2003-04-15T00:00:00"/>
    <n v="150699"/>
    <n v="0.28999999999999998"/>
    <x v="2"/>
    <e v="#VALUE!"/>
    <s v="Sao Paulo"/>
    <s v=""/>
    <s v=""/>
  </r>
  <r>
    <x v="342"/>
    <x v="349"/>
    <x v="13"/>
    <x v="6"/>
    <s v="Speciality Products"/>
    <s v="Male"/>
    <x v="3"/>
    <x v="17"/>
    <s v="2013"/>
    <d v="2013-03-30T00:00:00"/>
    <n v="69570"/>
    <n v="0"/>
    <x v="0"/>
    <e v="#VALUE!"/>
    <s v="Miami"/>
    <s v=""/>
    <s v=""/>
  </r>
  <r>
    <x v="343"/>
    <x v="350"/>
    <x v="31"/>
    <x v="0"/>
    <s v="Manufacturing"/>
    <s v="Female"/>
    <x v="1"/>
    <x v="23"/>
    <s v="2019"/>
    <d v="2019-03-29T00:00:00"/>
    <n v="86774"/>
    <n v="0"/>
    <x v="1"/>
    <e v="#VALUE!"/>
    <s v="Chengdu"/>
    <s v=""/>
    <s v=""/>
  </r>
  <r>
    <x v="344"/>
    <x v="351"/>
    <x v="16"/>
    <x v="4"/>
    <s v="Manufacturing"/>
    <s v="Male"/>
    <x v="2"/>
    <x v="37"/>
    <s v="2001"/>
    <d v="2001-03-29T00:00:00"/>
    <n v="57606"/>
    <n v="0"/>
    <x v="0"/>
    <e v="#VALUE!"/>
    <s v="Miami"/>
    <s v=""/>
    <s v=""/>
  </r>
  <r>
    <x v="345"/>
    <x v="352"/>
    <x v="0"/>
    <x v="1"/>
    <s v="Corporate"/>
    <s v="Female"/>
    <x v="1"/>
    <x v="35"/>
    <s v="2001"/>
    <d v="2001-09-10T00:00:00"/>
    <n v="125730"/>
    <n v="0.11"/>
    <x v="1"/>
    <e v="#VALUE!"/>
    <s v="Chongqing"/>
    <s v=""/>
    <s v=""/>
  </r>
  <r>
    <x v="346"/>
    <x v="353"/>
    <x v="27"/>
    <x v="0"/>
    <s v="Research &amp; Development"/>
    <s v="Female"/>
    <x v="1"/>
    <x v="10"/>
    <s v="2012"/>
    <d v="2012-02-25T00:00:00"/>
    <n v="64170"/>
    <n v="0"/>
    <x v="0"/>
    <e v="#VALUE!"/>
    <s v="Columbus"/>
    <s v=""/>
    <s v=""/>
  </r>
  <r>
    <x v="347"/>
    <x v="354"/>
    <x v="15"/>
    <x v="4"/>
    <s v="Speciality Products"/>
    <s v="Male"/>
    <x v="3"/>
    <x v="16"/>
    <s v="1998"/>
    <d v="1998-01-21T00:00:00"/>
    <n v="72303"/>
    <n v="0"/>
    <x v="0"/>
    <e v="#VALUE!"/>
    <s v="Phoenix"/>
    <s v=""/>
    <s v=""/>
  </r>
  <r>
    <x v="348"/>
    <x v="355"/>
    <x v="6"/>
    <x v="2"/>
    <s v="Research &amp; Development"/>
    <s v="Male"/>
    <x v="3"/>
    <x v="9"/>
    <s v="2012"/>
    <d v="2012-07-26T00:00:00"/>
    <n v="105891"/>
    <n v="7.0000000000000007E-2"/>
    <x v="0"/>
    <e v="#VALUE!"/>
    <s v="Seattle"/>
    <s v=""/>
    <s v=""/>
  </r>
  <r>
    <x v="184"/>
    <x v="356"/>
    <x v="9"/>
    <x v="6"/>
    <s v="Speciality Products"/>
    <s v="Male"/>
    <x v="1"/>
    <x v="31"/>
    <s v="2021"/>
    <d v="2021-08-25T00:00:00"/>
    <n v="255230"/>
    <n v="0.36"/>
    <x v="0"/>
    <e v="#VALUE!"/>
    <s v="Austin"/>
    <s v=""/>
    <s v=""/>
  </r>
  <r>
    <x v="349"/>
    <x v="357"/>
    <x v="13"/>
    <x v="2"/>
    <s v="Manufacturing"/>
    <s v="Female"/>
    <x v="3"/>
    <x v="16"/>
    <s v="1992"/>
    <d v="1992-06-15T00:00:00"/>
    <n v="59591"/>
    <n v="0"/>
    <x v="2"/>
    <e v="#VALUE!"/>
    <s v="Sao Paulo"/>
    <s v=""/>
    <s v=""/>
  </r>
  <r>
    <x v="350"/>
    <x v="358"/>
    <x v="9"/>
    <x v="4"/>
    <s v="Manufacturing"/>
    <s v="Female"/>
    <x v="1"/>
    <x v="27"/>
    <s v="2012"/>
    <d v="2012-07-23T00:00:00"/>
    <n v="187048"/>
    <n v="0.32"/>
    <x v="1"/>
    <e v="#VALUE!"/>
    <s v="Chengdu"/>
    <s v=""/>
    <s v=""/>
  </r>
  <r>
    <x v="351"/>
    <x v="359"/>
    <x v="13"/>
    <x v="1"/>
    <s v="Speciality Products"/>
    <s v="Female"/>
    <x v="3"/>
    <x v="26"/>
    <s v="2002"/>
    <d v="2002-02-09T00:00:00"/>
    <n v="58605"/>
    <n v="0"/>
    <x v="0"/>
    <e v="#VALUE!"/>
    <s v="Phoenix"/>
    <s v=""/>
    <s v=""/>
  </r>
  <r>
    <x v="352"/>
    <x v="360"/>
    <x v="2"/>
    <x v="5"/>
    <s v="Corporate"/>
    <s v="Female"/>
    <x v="3"/>
    <x v="33"/>
    <s v="2017"/>
    <d v="2017-01-04T00:00:00"/>
    <n v="178502"/>
    <n v="0.2"/>
    <x v="0"/>
    <e v="#VALUE!"/>
    <s v="Austin"/>
    <s v=""/>
    <s v=""/>
  </r>
  <r>
    <x v="353"/>
    <x v="361"/>
    <x v="6"/>
    <x v="3"/>
    <s v="Speciality Products"/>
    <s v="Male"/>
    <x v="1"/>
    <x v="20"/>
    <s v="2015"/>
    <d v="2015-07-29T00:00:00"/>
    <n v="103724"/>
    <n v="0.05"/>
    <x v="1"/>
    <e v="#VALUE!"/>
    <s v="Shanghai"/>
    <s v=""/>
    <s v=""/>
  </r>
  <r>
    <x v="354"/>
    <x v="362"/>
    <x v="2"/>
    <x v="5"/>
    <s v="Research &amp; Development"/>
    <s v="Female"/>
    <x v="3"/>
    <x v="17"/>
    <s v="2008"/>
    <d v="2008-03-21T00:00:00"/>
    <n v="156277"/>
    <n v="0.22"/>
    <x v="2"/>
    <e v="#VALUE!"/>
    <s v="Manaus"/>
    <s v=""/>
    <s v=""/>
  </r>
  <r>
    <x v="355"/>
    <x v="363"/>
    <x v="17"/>
    <x v="5"/>
    <s v="Research &amp; Development"/>
    <s v="Female"/>
    <x v="3"/>
    <x v="23"/>
    <s v="2017"/>
    <d v="2017-12-17T00:00:00"/>
    <n v="87744"/>
    <n v="0"/>
    <x v="2"/>
    <e v="#VALUE!"/>
    <s v="Sao Paulo"/>
    <s v=""/>
    <s v=""/>
  </r>
  <r>
    <x v="356"/>
    <x v="364"/>
    <x v="13"/>
    <x v="1"/>
    <s v="Manufacturing"/>
    <s v="Male"/>
    <x v="2"/>
    <x v="23"/>
    <s v="2019"/>
    <d v="2019-03-18T00:00:00"/>
    <n v="54714"/>
    <n v="0"/>
    <x v="0"/>
    <e v="#VALUE!"/>
    <s v="Columbus"/>
    <s v=""/>
    <s v=""/>
  </r>
  <r>
    <x v="357"/>
    <x v="365"/>
    <x v="14"/>
    <x v="0"/>
    <s v="Corporate"/>
    <s v="Female"/>
    <x v="1"/>
    <x v="15"/>
    <s v="2013"/>
    <d v="2013-08-25T00:00:00"/>
    <n v="99169"/>
    <n v="0"/>
    <x v="1"/>
    <e v="#VALUE!"/>
    <s v="Beijing"/>
    <s v=""/>
    <s v=""/>
  </r>
  <r>
    <x v="358"/>
    <x v="366"/>
    <x v="0"/>
    <x v="3"/>
    <s v="Research &amp; Development"/>
    <s v="Female"/>
    <x v="1"/>
    <x v="0"/>
    <s v="2006"/>
    <d v="2006-06-20T00:00:00"/>
    <n v="142628"/>
    <n v="0.12"/>
    <x v="1"/>
    <e v="#VALUE!"/>
    <s v="Chongqing"/>
    <s v=""/>
    <s v=""/>
  </r>
  <r>
    <x v="359"/>
    <x v="367"/>
    <x v="4"/>
    <x v="6"/>
    <s v="Manufacturing"/>
    <s v="Female"/>
    <x v="3"/>
    <x v="29"/>
    <s v="2014"/>
    <d v="2014-04-27T00:00:00"/>
    <n v="75869"/>
    <n v="0"/>
    <x v="2"/>
    <e v="#VALUE!"/>
    <s v="Sao Paulo"/>
    <s v=""/>
    <s v=""/>
  </r>
  <r>
    <x v="360"/>
    <x v="368"/>
    <x v="23"/>
    <x v="0"/>
    <s v="Manufacturing"/>
    <s v="Female"/>
    <x v="2"/>
    <x v="13"/>
    <s v="2018"/>
    <d v="2018-05-14T00:00:00"/>
    <n v="60985"/>
    <n v="0"/>
    <x v="0"/>
    <e v="#VALUE!"/>
    <s v="Seattle"/>
    <s v=""/>
    <s v=""/>
  </r>
  <r>
    <x v="361"/>
    <x v="369"/>
    <x v="0"/>
    <x v="0"/>
    <s v="Research &amp; Development"/>
    <s v="Female"/>
    <x v="1"/>
    <x v="33"/>
    <s v="2010"/>
    <d v="2010-07-24T00:00:00"/>
    <n v="126911"/>
    <n v="0.1"/>
    <x v="1"/>
    <e v="#VALUE!"/>
    <s v="Shanghai"/>
    <s v=""/>
    <s v=""/>
  </r>
  <r>
    <x v="362"/>
    <x v="370"/>
    <x v="9"/>
    <x v="2"/>
    <s v="Research &amp; Development"/>
    <s v="Male"/>
    <x v="1"/>
    <x v="16"/>
    <s v="2004"/>
    <d v="2004-02-25T00:00:00"/>
    <n v="216949"/>
    <n v="0.32"/>
    <x v="1"/>
    <e v="#VALUE!"/>
    <s v="Shanghai"/>
    <s v=""/>
    <s v=""/>
  </r>
  <r>
    <x v="363"/>
    <x v="371"/>
    <x v="2"/>
    <x v="5"/>
    <s v="Manufacturing"/>
    <s v="Male"/>
    <x v="1"/>
    <x v="26"/>
    <s v="2012"/>
    <d v="2012-10-22T00:00:00"/>
    <n v="168510"/>
    <n v="0.28999999999999998"/>
    <x v="0"/>
    <e v="#VALUE!"/>
    <s v="Seattle"/>
    <s v=""/>
    <s v=""/>
  </r>
  <r>
    <x v="364"/>
    <x v="372"/>
    <x v="17"/>
    <x v="5"/>
    <s v="Speciality Products"/>
    <s v="Female"/>
    <x v="3"/>
    <x v="9"/>
    <s v="2016"/>
    <d v="2016-03-14T00:00:00"/>
    <n v="85870"/>
    <n v="0"/>
    <x v="2"/>
    <e v="#VALUE!"/>
    <s v="Sao Paulo"/>
    <s v=""/>
    <s v=""/>
  </r>
  <r>
    <x v="365"/>
    <x v="373"/>
    <x v="4"/>
    <x v="6"/>
    <s v="Corporate"/>
    <s v="Female"/>
    <x v="1"/>
    <x v="30"/>
    <s v="2002"/>
    <d v="2002-01-15T00:00:00"/>
    <n v="86510"/>
    <n v="0"/>
    <x v="1"/>
    <n v="1"/>
    <s v="Beijing"/>
    <s v="2003"/>
    <d v="2003-01-02T00:00:00"/>
  </r>
  <r>
    <x v="366"/>
    <x v="374"/>
    <x v="6"/>
    <x v="2"/>
    <s v="Speciality Products"/>
    <s v="Female"/>
    <x v="3"/>
    <x v="31"/>
    <s v="2017"/>
    <d v="2017-09-21T00:00:00"/>
    <n v="119647"/>
    <n v="0.09"/>
    <x v="2"/>
    <e v="#VALUE!"/>
    <s v="Sao Paulo"/>
    <s v=""/>
    <s v=""/>
  </r>
  <r>
    <x v="367"/>
    <x v="375"/>
    <x v="14"/>
    <x v="0"/>
    <s v="Research &amp; Development"/>
    <s v="Male"/>
    <x v="2"/>
    <x v="39"/>
    <s v="2001"/>
    <d v="2001-04-15T00:00:00"/>
    <n v="80921"/>
    <n v="0"/>
    <x v="0"/>
    <e v="#VALUE!"/>
    <s v="Columbus"/>
    <s v=""/>
    <s v=""/>
  </r>
  <r>
    <x v="368"/>
    <x v="376"/>
    <x v="11"/>
    <x v="5"/>
    <s v="Research &amp; Development"/>
    <s v="Female"/>
    <x v="2"/>
    <x v="22"/>
    <s v="2010"/>
    <d v="2010-01-15T00:00:00"/>
    <n v="98110"/>
    <n v="0.13"/>
    <x v="0"/>
    <e v="#VALUE!"/>
    <s v="Chicago"/>
    <s v=""/>
    <s v=""/>
  </r>
  <r>
    <x v="369"/>
    <x v="377"/>
    <x v="23"/>
    <x v="0"/>
    <s v="Speciality Products"/>
    <s v="Female"/>
    <x v="2"/>
    <x v="1"/>
    <s v="2017"/>
    <d v="2017-10-20T00:00:00"/>
    <n v="86831"/>
    <n v="0"/>
    <x v="0"/>
    <e v="#VALUE!"/>
    <s v="Phoenix"/>
    <s v=""/>
    <s v=""/>
  </r>
  <r>
    <x v="370"/>
    <x v="378"/>
    <x v="1"/>
    <x v="0"/>
    <s v="Speciality Products"/>
    <s v="Female"/>
    <x v="1"/>
    <x v="37"/>
    <s v="2010"/>
    <d v="2010-09-10T00:00:00"/>
    <n v="72826"/>
    <n v="0"/>
    <x v="1"/>
    <e v="#VALUE!"/>
    <s v="Beijing"/>
    <s v=""/>
    <s v=""/>
  </r>
  <r>
    <x v="371"/>
    <x v="379"/>
    <x v="2"/>
    <x v="6"/>
    <s v="Manufacturing"/>
    <s v="Female"/>
    <x v="1"/>
    <x v="14"/>
    <s v="2011"/>
    <d v="2011-02-14T00:00:00"/>
    <n v="171217"/>
    <n v="0.19"/>
    <x v="0"/>
    <e v="#VALUE!"/>
    <s v="Seattle"/>
    <s v=""/>
    <s v=""/>
  </r>
  <r>
    <x v="372"/>
    <x v="380"/>
    <x v="6"/>
    <x v="0"/>
    <s v="Research &amp; Development"/>
    <s v="Female"/>
    <x v="2"/>
    <x v="4"/>
    <s v="2020"/>
    <d v="2020-04-27T00:00:00"/>
    <n v="103058"/>
    <n v="7.0000000000000007E-2"/>
    <x v="0"/>
    <e v="#VALUE!"/>
    <s v="Columbus"/>
    <s v=""/>
    <s v=""/>
  </r>
  <r>
    <x v="373"/>
    <x v="381"/>
    <x v="6"/>
    <x v="2"/>
    <s v="Speciality Products"/>
    <s v="Male"/>
    <x v="1"/>
    <x v="27"/>
    <s v="2014"/>
    <d v="2014-08-07T00:00:00"/>
    <n v="117062"/>
    <n v="7.0000000000000007E-2"/>
    <x v="0"/>
    <e v="#VALUE!"/>
    <s v="Phoenix"/>
    <s v=""/>
    <s v=""/>
  </r>
  <r>
    <x v="374"/>
    <x v="382"/>
    <x v="0"/>
    <x v="3"/>
    <s v="Speciality Products"/>
    <s v="Male"/>
    <x v="3"/>
    <x v="28"/>
    <s v="2019"/>
    <d v="2019-01-23T00:00:00"/>
    <n v="159031"/>
    <n v="0.1"/>
    <x v="0"/>
    <e v="#VALUE!"/>
    <s v="Miami"/>
    <s v=""/>
    <s v=""/>
  </r>
  <r>
    <x v="375"/>
    <x v="383"/>
    <x v="0"/>
    <x v="0"/>
    <s v="Research &amp; Development"/>
    <s v="Female"/>
    <x v="3"/>
    <x v="37"/>
    <s v="2004"/>
    <d v="2004-01-14T00:00:00"/>
    <n v="125086"/>
    <n v="0.1"/>
    <x v="2"/>
    <e v="#VALUE!"/>
    <s v="Sao Paulo"/>
    <s v=""/>
    <s v=""/>
  </r>
  <r>
    <x v="376"/>
    <x v="384"/>
    <x v="27"/>
    <x v="0"/>
    <s v="Speciality Products"/>
    <s v="Male"/>
    <x v="2"/>
    <x v="19"/>
    <s v="2016"/>
    <d v="2016-04-07T00:00:00"/>
    <n v="67976"/>
    <n v="0"/>
    <x v="0"/>
    <e v="#VALUE!"/>
    <s v="Seattle"/>
    <s v=""/>
    <s v=""/>
  </r>
  <r>
    <x v="377"/>
    <x v="385"/>
    <x v="13"/>
    <x v="1"/>
    <s v="Speciality Products"/>
    <s v="Male"/>
    <x v="2"/>
    <x v="11"/>
    <s v="2021"/>
    <d v="2021-04-22T00:00:00"/>
    <n v="74215"/>
    <n v="0"/>
    <x v="0"/>
    <e v="#VALUE!"/>
    <s v="Phoenix"/>
    <s v=""/>
    <s v=""/>
  </r>
  <r>
    <x v="378"/>
    <x v="386"/>
    <x v="2"/>
    <x v="3"/>
    <s v="Manufacturing"/>
    <s v="Male"/>
    <x v="1"/>
    <x v="0"/>
    <s v="2010"/>
    <d v="2010-06-11T00:00:00"/>
    <n v="187389"/>
    <n v="0.25"/>
    <x v="1"/>
    <e v="#VALUE!"/>
    <s v="Chengdu"/>
    <s v=""/>
    <s v=""/>
  </r>
  <r>
    <x v="281"/>
    <x v="387"/>
    <x v="0"/>
    <x v="4"/>
    <s v="Speciality Products"/>
    <s v="Female"/>
    <x v="2"/>
    <x v="12"/>
    <s v="2008"/>
    <d v="2008-10-26T00:00:00"/>
    <n v="131841"/>
    <n v="0.13"/>
    <x v="0"/>
    <e v="#VALUE!"/>
    <s v="Columbus"/>
    <s v=""/>
    <s v=""/>
  </r>
  <r>
    <x v="379"/>
    <x v="388"/>
    <x v="4"/>
    <x v="3"/>
    <s v="Research &amp; Development"/>
    <s v="Male"/>
    <x v="1"/>
    <x v="8"/>
    <s v="2011"/>
    <d v="2011-07-26T00:00:00"/>
    <n v="97231"/>
    <n v="0"/>
    <x v="1"/>
    <e v="#VALUE!"/>
    <s v="Beijing"/>
    <s v=""/>
    <s v=""/>
  </r>
  <r>
    <x v="380"/>
    <x v="389"/>
    <x v="0"/>
    <x v="1"/>
    <s v="Corporate"/>
    <s v="Female"/>
    <x v="1"/>
    <x v="12"/>
    <s v="2004"/>
    <d v="2004-03-14T00:00:00"/>
    <n v="155004"/>
    <n v="0.12"/>
    <x v="0"/>
    <e v="#VALUE!"/>
    <s v="Austin"/>
    <s v=""/>
    <s v=""/>
  </r>
  <r>
    <x v="381"/>
    <x v="390"/>
    <x v="28"/>
    <x v="0"/>
    <s v="Manufacturing"/>
    <s v="Male"/>
    <x v="1"/>
    <x v="28"/>
    <s v="2007"/>
    <d v="2007-07-30T00:00:00"/>
    <n v="41859"/>
    <n v="0"/>
    <x v="0"/>
    <e v="#VALUE!"/>
    <s v="Seattle"/>
    <s v=""/>
    <s v=""/>
  </r>
  <r>
    <x v="382"/>
    <x v="391"/>
    <x v="12"/>
    <x v="0"/>
    <s v="Manufacturing"/>
    <s v="Male"/>
    <x v="0"/>
    <x v="34"/>
    <s v="2006"/>
    <d v="2006-09-24T00:00:00"/>
    <n v="52733"/>
    <n v="0"/>
    <x v="0"/>
    <e v="#VALUE!"/>
    <s v="Chicago"/>
    <s v=""/>
    <s v=""/>
  </r>
  <r>
    <x v="383"/>
    <x v="392"/>
    <x v="9"/>
    <x v="4"/>
    <s v="Corporate"/>
    <s v="Male"/>
    <x v="1"/>
    <x v="11"/>
    <s v="2015"/>
    <d v="2015-09-03T00:00:00"/>
    <n v="250953"/>
    <n v="0.34"/>
    <x v="0"/>
    <e v="#VALUE!"/>
    <s v="Columbus"/>
    <s v=""/>
    <s v=""/>
  </r>
  <r>
    <x v="384"/>
    <x v="393"/>
    <x v="2"/>
    <x v="6"/>
    <s v="Research &amp; Development"/>
    <s v="Male"/>
    <x v="1"/>
    <x v="37"/>
    <s v="1999"/>
    <d v="1999-02-19T00:00:00"/>
    <n v="191807"/>
    <n v="0.21"/>
    <x v="1"/>
    <e v="#VALUE!"/>
    <s v="Chongqing"/>
    <s v=""/>
    <s v=""/>
  </r>
  <r>
    <x v="385"/>
    <x v="394"/>
    <x v="1"/>
    <x v="0"/>
    <s v="Speciality Products"/>
    <s v="Male"/>
    <x v="1"/>
    <x v="34"/>
    <s v="2014"/>
    <d v="2014-06-23T00:00:00"/>
    <n v="64677"/>
    <n v="0"/>
    <x v="1"/>
    <e v="#VALUE!"/>
    <s v="Chongqing"/>
    <s v=""/>
    <s v=""/>
  </r>
  <r>
    <x v="165"/>
    <x v="395"/>
    <x v="0"/>
    <x v="0"/>
    <s v="Corporate"/>
    <s v="Male"/>
    <x v="2"/>
    <x v="30"/>
    <s v="2004"/>
    <d v="2004-09-14T00:00:00"/>
    <n v="130274"/>
    <n v="0.11"/>
    <x v="0"/>
    <e v="#VALUE!"/>
    <s v="Chicago"/>
    <s v=""/>
    <s v=""/>
  </r>
  <r>
    <x v="386"/>
    <x v="396"/>
    <x v="23"/>
    <x v="0"/>
    <s v="Research &amp; Development"/>
    <s v="Male"/>
    <x v="1"/>
    <x v="17"/>
    <s v="2017"/>
    <d v="2017-07-06T00:00:00"/>
    <n v="96331"/>
    <n v="0"/>
    <x v="1"/>
    <e v="#VALUE!"/>
    <s v="Shanghai"/>
    <s v=""/>
    <s v=""/>
  </r>
  <r>
    <x v="387"/>
    <x v="397"/>
    <x v="0"/>
    <x v="1"/>
    <s v="Research &amp; Development"/>
    <s v="Female"/>
    <x v="2"/>
    <x v="10"/>
    <s v="2006"/>
    <d v="2006-04-28T00:00:00"/>
    <n v="150758"/>
    <n v="0.13"/>
    <x v="0"/>
    <n v="1"/>
    <s v="Chicago"/>
    <s v="2007"/>
    <d v="2007-08-16T00:00:00"/>
  </r>
  <r>
    <x v="388"/>
    <x v="398"/>
    <x v="2"/>
    <x v="5"/>
    <s v="Corporate"/>
    <s v="Male"/>
    <x v="3"/>
    <x v="30"/>
    <s v="2014"/>
    <d v="2014-07-19T00:00:00"/>
    <n v="173629"/>
    <n v="0.21"/>
    <x v="2"/>
    <e v="#VALUE!"/>
    <s v="Sao Paulo"/>
    <s v=""/>
    <s v=""/>
  </r>
  <r>
    <x v="389"/>
    <x v="399"/>
    <x v="29"/>
    <x v="0"/>
    <s v="Corporate"/>
    <s v="Male"/>
    <x v="0"/>
    <x v="0"/>
    <s v="1998"/>
    <d v="1998-05-04T00:00:00"/>
    <n v="62174"/>
    <n v="0"/>
    <x v="0"/>
    <e v="#VALUE!"/>
    <s v="Chicago"/>
    <s v=""/>
    <s v=""/>
  </r>
  <r>
    <x v="390"/>
    <x v="400"/>
    <x v="13"/>
    <x v="3"/>
    <s v="Manufacturing"/>
    <s v="Male"/>
    <x v="2"/>
    <x v="19"/>
    <s v="2017"/>
    <d v="2017-10-20T00:00:00"/>
    <n v="56555"/>
    <n v="0"/>
    <x v="0"/>
    <e v="#VALUE!"/>
    <s v="Phoenix"/>
    <s v=""/>
    <s v=""/>
  </r>
  <r>
    <x v="391"/>
    <x v="401"/>
    <x v="13"/>
    <x v="6"/>
    <s v="Manufacturing"/>
    <s v="Male"/>
    <x v="2"/>
    <x v="35"/>
    <s v="2005"/>
    <d v="2005-09-28T00:00:00"/>
    <n v="74655"/>
    <n v="0"/>
    <x v="0"/>
    <e v="#VALUE!"/>
    <s v="Austin"/>
    <s v=""/>
    <s v=""/>
  </r>
  <r>
    <x v="392"/>
    <x v="402"/>
    <x v="27"/>
    <x v="0"/>
    <s v="Corporate"/>
    <s v="Male"/>
    <x v="2"/>
    <x v="35"/>
    <s v="2003"/>
    <d v="2003-08-11T00:00:00"/>
    <n v="93017"/>
    <n v="0"/>
    <x v="0"/>
    <e v="#VALUE!"/>
    <s v="Seattle"/>
    <s v=""/>
    <s v=""/>
  </r>
  <r>
    <x v="393"/>
    <x v="403"/>
    <x v="4"/>
    <x v="6"/>
    <s v="Manufacturing"/>
    <s v="Male"/>
    <x v="1"/>
    <x v="10"/>
    <s v="2012"/>
    <d v="2012-04-14T00:00:00"/>
    <n v="82300"/>
    <n v="0"/>
    <x v="1"/>
    <e v="#VALUE!"/>
    <s v="Chengdu"/>
    <s v=""/>
    <s v=""/>
  </r>
  <r>
    <x v="394"/>
    <x v="404"/>
    <x v="18"/>
    <x v="5"/>
    <s v="Research &amp; Development"/>
    <s v="Female"/>
    <x v="2"/>
    <x v="30"/>
    <s v="2008"/>
    <d v="2008-01-24T00:00:00"/>
    <n v="91621"/>
    <n v="0"/>
    <x v="0"/>
    <e v="#VALUE!"/>
    <s v="Chicago"/>
    <s v=""/>
    <s v=""/>
  </r>
  <r>
    <x v="395"/>
    <x v="405"/>
    <x v="4"/>
    <x v="6"/>
    <s v="Research &amp; Development"/>
    <s v="Male"/>
    <x v="3"/>
    <x v="29"/>
    <s v="2014"/>
    <d v="2014-11-30T00:00:00"/>
    <n v="91280"/>
    <n v="0"/>
    <x v="0"/>
    <e v="#VALUE!"/>
    <s v="Miami"/>
    <s v=""/>
    <s v=""/>
  </r>
  <r>
    <x v="396"/>
    <x v="406"/>
    <x v="20"/>
    <x v="4"/>
    <s v="Manufacturing"/>
    <s v="Female"/>
    <x v="0"/>
    <x v="34"/>
    <s v="2020"/>
    <d v="2020-09-18T00:00:00"/>
    <n v="47071"/>
    <n v="0"/>
    <x v="0"/>
    <e v="#VALUE!"/>
    <s v="Columbus"/>
    <s v=""/>
    <s v=""/>
  </r>
  <r>
    <x v="397"/>
    <x v="407"/>
    <x v="30"/>
    <x v="0"/>
    <s v="Manufacturing"/>
    <s v="Female"/>
    <x v="2"/>
    <x v="0"/>
    <s v="2011"/>
    <d v="2011-11-21T00:00:00"/>
    <n v="81218"/>
    <n v="0"/>
    <x v="0"/>
    <e v="#VALUE!"/>
    <s v="Chicago"/>
    <s v=""/>
    <s v=""/>
  </r>
  <r>
    <x v="398"/>
    <x v="408"/>
    <x v="9"/>
    <x v="5"/>
    <s v="Manufacturing"/>
    <s v="Female"/>
    <x v="1"/>
    <x v="2"/>
    <s v="2008"/>
    <d v="2008-10-13T00:00:00"/>
    <n v="181801"/>
    <n v="0.4"/>
    <x v="1"/>
    <n v="11"/>
    <s v="Chongqing"/>
    <s v="2019"/>
    <d v="2019-12-11T00:00:00"/>
  </r>
  <r>
    <x v="399"/>
    <x v="409"/>
    <x v="5"/>
    <x v="2"/>
    <s v="Manufacturing"/>
    <s v="Female"/>
    <x v="2"/>
    <x v="3"/>
    <s v="2021"/>
    <d v="2021-11-21T00:00:00"/>
    <n v="63137"/>
    <n v="0"/>
    <x v="0"/>
    <e v="#VALUE!"/>
    <s v="Chicago"/>
    <s v=""/>
    <s v=""/>
  </r>
  <r>
    <x v="400"/>
    <x v="410"/>
    <x v="9"/>
    <x v="5"/>
    <s v="Manufacturing"/>
    <s v="Female"/>
    <x v="1"/>
    <x v="0"/>
    <s v="2018"/>
    <d v="2018-09-02T00:00:00"/>
    <n v="221465"/>
    <n v="0.34"/>
    <x v="1"/>
    <e v="#VALUE!"/>
    <s v="Chengdu"/>
    <s v=""/>
    <s v=""/>
  </r>
  <r>
    <x v="401"/>
    <x v="411"/>
    <x v="10"/>
    <x v="5"/>
    <s v="Research &amp; Development"/>
    <s v="Female"/>
    <x v="1"/>
    <x v="2"/>
    <s v="2013"/>
    <d v="2013-05-10T00:00:00"/>
    <n v="79388"/>
    <n v="0"/>
    <x v="0"/>
    <n v="6"/>
    <s v="Austin"/>
    <s v="2019"/>
    <d v="2019-08-04T00:00:00"/>
  </r>
  <r>
    <x v="402"/>
    <x v="412"/>
    <x v="29"/>
    <x v="0"/>
    <s v="Manufacturing"/>
    <s v="Female"/>
    <x v="2"/>
    <x v="21"/>
    <s v="2018"/>
    <d v="2018-01-22T00:00:00"/>
    <n v="68176"/>
    <n v="0"/>
    <x v="0"/>
    <e v="#VALUE!"/>
    <s v="Seattle"/>
    <s v=""/>
    <s v=""/>
  </r>
  <r>
    <x v="399"/>
    <x v="413"/>
    <x v="0"/>
    <x v="1"/>
    <s v="Research &amp; Development"/>
    <s v="Female"/>
    <x v="3"/>
    <x v="38"/>
    <s v="2019"/>
    <d v="2019-10-18T00:00:00"/>
    <n v="122829"/>
    <n v="0.11"/>
    <x v="0"/>
    <e v="#VALUE!"/>
    <s v="Chicago"/>
    <s v=""/>
    <s v=""/>
  </r>
  <r>
    <x v="403"/>
    <x v="414"/>
    <x v="0"/>
    <x v="6"/>
    <s v="Speciality Products"/>
    <s v="Female"/>
    <x v="1"/>
    <x v="11"/>
    <s v="2019"/>
    <d v="2019-08-18T00:00:00"/>
    <n v="126353"/>
    <n v="0.12"/>
    <x v="1"/>
    <e v="#VALUE!"/>
    <s v="Shanghai"/>
    <s v=""/>
    <s v=""/>
  </r>
  <r>
    <x v="404"/>
    <x v="415"/>
    <x v="2"/>
    <x v="3"/>
    <s v="Speciality Products"/>
    <s v="Female"/>
    <x v="1"/>
    <x v="0"/>
    <s v="2010"/>
    <d v="2010-10-17T00:00:00"/>
    <n v="188727"/>
    <n v="0.23"/>
    <x v="1"/>
    <e v="#VALUE!"/>
    <s v="Chengdu"/>
    <s v=""/>
    <s v=""/>
  </r>
  <r>
    <x v="255"/>
    <x v="416"/>
    <x v="4"/>
    <x v="2"/>
    <s v="Research &amp; Development"/>
    <s v="Male"/>
    <x v="1"/>
    <x v="27"/>
    <s v="1994"/>
    <d v="1994-02-18T00:00:00"/>
    <n v="99624"/>
    <n v="0"/>
    <x v="0"/>
    <e v="#VALUE!"/>
    <s v="Seattle"/>
    <s v=""/>
    <s v=""/>
  </r>
  <r>
    <x v="405"/>
    <x v="417"/>
    <x v="6"/>
    <x v="2"/>
    <s v="Speciality Products"/>
    <s v="Female"/>
    <x v="1"/>
    <x v="0"/>
    <s v="2012"/>
    <d v="2012-10-20T00:00:00"/>
    <n v="108686"/>
    <n v="0.06"/>
    <x v="0"/>
    <e v="#VALUE!"/>
    <s v="Columbus"/>
    <s v=""/>
    <s v=""/>
  </r>
  <r>
    <x v="406"/>
    <x v="418"/>
    <x v="7"/>
    <x v="3"/>
    <s v="Corporate"/>
    <s v="Female"/>
    <x v="3"/>
    <x v="16"/>
    <s v="1995"/>
    <d v="1995-04-13T00:00:00"/>
    <n v="50857"/>
    <n v="0"/>
    <x v="2"/>
    <e v="#VALUE!"/>
    <s v="Manaus"/>
    <s v=""/>
    <s v=""/>
  </r>
  <r>
    <x v="407"/>
    <x v="419"/>
    <x v="19"/>
    <x v="5"/>
    <s v="Manufacturing"/>
    <s v="Male"/>
    <x v="2"/>
    <x v="40"/>
    <s v="2001"/>
    <d v="2001-01-02T00:00:00"/>
    <n v="120628"/>
    <n v="0"/>
    <x v="0"/>
    <e v="#VALUE!"/>
    <s v="Chicago"/>
    <s v=""/>
    <s v=""/>
  </r>
  <r>
    <x v="408"/>
    <x v="420"/>
    <x v="2"/>
    <x v="2"/>
    <s v="Speciality Products"/>
    <s v="Female"/>
    <x v="2"/>
    <x v="20"/>
    <s v="2020"/>
    <d v="2020-06-14T00:00:00"/>
    <n v="181216"/>
    <n v="0.27"/>
    <x v="0"/>
    <e v="#VALUE!"/>
    <s v="Columbus"/>
    <s v=""/>
    <s v=""/>
  </r>
  <r>
    <x v="409"/>
    <x v="421"/>
    <x v="7"/>
    <x v="1"/>
    <s v="Corporate"/>
    <s v="Female"/>
    <x v="2"/>
    <x v="20"/>
    <s v="2012"/>
    <d v="2012-03-16T00:00:00"/>
    <n v="46081"/>
    <n v="0"/>
    <x v="0"/>
    <e v="#VALUE!"/>
    <s v="Chicago"/>
    <s v=""/>
    <s v=""/>
  </r>
  <r>
    <x v="410"/>
    <x v="422"/>
    <x v="0"/>
    <x v="3"/>
    <s v="Corporate"/>
    <s v="Female"/>
    <x v="2"/>
    <x v="0"/>
    <s v="2004"/>
    <d v="2004-05-28T00:00:00"/>
    <n v="159885"/>
    <n v="0.12"/>
    <x v="0"/>
    <e v="#VALUE!"/>
    <s v="Columbus"/>
    <s v=""/>
    <s v=""/>
  </r>
  <r>
    <x v="411"/>
    <x v="423"/>
    <x v="2"/>
    <x v="2"/>
    <s v="Manufacturing"/>
    <s v="Female"/>
    <x v="2"/>
    <x v="0"/>
    <s v="1995"/>
    <d v="1995-10-29T00:00:00"/>
    <n v="153271"/>
    <n v="0.15"/>
    <x v="0"/>
    <e v="#VALUE!"/>
    <s v="Austin"/>
    <s v=""/>
    <s v=""/>
  </r>
  <r>
    <x v="412"/>
    <x v="424"/>
    <x v="6"/>
    <x v="4"/>
    <s v="Manufacturing"/>
    <s v="Male"/>
    <x v="1"/>
    <x v="34"/>
    <s v="2009"/>
    <d v="2009-12-12T00:00:00"/>
    <n v="114242"/>
    <n v="0.08"/>
    <x v="0"/>
    <e v="#VALUE!"/>
    <s v="Phoenix"/>
    <s v=""/>
    <s v=""/>
  </r>
  <r>
    <x v="413"/>
    <x v="425"/>
    <x v="12"/>
    <x v="0"/>
    <s v="Speciality Products"/>
    <s v="Female"/>
    <x v="1"/>
    <x v="38"/>
    <s v="2020"/>
    <d v="2020-11-18T00:00:00"/>
    <n v="48415"/>
    <n v="0"/>
    <x v="1"/>
    <e v="#VALUE!"/>
    <s v="Shanghai"/>
    <s v=""/>
    <s v=""/>
  </r>
  <r>
    <x v="414"/>
    <x v="426"/>
    <x v="25"/>
    <x v="5"/>
    <s v="Manufacturing"/>
    <s v="Male"/>
    <x v="3"/>
    <x v="25"/>
    <s v="2017"/>
    <d v="2017-05-23T00:00:00"/>
    <n v="65566"/>
    <n v="0"/>
    <x v="0"/>
    <e v="#VALUE!"/>
    <s v="Seattle"/>
    <s v=""/>
    <s v=""/>
  </r>
  <r>
    <x v="415"/>
    <x v="427"/>
    <x v="0"/>
    <x v="6"/>
    <s v="Research &amp; Development"/>
    <s v="Male"/>
    <x v="1"/>
    <x v="15"/>
    <s v="2001"/>
    <d v="2001-05-03T00:00:00"/>
    <n v="147752"/>
    <n v="0.12"/>
    <x v="1"/>
    <n v="10"/>
    <s v="Shanghai"/>
    <s v="2011"/>
    <d v="2011-12-26T00:00:00"/>
  </r>
  <r>
    <x v="416"/>
    <x v="428"/>
    <x v="0"/>
    <x v="6"/>
    <s v="Manufacturing"/>
    <s v="Female"/>
    <x v="1"/>
    <x v="6"/>
    <s v="2021"/>
    <d v="2021-09-14T00:00:00"/>
    <n v="136810"/>
    <n v="0.14000000000000001"/>
    <x v="1"/>
    <e v="#VALUE!"/>
    <s v="Chongqing"/>
    <s v=""/>
    <s v=""/>
  </r>
  <r>
    <x v="417"/>
    <x v="429"/>
    <x v="7"/>
    <x v="2"/>
    <s v="Corporate"/>
    <s v="Male"/>
    <x v="2"/>
    <x v="40"/>
    <s v="2013"/>
    <d v="2013-02-28T00:00:00"/>
    <n v="54635"/>
    <n v="0"/>
    <x v="0"/>
    <e v="#VALUE!"/>
    <s v="Chicago"/>
    <s v=""/>
    <s v=""/>
  </r>
  <r>
    <x v="418"/>
    <x v="430"/>
    <x v="21"/>
    <x v="0"/>
    <s v="Corporate"/>
    <s v="Female"/>
    <x v="2"/>
    <x v="34"/>
    <s v="2020"/>
    <d v="2020-02-05T00:00:00"/>
    <n v="96636"/>
    <n v="0"/>
    <x v="0"/>
    <e v="#VALUE!"/>
    <s v="Columbus"/>
    <s v=""/>
    <s v=""/>
  </r>
  <r>
    <x v="419"/>
    <x v="431"/>
    <x v="27"/>
    <x v="0"/>
    <s v="Manufacturing"/>
    <s v="Female"/>
    <x v="0"/>
    <x v="25"/>
    <s v="2014"/>
    <d v="2014-10-29T00:00:00"/>
    <n v="91592"/>
    <n v="0"/>
    <x v="0"/>
    <e v="#VALUE!"/>
    <s v="Chicago"/>
    <s v=""/>
    <s v=""/>
  </r>
  <r>
    <x v="420"/>
    <x v="432"/>
    <x v="20"/>
    <x v="4"/>
    <s v="Research &amp; Development"/>
    <s v="Female"/>
    <x v="1"/>
    <x v="15"/>
    <s v="2000"/>
    <d v="2000-08-17T00:00:00"/>
    <n v="55563"/>
    <n v="0"/>
    <x v="1"/>
    <e v="#VALUE!"/>
    <s v="Chengdu"/>
    <s v=""/>
    <s v=""/>
  </r>
  <r>
    <x v="421"/>
    <x v="433"/>
    <x v="2"/>
    <x v="0"/>
    <s v="Research &amp; Development"/>
    <s v="Female"/>
    <x v="1"/>
    <x v="27"/>
    <s v="1996"/>
    <d v="1996-02-14T00:00:00"/>
    <n v="159724"/>
    <n v="0.23"/>
    <x v="1"/>
    <e v="#VALUE!"/>
    <s v="Beijing"/>
    <s v=""/>
    <s v=""/>
  </r>
  <r>
    <x v="422"/>
    <x v="434"/>
    <x v="9"/>
    <x v="6"/>
    <s v="Corporate"/>
    <s v="Male"/>
    <x v="1"/>
    <x v="4"/>
    <s v="2017"/>
    <d v="2017-08-04T00:00:00"/>
    <n v="183190"/>
    <n v="0.36"/>
    <x v="0"/>
    <e v="#VALUE!"/>
    <s v="Chicago"/>
    <s v=""/>
    <s v=""/>
  </r>
  <r>
    <x v="423"/>
    <x v="435"/>
    <x v="7"/>
    <x v="3"/>
    <s v="Speciality Products"/>
    <s v="Female"/>
    <x v="2"/>
    <x v="16"/>
    <s v="2019"/>
    <d v="2019-12-25T00:00:00"/>
    <n v="54829"/>
    <n v="0"/>
    <x v="0"/>
    <e v="#VALUE!"/>
    <s v="Phoenix"/>
    <s v=""/>
    <s v=""/>
  </r>
  <r>
    <x v="424"/>
    <x v="436"/>
    <x v="10"/>
    <x v="5"/>
    <s v="Corporate"/>
    <s v="Male"/>
    <x v="3"/>
    <x v="30"/>
    <s v="2005"/>
    <d v="2005-04-22T00:00:00"/>
    <n v="96639"/>
    <n v="0"/>
    <x v="2"/>
    <e v="#VALUE!"/>
    <s v="Rio de Janerio"/>
    <s v=""/>
    <s v=""/>
  </r>
  <r>
    <x v="425"/>
    <x v="437"/>
    <x v="6"/>
    <x v="6"/>
    <s v="Speciality Products"/>
    <s v="Female"/>
    <x v="1"/>
    <x v="19"/>
    <s v="2006"/>
    <d v="2006-06-11T00:00:00"/>
    <n v="117278"/>
    <n v="0.09"/>
    <x v="0"/>
    <e v="#VALUE!"/>
    <s v="Miami"/>
    <s v=""/>
    <s v=""/>
  </r>
  <r>
    <x v="426"/>
    <x v="438"/>
    <x v="3"/>
    <x v="0"/>
    <s v="Speciality Products"/>
    <s v="Male"/>
    <x v="1"/>
    <x v="26"/>
    <s v="2008"/>
    <d v="2008-02-09T00:00:00"/>
    <n v="84193"/>
    <n v="0.09"/>
    <x v="1"/>
    <e v="#VALUE!"/>
    <s v="Shanghai"/>
    <s v=""/>
    <s v=""/>
  </r>
  <r>
    <x v="427"/>
    <x v="439"/>
    <x v="32"/>
    <x v="0"/>
    <s v="Manufacturing"/>
    <s v="Female"/>
    <x v="2"/>
    <x v="40"/>
    <s v="2018"/>
    <d v="2018-07-28T00:00:00"/>
    <n v="87806"/>
    <n v="0"/>
    <x v="0"/>
    <e v="#VALUE!"/>
    <s v="Seattle"/>
    <s v=""/>
    <s v=""/>
  </r>
  <r>
    <x v="428"/>
    <x v="440"/>
    <x v="22"/>
    <x v="5"/>
    <s v="Research &amp; Development"/>
    <s v="Male"/>
    <x v="2"/>
    <x v="39"/>
    <s v="2011"/>
    <d v="2011-10-04T00:00:00"/>
    <n v="63959"/>
    <n v="0"/>
    <x v="0"/>
    <e v="#VALUE!"/>
    <s v="Seattle"/>
    <s v=""/>
    <s v=""/>
  </r>
  <r>
    <x v="429"/>
    <x v="441"/>
    <x v="9"/>
    <x v="0"/>
    <s v="Research &amp; Development"/>
    <s v="Male"/>
    <x v="1"/>
    <x v="25"/>
    <s v="2015"/>
    <d v="2015-06-11T00:00:00"/>
    <n v="234723"/>
    <n v="0.36"/>
    <x v="1"/>
    <e v="#VALUE!"/>
    <s v="Shanghai"/>
    <s v=""/>
    <s v=""/>
  </r>
  <r>
    <x v="430"/>
    <x v="442"/>
    <x v="7"/>
    <x v="3"/>
    <s v="Corporate"/>
    <s v="Female"/>
    <x v="1"/>
    <x v="5"/>
    <s v="2019"/>
    <d v="2019-08-24T00:00:00"/>
    <n v="50809"/>
    <n v="0"/>
    <x v="1"/>
    <e v="#VALUE!"/>
    <s v="Chongqing"/>
    <s v=""/>
    <s v=""/>
  </r>
  <r>
    <x v="431"/>
    <x v="443"/>
    <x v="4"/>
    <x v="1"/>
    <s v="Manufacturing"/>
    <s v="Male"/>
    <x v="2"/>
    <x v="0"/>
    <s v="2002"/>
    <d v="2002-07-19T00:00:00"/>
    <n v="77396"/>
    <n v="0"/>
    <x v="0"/>
    <e v="#VALUE!"/>
    <s v="Miami"/>
    <s v=""/>
    <s v=""/>
  </r>
  <r>
    <x v="432"/>
    <x v="444"/>
    <x v="4"/>
    <x v="1"/>
    <s v="Speciality Products"/>
    <s v="Female"/>
    <x v="1"/>
    <x v="20"/>
    <s v="1999"/>
    <d v="1999-12-31T00:00:00"/>
    <n v="89523"/>
    <n v="0"/>
    <x v="0"/>
    <e v="#VALUE!"/>
    <s v="Phoenix"/>
    <s v=""/>
    <s v=""/>
  </r>
  <r>
    <x v="433"/>
    <x v="445"/>
    <x v="21"/>
    <x v="0"/>
    <s v="Corporate"/>
    <s v="Female"/>
    <x v="1"/>
    <x v="26"/>
    <s v="2011"/>
    <d v="2011-07-20T00:00:00"/>
    <n v="86173"/>
    <n v="0"/>
    <x v="1"/>
    <e v="#VALUE!"/>
    <s v="Chongqing"/>
    <s v=""/>
    <s v=""/>
  </r>
  <r>
    <x v="434"/>
    <x v="446"/>
    <x v="9"/>
    <x v="2"/>
    <s v="Manufacturing"/>
    <s v="Female"/>
    <x v="0"/>
    <x v="36"/>
    <s v="2000"/>
    <d v="2000-08-19T00:00:00"/>
    <n v="222224"/>
    <n v="0.38"/>
    <x v="0"/>
    <e v="#VALUE!"/>
    <s v="Columbus"/>
    <s v=""/>
    <s v=""/>
  </r>
  <r>
    <x v="435"/>
    <x v="447"/>
    <x v="0"/>
    <x v="1"/>
    <s v="Research &amp; Development"/>
    <s v="Male"/>
    <x v="1"/>
    <x v="19"/>
    <s v="2021"/>
    <d v="2021-04-17T00:00:00"/>
    <n v="146140"/>
    <n v="0.15"/>
    <x v="0"/>
    <e v="#VALUE!"/>
    <s v="Seattle"/>
    <s v=""/>
    <s v=""/>
  </r>
  <r>
    <x v="436"/>
    <x v="448"/>
    <x v="11"/>
    <x v="5"/>
    <s v="Speciality Products"/>
    <s v="Female"/>
    <x v="2"/>
    <x v="14"/>
    <s v="1994"/>
    <d v="1994-06-20T00:00:00"/>
    <n v="109456"/>
    <n v="0.1"/>
    <x v="0"/>
    <e v="#VALUE!"/>
    <s v="Chicago"/>
    <s v=""/>
    <s v=""/>
  </r>
  <r>
    <x v="437"/>
    <x v="449"/>
    <x v="2"/>
    <x v="1"/>
    <s v="Research &amp; Development"/>
    <s v="Female"/>
    <x v="3"/>
    <x v="13"/>
    <s v="2008"/>
    <d v="2008-10-07T00:00:00"/>
    <n v="170221"/>
    <n v="0.15"/>
    <x v="2"/>
    <e v="#VALUE!"/>
    <s v="Manaus"/>
    <s v=""/>
    <s v=""/>
  </r>
  <r>
    <x v="317"/>
    <x v="450"/>
    <x v="3"/>
    <x v="0"/>
    <s v="Research &amp; Development"/>
    <s v="Female"/>
    <x v="2"/>
    <x v="34"/>
    <s v="2006"/>
    <d v="2006-03-01T00:00:00"/>
    <n v="97433"/>
    <n v="0.05"/>
    <x v="0"/>
    <n v="9"/>
    <s v="Seattle"/>
    <s v="2015"/>
    <d v="2015-08-08T00:00:00"/>
  </r>
  <r>
    <x v="438"/>
    <x v="451"/>
    <x v="5"/>
    <x v="2"/>
    <s v="Manufacturing"/>
    <s v="Male"/>
    <x v="1"/>
    <x v="25"/>
    <s v="2013"/>
    <d v="2013-08-30T00:00:00"/>
    <n v="59646"/>
    <n v="0"/>
    <x v="1"/>
    <e v="#VALUE!"/>
    <s v="Shanghai"/>
    <s v=""/>
    <s v=""/>
  </r>
  <r>
    <x v="439"/>
    <x v="452"/>
    <x v="2"/>
    <x v="5"/>
    <s v="Speciality Products"/>
    <s v="Male"/>
    <x v="1"/>
    <x v="14"/>
    <s v="1995"/>
    <d v="1995-08-29T00:00:00"/>
    <n v="158787"/>
    <n v="0.18"/>
    <x v="1"/>
    <e v="#VALUE!"/>
    <s v="Chengdu"/>
    <s v=""/>
    <s v=""/>
  </r>
  <r>
    <x v="440"/>
    <x v="453"/>
    <x v="8"/>
    <x v="5"/>
    <s v="Research &amp; Development"/>
    <s v="Male"/>
    <x v="1"/>
    <x v="0"/>
    <s v="2018"/>
    <d v="2018-04-29T00:00:00"/>
    <n v="83378"/>
    <n v="0"/>
    <x v="1"/>
    <e v="#VALUE!"/>
    <s v="Beijing"/>
    <s v=""/>
    <s v=""/>
  </r>
  <r>
    <x v="441"/>
    <x v="454"/>
    <x v="4"/>
    <x v="6"/>
    <s v="Corporate"/>
    <s v="Female"/>
    <x v="3"/>
    <x v="24"/>
    <s v="2013"/>
    <d v="2013-11-12T00:00:00"/>
    <n v="88895"/>
    <n v="0"/>
    <x v="0"/>
    <e v="#VALUE!"/>
    <s v="Chicago"/>
    <s v=""/>
    <s v=""/>
  </r>
  <r>
    <x v="442"/>
    <x v="455"/>
    <x v="2"/>
    <x v="6"/>
    <s v="Corporate"/>
    <s v="Male"/>
    <x v="1"/>
    <x v="15"/>
    <s v="2004"/>
    <d v="2004-12-11T00:00:00"/>
    <n v="168846"/>
    <n v="0.24"/>
    <x v="1"/>
    <e v="#VALUE!"/>
    <s v="Chongqing"/>
    <s v=""/>
    <s v=""/>
  </r>
  <r>
    <x v="443"/>
    <x v="456"/>
    <x v="20"/>
    <x v="4"/>
    <s v="Research &amp; Development"/>
    <s v="Male"/>
    <x v="1"/>
    <x v="25"/>
    <s v="2011"/>
    <d v="2011-02-22T00:00:00"/>
    <n v="43336"/>
    <n v="0"/>
    <x v="0"/>
    <n v="9"/>
    <s v="Austin"/>
    <s v="2020"/>
    <d v="2020-07-12T00:00:00"/>
  </r>
  <r>
    <x v="444"/>
    <x v="457"/>
    <x v="0"/>
    <x v="4"/>
    <s v="Corporate"/>
    <s v="Male"/>
    <x v="3"/>
    <x v="31"/>
    <s v="2009"/>
    <d v="2009-09-27T00:00:00"/>
    <n v="127801"/>
    <n v="0.15"/>
    <x v="0"/>
    <e v="#VALUE!"/>
    <s v="Phoenix"/>
    <s v=""/>
    <s v=""/>
  </r>
  <r>
    <x v="445"/>
    <x v="458"/>
    <x v="32"/>
    <x v="0"/>
    <s v="Corporate"/>
    <s v="Male"/>
    <x v="0"/>
    <x v="36"/>
    <s v="2000"/>
    <d v="2000-04-01T00:00:00"/>
    <n v="76352"/>
    <n v="0"/>
    <x v="0"/>
    <e v="#VALUE!"/>
    <s v="Austin"/>
    <s v=""/>
    <s v=""/>
  </r>
  <r>
    <x v="446"/>
    <x v="459"/>
    <x v="9"/>
    <x v="1"/>
    <s v="Corporate"/>
    <s v="Male"/>
    <x v="2"/>
    <x v="21"/>
    <s v="2019"/>
    <d v="2019-06-22T00:00:00"/>
    <n v="250767"/>
    <n v="0.38"/>
    <x v="0"/>
    <e v="#VALUE!"/>
    <s v="Seattle"/>
    <s v=""/>
    <s v=""/>
  </r>
  <r>
    <x v="447"/>
    <x v="460"/>
    <x v="9"/>
    <x v="6"/>
    <s v="Corporate"/>
    <s v="Male"/>
    <x v="2"/>
    <x v="3"/>
    <s v="2020"/>
    <d v="2020-09-27T00:00:00"/>
    <n v="223055"/>
    <n v="0.3"/>
    <x v="0"/>
    <e v="#VALUE!"/>
    <s v="Columbus"/>
    <s v=""/>
    <s v=""/>
  </r>
  <r>
    <x v="448"/>
    <x v="461"/>
    <x v="2"/>
    <x v="5"/>
    <s v="Corporate"/>
    <s v="Male"/>
    <x v="3"/>
    <x v="15"/>
    <s v="2007"/>
    <d v="2007-04-13T00:00:00"/>
    <n v="189680"/>
    <n v="0.23"/>
    <x v="2"/>
    <e v="#VALUE!"/>
    <s v="Sao Paulo"/>
    <s v=""/>
    <s v=""/>
  </r>
  <r>
    <x v="449"/>
    <x v="462"/>
    <x v="22"/>
    <x v="5"/>
    <s v="Manufacturing"/>
    <s v="Male"/>
    <x v="2"/>
    <x v="4"/>
    <s v="2018"/>
    <d v="2018-07-18T00:00:00"/>
    <n v="71167"/>
    <n v="0"/>
    <x v="0"/>
    <e v="#VALUE!"/>
    <s v="Columbus"/>
    <s v=""/>
    <s v=""/>
  </r>
  <r>
    <x v="450"/>
    <x v="463"/>
    <x v="1"/>
    <x v="0"/>
    <s v="Speciality Products"/>
    <s v="Female"/>
    <x v="2"/>
    <x v="1"/>
    <s v="2010"/>
    <d v="2010-04-04T00:00:00"/>
    <n v="76027"/>
    <n v="0"/>
    <x v="0"/>
    <e v="#VALUE!"/>
    <s v="Seattle"/>
    <s v=""/>
    <s v=""/>
  </r>
  <r>
    <x v="451"/>
    <x v="464"/>
    <x v="2"/>
    <x v="5"/>
    <s v="Corporate"/>
    <s v="Male"/>
    <x v="3"/>
    <x v="35"/>
    <s v="2019"/>
    <d v="2019-12-10T00:00:00"/>
    <n v="183113"/>
    <n v="0.24"/>
    <x v="2"/>
    <e v="#VALUE!"/>
    <s v="Rio de Janerio"/>
    <s v=""/>
    <s v=""/>
  </r>
  <r>
    <x v="452"/>
    <x v="465"/>
    <x v="13"/>
    <x v="3"/>
    <s v="Manufacturing"/>
    <s v="Male"/>
    <x v="0"/>
    <x v="23"/>
    <s v="2020"/>
    <d v="2020-10-20T00:00:00"/>
    <n v="67753"/>
    <n v="0"/>
    <x v="0"/>
    <e v="#VALUE!"/>
    <s v="Phoenix"/>
    <s v=""/>
    <s v=""/>
  </r>
  <r>
    <x v="453"/>
    <x v="466"/>
    <x v="3"/>
    <x v="0"/>
    <s v="Corporate"/>
    <s v="Male"/>
    <x v="0"/>
    <x v="11"/>
    <s v="2016"/>
    <d v="2016-10-13T00:00:00"/>
    <n v="63744"/>
    <n v="0.08"/>
    <x v="0"/>
    <e v="#VALUE!"/>
    <s v="Austin"/>
    <s v=""/>
    <s v=""/>
  </r>
  <r>
    <x v="133"/>
    <x v="467"/>
    <x v="10"/>
    <x v="5"/>
    <s v="Manufacturing"/>
    <s v="Female"/>
    <x v="1"/>
    <x v="2"/>
    <s v="2002"/>
    <d v="2002-07-09T00:00:00"/>
    <n v="92209"/>
    <n v="0"/>
    <x v="1"/>
    <e v="#VALUE!"/>
    <s v="Shanghai"/>
    <s v=""/>
    <s v=""/>
  </r>
  <r>
    <x v="454"/>
    <x v="468"/>
    <x v="0"/>
    <x v="2"/>
    <s v="Corporate"/>
    <s v="Male"/>
    <x v="0"/>
    <x v="10"/>
    <s v="2000"/>
    <d v="2000-09-01T00:00:00"/>
    <n v="157487"/>
    <n v="0.12"/>
    <x v="0"/>
    <e v="#VALUE!"/>
    <s v="Phoenix"/>
    <s v=""/>
    <s v=""/>
  </r>
  <r>
    <x v="455"/>
    <x v="469"/>
    <x v="4"/>
    <x v="6"/>
    <s v="Research &amp; Development"/>
    <s v="Male"/>
    <x v="3"/>
    <x v="34"/>
    <s v="2015"/>
    <d v="2015-04-07T00:00:00"/>
    <n v="99697"/>
    <n v="0"/>
    <x v="2"/>
    <e v="#VALUE!"/>
    <s v="Rio de Janerio"/>
    <s v=""/>
    <s v=""/>
  </r>
  <r>
    <x v="456"/>
    <x v="470"/>
    <x v="32"/>
    <x v="0"/>
    <s v="Research &amp; Development"/>
    <s v="Male"/>
    <x v="1"/>
    <x v="15"/>
    <s v="2010"/>
    <d v="2010-02-26T00:00:00"/>
    <n v="90770"/>
    <n v="0"/>
    <x v="0"/>
    <e v="#VALUE!"/>
    <s v="Columbus"/>
    <s v=""/>
    <s v=""/>
  </r>
  <r>
    <x v="457"/>
    <x v="471"/>
    <x v="7"/>
    <x v="2"/>
    <s v="Speciality Products"/>
    <s v="Female"/>
    <x v="1"/>
    <x v="14"/>
    <s v="2005"/>
    <d v="2005-01-28T00:00:00"/>
    <n v="55369"/>
    <n v="0"/>
    <x v="0"/>
    <e v="#VALUE!"/>
    <s v="Phoenix"/>
    <s v=""/>
    <s v=""/>
  </r>
  <r>
    <x v="458"/>
    <x v="472"/>
    <x v="17"/>
    <x v="5"/>
    <s v="Speciality Products"/>
    <s v="Female"/>
    <x v="3"/>
    <x v="1"/>
    <s v="2014"/>
    <d v="2014-09-16T00:00:00"/>
    <n v="69578"/>
    <n v="0"/>
    <x v="2"/>
    <e v="#VALUE!"/>
    <s v="Rio de Janerio"/>
    <s v=""/>
    <s v=""/>
  </r>
  <r>
    <x v="459"/>
    <x v="473"/>
    <x v="2"/>
    <x v="3"/>
    <s v="Speciality Products"/>
    <s v="Male"/>
    <x v="2"/>
    <x v="12"/>
    <s v="2013"/>
    <d v="2013-06-04T00:00:00"/>
    <n v="167526"/>
    <n v="0.26"/>
    <x v="0"/>
    <e v="#VALUE!"/>
    <s v="Miami"/>
    <s v=""/>
    <s v=""/>
  </r>
  <r>
    <x v="460"/>
    <x v="474"/>
    <x v="17"/>
    <x v="5"/>
    <s v="Speciality Products"/>
    <s v="Female"/>
    <x v="3"/>
    <x v="34"/>
    <s v="2021"/>
    <d v="2021-02-05T00:00:00"/>
    <n v="65507"/>
    <n v="0"/>
    <x v="2"/>
    <e v="#VALUE!"/>
    <s v="Manaus"/>
    <s v=""/>
    <s v=""/>
  </r>
  <r>
    <x v="461"/>
    <x v="475"/>
    <x v="6"/>
    <x v="1"/>
    <s v="Research &amp; Development"/>
    <s v="Male"/>
    <x v="3"/>
    <x v="36"/>
    <s v="1998"/>
    <d v="1998-04-28T00:00:00"/>
    <n v="108268"/>
    <n v="0.09"/>
    <x v="2"/>
    <n v="6"/>
    <s v="Sao Paulo"/>
    <s v="2004"/>
    <d v="2004-05-15T00:00:00"/>
  </r>
  <r>
    <x v="462"/>
    <x v="476"/>
    <x v="1"/>
    <x v="0"/>
    <s v="Research &amp; Development"/>
    <s v="Male"/>
    <x v="1"/>
    <x v="17"/>
    <s v="2016"/>
    <d v="2016-02-05T00:00:00"/>
    <n v="80055"/>
    <n v="0"/>
    <x v="1"/>
    <e v="#VALUE!"/>
    <s v="Beijing"/>
    <s v=""/>
    <s v=""/>
  </r>
  <r>
    <x v="463"/>
    <x v="477"/>
    <x v="4"/>
    <x v="2"/>
    <s v="Research &amp; Development"/>
    <s v="Male"/>
    <x v="3"/>
    <x v="32"/>
    <s v="2009"/>
    <d v="2009-04-27T00:00:00"/>
    <n v="76802"/>
    <n v="0"/>
    <x v="2"/>
    <e v="#VALUE!"/>
    <s v="Manaus"/>
    <s v=""/>
    <s v=""/>
  </r>
  <r>
    <x v="464"/>
    <x v="478"/>
    <x v="9"/>
    <x v="2"/>
    <s v="Speciality Products"/>
    <s v="Male"/>
    <x v="1"/>
    <x v="40"/>
    <s v="2016"/>
    <d v="2016-11-22T00:00:00"/>
    <n v="253249"/>
    <n v="0.31"/>
    <x v="0"/>
    <e v="#VALUE!"/>
    <s v="Austin"/>
    <s v=""/>
    <s v=""/>
  </r>
  <r>
    <x v="46"/>
    <x v="479"/>
    <x v="15"/>
    <x v="4"/>
    <s v="Research &amp; Development"/>
    <s v="Female"/>
    <x v="1"/>
    <x v="33"/>
    <s v="2005"/>
    <d v="2005-11-11T00:00:00"/>
    <n v="78388"/>
    <n v="0"/>
    <x v="1"/>
    <e v="#VALUE!"/>
    <s v="Chongqing"/>
    <s v=""/>
    <s v=""/>
  </r>
  <r>
    <x v="229"/>
    <x v="480"/>
    <x v="9"/>
    <x v="0"/>
    <s v="Corporate"/>
    <s v="Male"/>
    <x v="2"/>
    <x v="31"/>
    <s v="2016"/>
    <d v="2016-06-22T00:00:00"/>
    <n v="249870"/>
    <n v="0.34"/>
    <x v="0"/>
    <e v="#VALUE!"/>
    <s v="Chicago"/>
    <s v=""/>
    <s v=""/>
  </r>
  <r>
    <x v="328"/>
    <x v="481"/>
    <x v="0"/>
    <x v="6"/>
    <s v="Manufacturing"/>
    <s v="Male"/>
    <x v="1"/>
    <x v="20"/>
    <s v="2015"/>
    <d v="2015-03-01T00:00:00"/>
    <n v="148321"/>
    <n v="0.15"/>
    <x v="1"/>
    <e v="#VALUE!"/>
    <s v="Beijing"/>
    <s v=""/>
    <s v=""/>
  </r>
  <r>
    <x v="465"/>
    <x v="482"/>
    <x v="31"/>
    <x v="0"/>
    <s v="Corporate"/>
    <s v="Female"/>
    <x v="1"/>
    <x v="33"/>
    <s v="2004"/>
    <d v="2004-02-10T00:00:00"/>
    <n v="90258"/>
    <n v="0"/>
    <x v="1"/>
    <e v="#VALUE!"/>
    <s v="Chongqing"/>
    <s v=""/>
    <s v=""/>
  </r>
  <r>
    <x v="466"/>
    <x v="483"/>
    <x v="27"/>
    <x v="0"/>
    <s v="Manufacturing"/>
    <s v="Female"/>
    <x v="0"/>
    <x v="34"/>
    <s v="2011"/>
    <d v="2011-02-19T00:00:00"/>
    <n v="72486"/>
    <n v="0"/>
    <x v="0"/>
    <e v="#VALUE!"/>
    <s v="Seattle"/>
    <s v=""/>
    <s v=""/>
  </r>
  <r>
    <x v="467"/>
    <x v="484"/>
    <x v="4"/>
    <x v="1"/>
    <s v="Corporate"/>
    <s v="Male"/>
    <x v="3"/>
    <x v="8"/>
    <s v="2014"/>
    <d v="2014-09-04T00:00:00"/>
    <n v="95499"/>
    <n v="0"/>
    <x v="2"/>
    <n v="3"/>
    <s v="Sao Paulo"/>
    <s v="2017"/>
    <d v="2017-08-11T00:00:00"/>
  </r>
  <r>
    <x v="468"/>
    <x v="485"/>
    <x v="4"/>
    <x v="3"/>
    <s v="Research &amp; Development"/>
    <s v="Female"/>
    <x v="3"/>
    <x v="26"/>
    <s v="2004"/>
    <d v="2004-12-23T00:00:00"/>
    <n v="90212"/>
    <n v="0"/>
    <x v="2"/>
    <e v="#VALUE!"/>
    <s v="Sao Paulo"/>
    <s v=""/>
    <s v=""/>
  </r>
  <r>
    <x v="469"/>
    <x v="486"/>
    <x v="9"/>
    <x v="6"/>
    <s v="Research &amp; Development"/>
    <s v="Male"/>
    <x v="1"/>
    <x v="38"/>
    <s v="2019"/>
    <d v="2019-12-05T00:00:00"/>
    <n v="254057"/>
    <n v="0.39"/>
    <x v="1"/>
    <e v="#VALUE!"/>
    <s v="Shanghai"/>
    <s v=""/>
    <s v=""/>
  </r>
  <r>
    <x v="470"/>
    <x v="487"/>
    <x v="20"/>
    <x v="4"/>
    <s v="Manufacturing"/>
    <s v="Female"/>
    <x v="3"/>
    <x v="32"/>
    <s v="2010"/>
    <d v="2010-10-12T00:00:00"/>
    <n v="43001"/>
    <n v="0"/>
    <x v="0"/>
    <e v="#VALUE!"/>
    <s v="Austin"/>
    <s v=""/>
    <s v=""/>
  </r>
  <r>
    <x v="66"/>
    <x v="488"/>
    <x v="3"/>
    <x v="0"/>
    <s v="Manufacturing"/>
    <s v="Male"/>
    <x v="3"/>
    <x v="33"/>
    <s v="1998"/>
    <d v="1998-08-03T00:00:00"/>
    <n v="85120"/>
    <n v="0.09"/>
    <x v="0"/>
    <e v="#VALUE!"/>
    <s v="Seattle"/>
    <s v=""/>
    <s v=""/>
  </r>
  <r>
    <x v="471"/>
    <x v="489"/>
    <x v="20"/>
    <x v="4"/>
    <s v="Manufacturing"/>
    <s v="Male"/>
    <x v="3"/>
    <x v="8"/>
    <s v="2015"/>
    <d v="2015-08-03T00:00:00"/>
    <n v="52200"/>
    <n v="0"/>
    <x v="0"/>
    <e v="#VALUE!"/>
    <s v="Columbus"/>
    <s v=""/>
    <s v=""/>
  </r>
  <r>
    <x v="472"/>
    <x v="490"/>
    <x v="0"/>
    <x v="4"/>
    <s v="Corporate"/>
    <s v="Female"/>
    <x v="2"/>
    <x v="33"/>
    <s v="2008"/>
    <d v="2008-10-18T00:00:00"/>
    <n v="150855"/>
    <n v="0.11"/>
    <x v="0"/>
    <e v="#VALUE!"/>
    <s v="Phoenix"/>
    <s v=""/>
    <s v=""/>
  </r>
  <r>
    <x v="473"/>
    <x v="491"/>
    <x v="14"/>
    <x v="0"/>
    <s v="Manufacturing"/>
    <s v="Female"/>
    <x v="3"/>
    <x v="26"/>
    <s v="2004"/>
    <d v="2004-07-20T00:00:00"/>
    <n v="65702"/>
    <n v="0"/>
    <x v="0"/>
    <e v="#VALUE!"/>
    <s v="Columbus"/>
    <s v=""/>
    <s v=""/>
  </r>
  <r>
    <x v="474"/>
    <x v="492"/>
    <x v="2"/>
    <x v="1"/>
    <s v="Corporate"/>
    <s v="Male"/>
    <x v="1"/>
    <x v="32"/>
    <s v="2007"/>
    <d v="2007-10-12T00:00:00"/>
    <n v="162038"/>
    <n v="0.24"/>
    <x v="1"/>
    <e v="#VALUE!"/>
    <s v="Chongqing"/>
    <s v=""/>
    <s v=""/>
  </r>
  <r>
    <x v="475"/>
    <x v="493"/>
    <x v="0"/>
    <x v="6"/>
    <s v="Research &amp; Development"/>
    <s v="Female"/>
    <x v="1"/>
    <x v="6"/>
    <s v="2020"/>
    <d v="2020-04-09T00:00:00"/>
    <n v="157057"/>
    <n v="0.1"/>
    <x v="0"/>
    <e v="#VALUE!"/>
    <s v="Columbus"/>
    <s v=""/>
    <s v=""/>
  </r>
  <r>
    <x v="476"/>
    <x v="494"/>
    <x v="6"/>
    <x v="0"/>
    <s v="Research &amp; Development"/>
    <s v="Male"/>
    <x v="2"/>
    <x v="30"/>
    <s v="2021"/>
    <d v="2021-08-11T00:00:00"/>
    <n v="127559"/>
    <n v="0.1"/>
    <x v="0"/>
    <e v="#VALUE!"/>
    <s v="Austin"/>
    <s v=""/>
    <s v=""/>
  </r>
  <r>
    <x v="477"/>
    <x v="495"/>
    <x v="17"/>
    <x v="5"/>
    <s v="Corporate"/>
    <s v="Female"/>
    <x v="2"/>
    <x v="38"/>
    <s v="2019"/>
    <d v="2019-03-12T00:00:00"/>
    <n v="62644"/>
    <n v="0"/>
    <x v="0"/>
    <e v="#VALUE!"/>
    <s v="Seattle"/>
    <s v=""/>
    <s v=""/>
  </r>
  <r>
    <x v="478"/>
    <x v="496"/>
    <x v="23"/>
    <x v="0"/>
    <s v="Manufacturing"/>
    <s v="Male"/>
    <x v="1"/>
    <x v="2"/>
    <s v="2001"/>
    <d v="2001-03-06T00:00:00"/>
    <n v="73907"/>
    <n v="0"/>
    <x v="1"/>
    <e v="#VALUE!"/>
    <s v="Shanghai"/>
    <s v=""/>
    <s v=""/>
  </r>
  <r>
    <x v="479"/>
    <x v="497"/>
    <x v="4"/>
    <x v="3"/>
    <s v="Manufacturing"/>
    <s v="Female"/>
    <x v="2"/>
    <x v="16"/>
    <s v="2018"/>
    <d v="2018-03-10T00:00:00"/>
    <n v="90040"/>
    <n v="0"/>
    <x v="0"/>
    <e v="#VALUE!"/>
    <s v="Chicago"/>
    <s v=""/>
    <s v=""/>
  </r>
  <r>
    <x v="480"/>
    <x v="498"/>
    <x v="25"/>
    <x v="5"/>
    <s v="Manufacturing"/>
    <s v="Female"/>
    <x v="3"/>
    <x v="23"/>
    <s v="2016"/>
    <d v="2016-05-26T00:00:00"/>
    <n v="91134"/>
    <n v="0"/>
    <x v="2"/>
    <e v="#VALUE!"/>
    <s v="Sao Paulo"/>
    <s v=""/>
    <s v=""/>
  </r>
  <r>
    <x v="481"/>
    <x v="499"/>
    <x v="9"/>
    <x v="4"/>
    <s v="Speciality Products"/>
    <s v="Female"/>
    <x v="1"/>
    <x v="15"/>
    <s v="2021"/>
    <d v="2021-09-22T00:00:00"/>
    <n v="201396"/>
    <n v="0.32"/>
    <x v="0"/>
    <e v="#VALUE!"/>
    <s v="Miami"/>
    <s v=""/>
    <s v=""/>
  </r>
  <r>
    <x v="482"/>
    <x v="500"/>
    <x v="7"/>
    <x v="3"/>
    <s v="Corporate"/>
    <s v="Female"/>
    <x v="1"/>
    <x v="0"/>
    <s v="2011"/>
    <d v="2011-12-22T00:00:00"/>
    <n v="54733"/>
    <n v="0"/>
    <x v="1"/>
    <e v="#VALUE!"/>
    <s v="Chongqing"/>
    <s v=""/>
    <s v=""/>
  </r>
  <r>
    <x v="483"/>
    <x v="501"/>
    <x v="27"/>
    <x v="0"/>
    <s v="Corporate"/>
    <s v="Male"/>
    <x v="0"/>
    <x v="21"/>
    <s v="2019"/>
    <d v="2019-06-17T00:00:00"/>
    <n v="65341"/>
    <n v="0"/>
    <x v="0"/>
    <n v="3"/>
    <s v="Miami"/>
    <s v="2022"/>
    <d v="2022-04-11T00:00:00"/>
  </r>
  <r>
    <x v="484"/>
    <x v="502"/>
    <x v="0"/>
    <x v="1"/>
    <s v="Corporate"/>
    <s v="Female"/>
    <x v="0"/>
    <x v="1"/>
    <s v="2018"/>
    <d v="2018-10-27T00:00:00"/>
    <n v="139208"/>
    <n v="0.11"/>
    <x v="0"/>
    <e v="#VALUE!"/>
    <s v="Austin"/>
    <s v=""/>
    <s v=""/>
  </r>
  <r>
    <x v="485"/>
    <x v="503"/>
    <x v="4"/>
    <x v="2"/>
    <s v="Speciality Products"/>
    <s v="Male"/>
    <x v="1"/>
    <x v="20"/>
    <s v="2018"/>
    <d v="2018-03-12T00:00:00"/>
    <n v="73200"/>
    <n v="0"/>
    <x v="1"/>
    <e v="#VALUE!"/>
    <s v="Shanghai"/>
    <s v=""/>
    <s v=""/>
  </r>
  <r>
    <x v="486"/>
    <x v="504"/>
    <x v="6"/>
    <x v="3"/>
    <s v="Speciality Products"/>
    <s v="Female"/>
    <x v="3"/>
    <x v="30"/>
    <s v="2010"/>
    <d v="2010-04-24T00:00:00"/>
    <n v="102636"/>
    <n v="0.06"/>
    <x v="0"/>
    <e v="#VALUE!"/>
    <s v="Seattle"/>
    <s v=""/>
    <s v=""/>
  </r>
  <r>
    <x v="487"/>
    <x v="505"/>
    <x v="26"/>
    <x v="2"/>
    <s v="Speciality Products"/>
    <s v="Female"/>
    <x v="3"/>
    <x v="3"/>
    <s v="2021"/>
    <d v="2021-02-09T00:00:00"/>
    <n v="87427"/>
    <n v="0"/>
    <x v="2"/>
    <e v="#VALUE!"/>
    <s v="Sao Paulo"/>
    <s v=""/>
    <s v=""/>
  </r>
  <r>
    <x v="488"/>
    <x v="506"/>
    <x v="12"/>
    <x v="0"/>
    <s v="Research &amp; Development"/>
    <s v="Male"/>
    <x v="2"/>
    <x v="15"/>
    <s v="2018"/>
    <d v="2018-05-28T00:00:00"/>
    <n v="49219"/>
    <n v="0"/>
    <x v="0"/>
    <e v="#VALUE!"/>
    <s v="Columbus"/>
    <s v=""/>
    <s v=""/>
  </r>
  <r>
    <x v="489"/>
    <x v="273"/>
    <x v="6"/>
    <x v="1"/>
    <s v="Manufacturing"/>
    <s v="Male"/>
    <x v="1"/>
    <x v="2"/>
    <s v="2018"/>
    <d v="2018-05-19T00:00:00"/>
    <n v="106437"/>
    <n v="7.0000000000000007E-2"/>
    <x v="1"/>
    <e v="#VALUE!"/>
    <s v="Chongqing"/>
    <s v=""/>
    <s v=""/>
  </r>
  <r>
    <x v="490"/>
    <x v="507"/>
    <x v="13"/>
    <x v="1"/>
    <s v="Manufacturing"/>
    <s v="Male"/>
    <x v="3"/>
    <x v="30"/>
    <s v="2015"/>
    <d v="2015-05-05T00:00:00"/>
    <n v="64364"/>
    <n v="0"/>
    <x v="2"/>
    <e v="#VALUE!"/>
    <s v="Sao Paulo"/>
    <s v=""/>
    <s v=""/>
  </r>
  <r>
    <x v="491"/>
    <x v="508"/>
    <x v="2"/>
    <x v="4"/>
    <s v="Manufacturing"/>
    <s v="Male"/>
    <x v="2"/>
    <x v="2"/>
    <s v="2021"/>
    <d v="2021-10-17T00:00:00"/>
    <n v="172180"/>
    <n v="0.3"/>
    <x v="0"/>
    <e v="#VALUE!"/>
    <s v="Columbus"/>
    <s v=""/>
    <s v=""/>
  </r>
  <r>
    <x v="492"/>
    <x v="509"/>
    <x v="4"/>
    <x v="2"/>
    <s v="Manufacturing"/>
    <s v="Female"/>
    <x v="3"/>
    <x v="29"/>
    <s v="2012"/>
    <d v="2012-05-14T00:00:00"/>
    <n v="88343"/>
    <n v="0"/>
    <x v="2"/>
    <e v="#VALUE!"/>
    <s v="Rio de Janerio"/>
    <s v=""/>
    <s v=""/>
  </r>
  <r>
    <x v="493"/>
    <x v="510"/>
    <x v="29"/>
    <x v="0"/>
    <s v="Speciality Products"/>
    <s v="Male"/>
    <x v="3"/>
    <x v="4"/>
    <s v="2014"/>
    <d v="2014-07-10T00:00:00"/>
    <n v="66649"/>
    <n v="0"/>
    <x v="2"/>
    <e v="#VALUE!"/>
    <s v="Rio de Janerio"/>
    <s v=""/>
    <s v=""/>
  </r>
  <r>
    <x v="48"/>
    <x v="511"/>
    <x v="6"/>
    <x v="1"/>
    <s v="Corporate"/>
    <s v="Female"/>
    <x v="2"/>
    <x v="35"/>
    <s v="1999"/>
    <d v="1999-04-22T00:00:00"/>
    <n v="102847"/>
    <n v="0.05"/>
    <x v="0"/>
    <e v="#VALUE!"/>
    <s v="Chicago"/>
    <s v=""/>
    <s v=""/>
  </r>
  <r>
    <x v="494"/>
    <x v="512"/>
    <x v="0"/>
    <x v="1"/>
    <s v="Manufacturing"/>
    <s v="Male"/>
    <x v="3"/>
    <x v="30"/>
    <s v="2010"/>
    <d v="2010-07-19T00:00:00"/>
    <n v="134881"/>
    <n v="0.15"/>
    <x v="2"/>
    <e v="#VALUE!"/>
    <s v="Manaus"/>
    <s v=""/>
    <s v=""/>
  </r>
  <r>
    <x v="495"/>
    <x v="513"/>
    <x v="13"/>
    <x v="6"/>
    <s v="Manufacturing"/>
    <s v="Male"/>
    <x v="1"/>
    <x v="27"/>
    <s v="1999"/>
    <d v="1999-05-23T00:00:00"/>
    <n v="68807"/>
    <n v="0"/>
    <x v="1"/>
    <n v="16"/>
    <s v="Chengdu"/>
    <s v="2015"/>
    <d v="2015-11-30T00:00:00"/>
  </r>
  <r>
    <x v="496"/>
    <x v="514"/>
    <x v="9"/>
    <x v="0"/>
    <s v="Manufacturing"/>
    <s v="Male"/>
    <x v="2"/>
    <x v="16"/>
    <s v="2006"/>
    <d v="2006-05-29T00:00:00"/>
    <n v="228822"/>
    <n v="0.36"/>
    <x v="0"/>
    <e v="#VALUE!"/>
    <s v="Miami"/>
    <s v=""/>
    <s v=""/>
  </r>
  <r>
    <x v="497"/>
    <x v="515"/>
    <x v="7"/>
    <x v="6"/>
    <s v="Manufacturing"/>
    <s v="Male"/>
    <x v="2"/>
    <x v="21"/>
    <s v="2021"/>
    <d v="2021-07-18T00:00:00"/>
    <n v="43391"/>
    <n v="0"/>
    <x v="0"/>
    <e v="#VALUE!"/>
    <s v="Columbus"/>
    <s v=""/>
    <s v=""/>
  </r>
  <r>
    <x v="498"/>
    <x v="516"/>
    <x v="10"/>
    <x v="5"/>
    <s v="Speciality Products"/>
    <s v="Male"/>
    <x v="1"/>
    <x v="7"/>
    <s v="2021"/>
    <d v="2021-11-15T00:00:00"/>
    <n v="91782"/>
    <n v="0"/>
    <x v="1"/>
    <e v="#VALUE!"/>
    <s v="Chongqing"/>
    <s v=""/>
    <s v=""/>
  </r>
  <r>
    <x v="499"/>
    <x v="517"/>
    <x v="9"/>
    <x v="6"/>
    <s v="Corporate"/>
    <s v="Female"/>
    <x v="1"/>
    <x v="15"/>
    <s v="2016"/>
    <d v="2016-02-28T00:00:00"/>
    <n v="211637"/>
    <n v="0.31"/>
    <x v="0"/>
    <e v="#VALUE!"/>
    <s v="Chicago"/>
    <s v=""/>
    <s v=""/>
  </r>
  <r>
    <x v="71"/>
    <x v="518"/>
    <x v="3"/>
    <x v="0"/>
    <s v="Manufacturing"/>
    <s v="Male"/>
    <x v="2"/>
    <x v="21"/>
    <s v="2020"/>
    <d v="2020-08-08T00:00:00"/>
    <n v="73255"/>
    <n v="0.09"/>
    <x v="0"/>
    <e v="#VALUE!"/>
    <s v="Phoenix"/>
    <s v=""/>
    <s v=""/>
  </r>
  <r>
    <x v="500"/>
    <x v="519"/>
    <x v="6"/>
    <x v="2"/>
    <s v="Corporate"/>
    <s v="Male"/>
    <x v="2"/>
    <x v="21"/>
    <s v="2021"/>
    <d v="2021-01-08T00:00:00"/>
    <n v="108826"/>
    <n v="0.1"/>
    <x v="0"/>
    <e v="#VALUE!"/>
    <s v="Miami"/>
    <s v=""/>
    <s v=""/>
  </r>
  <r>
    <x v="501"/>
    <x v="520"/>
    <x v="29"/>
    <x v="0"/>
    <s v="Speciality Products"/>
    <s v="Male"/>
    <x v="2"/>
    <x v="8"/>
    <s v="2016"/>
    <d v="2016-05-24T00:00:00"/>
    <n v="94352"/>
    <n v="0"/>
    <x v="0"/>
    <e v="#VALUE!"/>
    <s v="Miami"/>
    <s v=""/>
    <s v=""/>
  </r>
  <r>
    <x v="502"/>
    <x v="521"/>
    <x v="30"/>
    <x v="0"/>
    <s v="Research &amp; Development"/>
    <s v="Female"/>
    <x v="3"/>
    <x v="0"/>
    <s v="1994"/>
    <d v="1994-08-30T00:00:00"/>
    <n v="73955"/>
    <n v="0"/>
    <x v="0"/>
    <e v="#VALUE!"/>
    <s v="Phoenix"/>
    <s v=""/>
    <s v=""/>
  </r>
  <r>
    <x v="503"/>
    <x v="522"/>
    <x v="6"/>
    <x v="4"/>
    <s v="Manufacturing"/>
    <s v="Male"/>
    <x v="3"/>
    <x v="8"/>
    <s v="2013"/>
    <d v="2013-08-13T00:00:00"/>
    <n v="113909"/>
    <n v="0.06"/>
    <x v="2"/>
    <e v="#VALUE!"/>
    <s v="Rio de Janerio"/>
    <s v=""/>
    <s v=""/>
  </r>
  <r>
    <x v="504"/>
    <x v="523"/>
    <x v="32"/>
    <x v="0"/>
    <s v="Manufacturing"/>
    <s v="Male"/>
    <x v="1"/>
    <x v="5"/>
    <s v="2020"/>
    <d v="2020-12-24T00:00:00"/>
    <n v="92321"/>
    <n v="0"/>
    <x v="0"/>
    <e v="#VALUE!"/>
    <s v="Chicago"/>
    <s v=""/>
    <s v=""/>
  </r>
  <r>
    <x v="474"/>
    <x v="524"/>
    <x v="3"/>
    <x v="0"/>
    <s v="Research &amp; Development"/>
    <s v="Male"/>
    <x v="2"/>
    <x v="27"/>
    <s v="2013"/>
    <d v="2013-05-23T00:00:00"/>
    <n v="99557"/>
    <n v="0.09"/>
    <x v="0"/>
    <e v="#VALUE!"/>
    <s v="Seattle"/>
    <s v=""/>
    <s v=""/>
  </r>
  <r>
    <x v="505"/>
    <x v="525"/>
    <x v="18"/>
    <x v="5"/>
    <s v="Speciality Products"/>
    <s v="Female"/>
    <x v="2"/>
    <x v="21"/>
    <s v="2018"/>
    <d v="2018-11-14T00:00:00"/>
    <n v="115854"/>
    <n v="0"/>
    <x v="0"/>
    <e v="#VALUE!"/>
    <s v="Phoenix"/>
    <s v=""/>
    <s v=""/>
  </r>
  <r>
    <x v="506"/>
    <x v="526"/>
    <x v="30"/>
    <x v="0"/>
    <s v="Manufacturing"/>
    <s v="Female"/>
    <x v="3"/>
    <x v="18"/>
    <s v="2011"/>
    <d v="2011-03-01T00:00:00"/>
    <n v="82462"/>
    <n v="0"/>
    <x v="0"/>
    <e v="#VALUE!"/>
    <s v="Austin"/>
    <s v=""/>
    <s v=""/>
  </r>
  <r>
    <x v="507"/>
    <x v="527"/>
    <x v="9"/>
    <x v="0"/>
    <s v="Research &amp; Development"/>
    <s v="Female"/>
    <x v="2"/>
    <x v="26"/>
    <s v="2011"/>
    <d v="2011-11-09T00:00:00"/>
    <n v="198473"/>
    <n v="0.32"/>
    <x v="0"/>
    <e v="#VALUE!"/>
    <s v="Miami"/>
    <s v=""/>
    <s v=""/>
  </r>
  <r>
    <x v="508"/>
    <x v="528"/>
    <x v="0"/>
    <x v="1"/>
    <s v="Corporate"/>
    <s v="Female"/>
    <x v="1"/>
    <x v="19"/>
    <s v="2006"/>
    <d v="2006-10-15T00:00:00"/>
    <n v="153492"/>
    <n v="0.11"/>
    <x v="0"/>
    <e v="#VALUE!"/>
    <s v="Chicago"/>
    <s v=""/>
    <s v=""/>
  </r>
  <r>
    <x v="509"/>
    <x v="529"/>
    <x v="9"/>
    <x v="4"/>
    <s v="Corporate"/>
    <s v="Female"/>
    <x v="0"/>
    <x v="21"/>
    <s v="2018"/>
    <d v="2018-01-21T00:00:00"/>
    <n v="208210"/>
    <n v="0.3"/>
    <x v="0"/>
    <e v="#VALUE!"/>
    <s v="Seattle"/>
    <s v=""/>
    <s v=""/>
  </r>
  <r>
    <x v="510"/>
    <x v="530"/>
    <x v="4"/>
    <x v="6"/>
    <s v="Corporate"/>
    <s v="Male"/>
    <x v="2"/>
    <x v="29"/>
    <s v="2015"/>
    <d v="2015-11-17T00:00:00"/>
    <n v="91632"/>
    <n v="0"/>
    <x v="0"/>
    <e v="#VALUE!"/>
    <s v="Phoenix"/>
    <s v=""/>
    <s v=""/>
  </r>
  <r>
    <x v="511"/>
    <x v="531"/>
    <x v="16"/>
    <x v="4"/>
    <s v="Corporate"/>
    <s v="Male"/>
    <x v="1"/>
    <x v="11"/>
    <s v="2017"/>
    <d v="2017-09-24T00:00:00"/>
    <n v="71755"/>
    <n v="0"/>
    <x v="1"/>
    <e v="#VALUE!"/>
    <s v="Chongqing"/>
    <s v=""/>
    <s v=""/>
  </r>
  <r>
    <x v="512"/>
    <x v="532"/>
    <x v="6"/>
    <x v="3"/>
    <s v="Corporate"/>
    <s v="Female"/>
    <x v="1"/>
    <x v="27"/>
    <s v="2021"/>
    <d v="2021-11-19T00:00:00"/>
    <n v="111006"/>
    <n v="0.08"/>
    <x v="1"/>
    <e v="#VALUE!"/>
    <s v="Chongqing"/>
    <s v=""/>
    <s v=""/>
  </r>
  <r>
    <x v="513"/>
    <x v="533"/>
    <x v="21"/>
    <x v="0"/>
    <s v="Corporate"/>
    <s v="Male"/>
    <x v="1"/>
    <x v="0"/>
    <s v="1994"/>
    <d v="1994-12-24T00:00:00"/>
    <n v="99774"/>
    <n v="0"/>
    <x v="0"/>
    <e v="#VALUE!"/>
    <s v="Austin"/>
    <s v=""/>
    <s v=""/>
  </r>
  <r>
    <x v="514"/>
    <x v="534"/>
    <x v="2"/>
    <x v="0"/>
    <s v="Research &amp; Development"/>
    <s v="Male"/>
    <x v="1"/>
    <x v="0"/>
    <s v="2007"/>
    <d v="2007-03-13T00:00:00"/>
    <n v="184648"/>
    <n v="0.24"/>
    <x v="1"/>
    <e v="#VALUE!"/>
    <s v="Shanghai"/>
    <s v=""/>
    <s v=""/>
  </r>
  <r>
    <x v="515"/>
    <x v="535"/>
    <x v="9"/>
    <x v="0"/>
    <s v="Manufacturing"/>
    <s v="Male"/>
    <x v="3"/>
    <x v="10"/>
    <s v="2001"/>
    <d v="2001-07-19T00:00:00"/>
    <n v="247874"/>
    <n v="0.33"/>
    <x v="2"/>
    <e v="#VALUE!"/>
    <s v="Manaus"/>
    <s v=""/>
    <s v=""/>
  </r>
  <r>
    <x v="516"/>
    <x v="536"/>
    <x v="25"/>
    <x v="5"/>
    <s v="Manufacturing"/>
    <s v="Male"/>
    <x v="1"/>
    <x v="33"/>
    <s v="2009"/>
    <d v="2009-05-11T00:00:00"/>
    <n v="62239"/>
    <n v="0"/>
    <x v="1"/>
    <e v="#VALUE!"/>
    <s v="Beijing"/>
    <s v=""/>
    <s v=""/>
  </r>
  <r>
    <x v="517"/>
    <x v="537"/>
    <x v="6"/>
    <x v="3"/>
    <s v="Speciality Products"/>
    <s v="Female"/>
    <x v="2"/>
    <x v="11"/>
    <s v="2014"/>
    <d v="2014-10-07T00:00:00"/>
    <n v="114911"/>
    <n v="7.0000000000000007E-2"/>
    <x v="0"/>
    <e v="#VALUE!"/>
    <s v="Chicago"/>
    <s v=""/>
    <s v=""/>
  </r>
  <r>
    <x v="518"/>
    <x v="538"/>
    <x v="11"/>
    <x v="5"/>
    <s v="Corporate"/>
    <s v="Male"/>
    <x v="3"/>
    <x v="15"/>
    <s v="2018"/>
    <d v="2018-04-27T00:00:00"/>
    <n v="115490"/>
    <n v="0.12"/>
    <x v="0"/>
    <e v="#VALUE!"/>
    <s v="Chicago"/>
    <s v=""/>
    <s v=""/>
  </r>
  <r>
    <x v="519"/>
    <x v="539"/>
    <x v="6"/>
    <x v="3"/>
    <s v="Speciality Products"/>
    <s v="Male"/>
    <x v="1"/>
    <x v="8"/>
    <s v="2012"/>
    <d v="2012-02-13T00:00:00"/>
    <n v="118708"/>
    <n v="7.0000000000000007E-2"/>
    <x v="1"/>
    <e v="#VALUE!"/>
    <s v="Shanghai"/>
    <s v=""/>
    <s v=""/>
  </r>
  <r>
    <x v="520"/>
    <x v="540"/>
    <x v="2"/>
    <x v="3"/>
    <s v="Speciality Products"/>
    <s v="Female"/>
    <x v="1"/>
    <x v="7"/>
    <s v="2017"/>
    <d v="2017-06-28T00:00:00"/>
    <n v="197649"/>
    <n v="0.2"/>
    <x v="0"/>
    <e v="#VALUE!"/>
    <s v="Columbus"/>
    <s v=""/>
    <s v=""/>
  </r>
  <r>
    <x v="521"/>
    <x v="541"/>
    <x v="4"/>
    <x v="3"/>
    <s v="Speciality Products"/>
    <s v="Female"/>
    <x v="1"/>
    <x v="15"/>
    <s v="2020"/>
    <d v="2020-06-17T00:00:00"/>
    <n v="89841"/>
    <n v="0"/>
    <x v="1"/>
    <e v="#VALUE!"/>
    <s v="Beijing"/>
    <s v=""/>
    <s v=""/>
  </r>
  <r>
    <x v="100"/>
    <x v="542"/>
    <x v="13"/>
    <x v="1"/>
    <s v="Speciality Products"/>
    <s v="Female"/>
    <x v="2"/>
    <x v="27"/>
    <s v="2019"/>
    <d v="2019-12-20T00:00:00"/>
    <n v="61026"/>
    <n v="0"/>
    <x v="0"/>
    <e v="#VALUE!"/>
    <s v="Phoenix"/>
    <s v=""/>
    <s v=""/>
  </r>
  <r>
    <x v="522"/>
    <x v="543"/>
    <x v="8"/>
    <x v="5"/>
    <s v="Speciality Products"/>
    <s v="Female"/>
    <x v="2"/>
    <x v="35"/>
    <s v="2014"/>
    <d v="2014-09-25T00:00:00"/>
    <n v="96693"/>
    <n v="0"/>
    <x v="0"/>
    <e v="#VALUE!"/>
    <s v="Chicago"/>
    <s v=""/>
    <s v=""/>
  </r>
  <r>
    <x v="523"/>
    <x v="544"/>
    <x v="22"/>
    <x v="5"/>
    <s v="Speciality Products"/>
    <s v="Female"/>
    <x v="3"/>
    <x v="35"/>
    <s v="2009"/>
    <d v="2009-06-27T00:00:00"/>
    <n v="82907"/>
    <n v="0"/>
    <x v="0"/>
    <e v="#VALUE!"/>
    <s v="Seattle"/>
    <s v=""/>
    <s v=""/>
  </r>
  <r>
    <x v="524"/>
    <x v="545"/>
    <x v="9"/>
    <x v="6"/>
    <s v="Corporate"/>
    <s v="Male"/>
    <x v="1"/>
    <x v="12"/>
    <s v="2014"/>
    <d v="2014-10-04T00:00:00"/>
    <n v="257194"/>
    <n v="0.35"/>
    <x v="1"/>
    <e v="#VALUE!"/>
    <s v="Chongqing"/>
    <s v=""/>
    <s v=""/>
  </r>
  <r>
    <x v="525"/>
    <x v="546"/>
    <x v="10"/>
    <x v="5"/>
    <s v="Research &amp; Development"/>
    <s v="Male"/>
    <x v="3"/>
    <x v="12"/>
    <s v="2012"/>
    <d v="2012-01-21T00:00:00"/>
    <n v="94658"/>
    <n v="0"/>
    <x v="0"/>
    <e v="#VALUE!"/>
    <s v="Miami"/>
    <s v=""/>
    <s v=""/>
  </r>
  <r>
    <x v="526"/>
    <x v="547"/>
    <x v="10"/>
    <x v="5"/>
    <s v="Research &amp; Development"/>
    <s v="Male"/>
    <x v="1"/>
    <x v="0"/>
    <s v="2011"/>
    <d v="2011-04-30T00:00:00"/>
    <n v="89419"/>
    <n v="0"/>
    <x v="1"/>
    <e v="#VALUE!"/>
    <s v="Shanghai"/>
    <s v=""/>
    <s v=""/>
  </r>
  <r>
    <x v="527"/>
    <x v="548"/>
    <x v="16"/>
    <x v="4"/>
    <s v="Manufacturing"/>
    <s v="Male"/>
    <x v="0"/>
    <x v="15"/>
    <s v="2015"/>
    <d v="2015-12-19T00:00:00"/>
    <n v="51983"/>
    <n v="0"/>
    <x v="0"/>
    <e v="#VALUE!"/>
    <s v="Columbus"/>
    <s v=""/>
    <s v=""/>
  </r>
  <r>
    <x v="528"/>
    <x v="549"/>
    <x v="2"/>
    <x v="1"/>
    <s v="Corporate"/>
    <s v="Female"/>
    <x v="1"/>
    <x v="26"/>
    <s v="2002"/>
    <d v="2002-02-17T00:00:00"/>
    <n v="179494"/>
    <n v="0.2"/>
    <x v="1"/>
    <e v="#VALUE!"/>
    <s v="Chongqing"/>
    <s v=""/>
    <s v=""/>
  </r>
  <r>
    <x v="529"/>
    <x v="550"/>
    <x v="30"/>
    <x v="0"/>
    <s v="Corporate"/>
    <s v="Male"/>
    <x v="3"/>
    <x v="37"/>
    <s v="2016"/>
    <d v="2016-06-24T00:00:00"/>
    <n v="68426"/>
    <n v="0"/>
    <x v="2"/>
    <e v="#VALUE!"/>
    <s v="Rio de Janerio"/>
    <s v=""/>
    <s v=""/>
  </r>
  <r>
    <x v="530"/>
    <x v="551"/>
    <x v="0"/>
    <x v="1"/>
    <s v="Corporate"/>
    <s v="Female"/>
    <x v="3"/>
    <x v="0"/>
    <s v="2017"/>
    <d v="2017-02-06T00:00:00"/>
    <n v="144986"/>
    <n v="0.12"/>
    <x v="0"/>
    <e v="#VALUE!"/>
    <s v="Phoenix"/>
    <s v=""/>
    <s v=""/>
  </r>
  <r>
    <x v="531"/>
    <x v="552"/>
    <x v="5"/>
    <x v="2"/>
    <s v="Speciality Products"/>
    <s v="Female"/>
    <x v="1"/>
    <x v="15"/>
    <s v="2000"/>
    <d v="2000-08-16T00:00:00"/>
    <n v="60113"/>
    <n v="0"/>
    <x v="0"/>
    <e v="#VALUE!"/>
    <s v="Chicago"/>
    <s v=""/>
    <s v=""/>
  </r>
  <r>
    <x v="92"/>
    <x v="553"/>
    <x v="16"/>
    <x v="4"/>
    <s v="Research &amp; Development"/>
    <s v="Female"/>
    <x v="3"/>
    <x v="27"/>
    <s v="2021"/>
    <d v="2021-04-18T00:00:00"/>
    <n v="50548"/>
    <n v="0"/>
    <x v="2"/>
    <e v="#VALUE!"/>
    <s v="Sao Paulo"/>
    <s v=""/>
    <s v=""/>
  </r>
  <r>
    <x v="532"/>
    <x v="554"/>
    <x v="13"/>
    <x v="6"/>
    <s v="Manufacturing"/>
    <s v="Female"/>
    <x v="2"/>
    <x v="29"/>
    <s v="2020"/>
    <d v="2020-03-14T00:00:00"/>
    <n v="68846"/>
    <n v="0"/>
    <x v="0"/>
    <e v="#VALUE!"/>
    <s v="Chicago"/>
    <s v=""/>
    <s v=""/>
  </r>
  <r>
    <x v="230"/>
    <x v="555"/>
    <x v="29"/>
    <x v="0"/>
    <s v="Corporate"/>
    <s v="Female"/>
    <x v="3"/>
    <x v="1"/>
    <s v="2014"/>
    <d v="2014-03-19T00:00:00"/>
    <n v="90901"/>
    <n v="0"/>
    <x v="0"/>
    <e v="#VALUE!"/>
    <s v="Seattle"/>
    <s v=""/>
    <s v=""/>
  </r>
  <r>
    <x v="533"/>
    <x v="556"/>
    <x v="6"/>
    <x v="3"/>
    <s v="Corporate"/>
    <s v="Female"/>
    <x v="1"/>
    <x v="2"/>
    <s v="2012"/>
    <d v="2012-09-03T00:00:00"/>
    <n v="102033"/>
    <n v="0.08"/>
    <x v="0"/>
    <e v="#VALUE!"/>
    <s v="Austin"/>
    <s v=""/>
    <s v=""/>
  </r>
  <r>
    <x v="534"/>
    <x v="557"/>
    <x v="2"/>
    <x v="2"/>
    <s v="Manufacturing"/>
    <s v="Female"/>
    <x v="2"/>
    <x v="22"/>
    <s v="2021"/>
    <d v="2021-01-23T00:00:00"/>
    <n v="151783"/>
    <n v="0.26"/>
    <x v="0"/>
    <e v="#VALUE!"/>
    <s v="Seattle"/>
    <s v=""/>
    <s v=""/>
  </r>
  <r>
    <x v="535"/>
    <x v="558"/>
    <x v="2"/>
    <x v="5"/>
    <s v="Corporate"/>
    <s v="Female"/>
    <x v="3"/>
    <x v="5"/>
    <s v="2018"/>
    <d v="2018-12-07T00:00:00"/>
    <n v="170164"/>
    <n v="0.17"/>
    <x v="0"/>
    <e v="#VALUE!"/>
    <s v="Austin"/>
    <s v=""/>
    <s v=""/>
  </r>
  <r>
    <x v="536"/>
    <x v="559"/>
    <x v="0"/>
    <x v="6"/>
    <s v="Speciality Products"/>
    <s v="Female"/>
    <x v="1"/>
    <x v="25"/>
    <s v="2014"/>
    <d v="2014-02-20T00:00:00"/>
    <n v="155905"/>
    <n v="0.14000000000000001"/>
    <x v="0"/>
    <e v="#VALUE!"/>
    <s v="Phoenix"/>
    <s v=""/>
    <s v=""/>
  </r>
  <r>
    <x v="415"/>
    <x v="560"/>
    <x v="7"/>
    <x v="2"/>
    <s v="Corporate"/>
    <s v="Male"/>
    <x v="1"/>
    <x v="28"/>
    <s v="2016"/>
    <d v="2016-12-17T00:00:00"/>
    <n v="50733"/>
    <n v="0"/>
    <x v="0"/>
    <e v="#VALUE!"/>
    <s v="Miami"/>
    <s v=""/>
    <s v=""/>
  </r>
  <r>
    <x v="537"/>
    <x v="561"/>
    <x v="15"/>
    <x v="4"/>
    <s v="Corporate"/>
    <s v="Female"/>
    <x v="2"/>
    <x v="23"/>
    <s v="2017"/>
    <d v="2017-01-26T00:00:00"/>
    <n v="88663"/>
    <n v="0"/>
    <x v="0"/>
    <e v="#VALUE!"/>
    <s v="Phoenix"/>
    <s v=""/>
    <s v=""/>
  </r>
  <r>
    <x v="538"/>
    <x v="562"/>
    <x v="17"/>
    <x v="5"/>
    <s v="Manufacturing"/>
    <s v="Male"/>
    <x v="1"/>
    <x v="33"/>
    <s v="1992"/>
    <d v="1992-10-13T00:00:00"/>
    <n v="88213"/>
    <n v="0"/>
    <x v="1"/>
    <e v="#VALUE!"/>
    <s v="Chongqing"/>
    <s v=""/>
    <s v=""/>
  </r>
  <r>
    <x v="539"/>
    <x v="563"/>
    <x v="13"/>
    <x v="2"/>
    <s v="Speciality Products"/>
    <s v="Male"/>
    <x v="1"/>
    <x v="0"/>
    <s v="2021"/>
    <d v="2021-08-02T00:00:00"/>
    <n v="67130"/>
    <n v="0"/>
    <x v="0"/>
    <e v="#VALUE!"/>
    <s v="Miami"/>
    <s v=""/>
    <s v=""/>
  </r>
  <r>
    <x v="124"/>
    <x v="564"/>
    <x v="4"/>
    <x v="1"/>
    <s v="Speciality Products"/>
    <s v="Female"/>
    <x v="1"/>
    <x v="29"/>
    <s v="2015"/>
    <d v="2015-10-08T00:00:00"/>
    <n v="94876"/>
    <n v="0"/>
    <x v="0"/>
    <e v="#VALUE!"/>
    <s v="Miami"/>
    <s v=""/>
    <s v=""/>
  </r>
  <r>
    <x v="540"/>
    <x v="565"/>
    <x v="25"/>
    <x v="5"/>
    <s v="Speciality Products"/>
    <s v="Male"/>
    <x v="3"/>
    <x v="39"/>
    <s v="1994"/>
    <d v="1994-10-09T00:00:00"/>
    <n v="98230"/>
    <n v="0"/>
    <x v="0"/>
    <e v="#VALUE!"/>
    <s v="Miami"/>
    <s v=""/>
    <s v=""/>
  </r>
  <r>
    <x v="541"/>
    <x v="566"/>
    <x v="22"/>
    <x v="5"/>
    <s v="Research &amp; Development"/>
    <s v="Female"/>
    <x v="1"/>
    <x v="9"/>
    <s v="2018"/>
    <d v="2018-12-14T00:00:00"/>
    <n v="96757"/>
    <n v="0"/>
    <x v="0"/>
    <e v="#VALUE!"/>
    <s v="Columbus"/>
    <s v=""/>
    <s v=""/>
  </r>
  <r>
    <x v="542"/>
    <x v="567"/>
    <x v="13"/>
    <x v="6"/>
    <s v="Manufacturing"/>
    <s v="Male"/>
    <x v="0"/>
    <x v="25"/>
    <s v="2020"/>
    <d v="2020-07-03T00:00:00"/>
    <n v="51513"/>
    <n v="0"/>
    <x v="0"/>
    <e v="#VALUE!"/>
    <s v="Columbus"/>
    <s v=""/>
    <s v=""/>
  </r>
  <r>
    <x v="543"/>
    <x v="568"/>
    <x v="9"/>
    <x v="6"/>
    <s v="Corporate"/>
    <s v="Male"/>
    <x v="1"/>
    <x v="33"/>
    <s v="2007"/>
    <d v="2007-01-27T00:00:00"/>
    <n v="234311"/>
    <n v="0.37"/>
    <x v="0"/>
    <e v="#VALUE!"/>
    <s v="Miami"/>
    <s v=""/>
    <s v=""/>
  </r>
  <r>
    <x v="544"/>
    <x v="569"/>
    <x v="0"/>
    <x v="4"/>
    <s v="Speciality Products"/>
    <s v="Female"/>
    <x v="3"/>
    <x v="15"/>
    <s v="2011"/>
    <d v="2011-05-22T00:00:00"/>
    <n v="152353"/>
    <n v="0.14000000000000001"/>
    <x v="0"/>
    <e v="#VALUE!"/>
    <s v="Seattle"/>
    <s v=""/>
    <s v=""/>
  </r>
  <r>
    <x v="545"/>
    <x v="570"/>
    <x v="0"/>
    <x v="3"/>
    <s v="Speciality Products"/>
    <s v="Female"/>
    <x v="2"/>
    <x v="35"/>
    <s v="2010"/>
    <d v="2010-07-30T00:00:00"/>
    <n v="124774"/>
    <n v="0.12"/>
    <x v="0"/>
    <e v="#VALUE!"/>
    <s v="Phoenix"/>
    <s v=""/>
    <s v=""/>
  </r>
  <r>
    <x v="410"/>
    <x v="571"/>
    <x v="2"/>
    <x v="6"/>
    <s v="Corporate"/>
    <s v="Female"/>
    <x v="1"/>
    <x v="9"/>
    <s v="2010"/>
    <d v="2010-09-13T00:00:00"/>
    <n v="157070"/>
    <n v="0.28000000000000003"/>
    <x v="1"/>
    <e v="#VALUE!"/>
    <s v="Chongqing"/>
    <s v=""/>
    <s v=""/>
  </r>
  <r>
    <x v="546"/>
    <x v="572"/>
    <x v="0"/>
    <x v="1"/>
    <s v="Speciality Products"/>
    <s v="Male"/>
    <x v="3"/>
    <x v="18"/>
    <s v="2019"/>
    <d v="2019-08-08T00:00:00"/>
    <n v="130133"/>
    <n v="0.15"/>
    <x v="0"/>
    <n v="3"/>
    <s v="Austin"/>
    <s v="2022"/>
    <d v="2022-05-18T00:00:00"/>
  </r>
  <r>
    <x v="547"/>
    <x v="573"/>
    <x v="6"/>
    <x v="6"/>
    <s v="Manufacturing"/>
    <s v="Female"/>
    <x v="1"/>
    <x v="14"/>
    <s v="2019"/>
    <d v="2019-09-21T00:00:00"/>
    <n v="108780"/>
    <n v="0.06"/>
    <x v="1"/>
    <e v="#VALUE!"/>
    <s v="Shanghai"/>
    <s v=""/>
    <s v=""/>
  </r>
  <r>
    <x v="548"/>
    <x v="574"/>
    <x v="2"/>
    <x v="5"/>
    <s v="Speciality Products"/>
    <s v="Female"/>
    <x v="1"/>
    <x v="30"/>
    <s v="2020"/>
    <d v="2020-10-21T00:00:00"/>
    <n v="151853"/>
    <n v="0.16"/>
    <x v="1"/>
    <e v="#VALUE!"/>
    <s v="Chengdu"/>
    <s v=""/>
    <s v=""/>
  </r>
  <r>
    <x v="549"/>
    <x v="575"/>
    <x v="5"/>
    <x v="2"/>
    <s v="Manufacturing"/>
    <s v="Female"/>
    <x v="1"/>
    <x v="39"/>
    <s v="2006"/>
    <d v="2006-09-17T00:00:00"/>
    <n v="64669"/>
    <n v="0"/>
    <x v="1"/>
    <e v="#VALUE!"/>
    <s v="Chongqing"/>
    <s v=""/>
    <s v=""/>
  </r>
  <r>
    <x v="550"/>
    <x v="576"/>
    <x v="13"/>
    <x v="6"/>
    <s v="Research &amp; Development"/>
    <s v="Male"/>
    <x v="3"/>
    <x v="22"/>
    <s v="2008"/>
    <d v="2008-04-30T00:00:00"/>
    <n v="69352"/>
    <n v="0"/>
    <x v="2"/>
    <e v="#VALUE!"/>
    <s v="Rio de Janerio"/>
    <s v=""/>
    <s v=""/>
  </r>
  <r>
    <x v="551"/>
    <x v="577"/>
    <x v="13"/>
    <x v="6"/>
    <s v="Research &amp; Development"/>
    <s v="Male"/>
    <x v="1"/>
    <x v="13"/>
    <s v="2001"/>
    <d v="2001-10-17T00:00:00"/>
    <n v="74631"/>
    <n v="0"/>
    <x v="1"/>
    <e v="#VALUE!"/>
    <s v="Chongqing"/>
    <s v=""/>
    <s v=""/>
  </r>
  <r>
    <x v="552"/>
    <x v="578"/>
    <x v="10"/>
    <x v="5"/>
    <s v="Speciality Products"/>
    <s v="Male"/>
    <x v="3"/>
    <x v="36"/>
    <s v="2012"/>
    <d v="2012-04-29T00:00:00"/>
    <n v="96441"/>
    <n v="0"/>
    <x v="2"/>
    <e v="#VALUE!"/>
    <s v="Sao Paulo"/>
    <s v=""/>
    <s v=""/>
  </r>
  <r>
    <x v="553"/>
    <x v="579"/>
    <x v="11"/>
    <x v="5"/>
    <s v="Speciality Products"/>
    <s v="Male"/>
    <x v="1"/>
    <x v="30"/>
    <s v="2011"/>
    <d v="2011-10-20T00:00:00"/>
    <n v="114250"/>
    <n v="0.14000000000000001"/>
    <x v="1"/>
    <e v="#VALUE!"/>
    <s v="Chengdu"/>
    <s v=""/>
    <s v=""/>
  </r>
  <r>
    <x v="554"/>
    <x v="580"/>
    <x v="3"/>
    <x v="0"/>
    <s v="Corporate"/>
    <s v="Male"/>
    <x v="3"/>
    <x v="9"/>
    <s v="2020"/>
    <d v="2020-12-27T00:00:00"/>
    <n v="70165"/>
    <n v="7.0000000000000007E-2"/>
    <x v="2"/>
    <e v="#VALUE!"/>
    <s v="Manaus"/>
    <s v=""/>
    <s v=""/>
  </r>
  <r>
    <x v="555"/>
    <x v="581"/>
    <x v="6"/>
    <x v="0"/>
    <s v="Corporate"/>
    <s v="Male"/>
    <x v="1"/>
    <x v="33"/>
    <s v="2000"/>
    <d v="2000-01-29T00:00:00"/>
    <n v="109059"/>
    <n v="7.0000000000000007E-2"/>
    <x v="1"/>
    <e v="#VALUE!"/>
    <s v="Chengdu"/>
    <s v=""/>
    <s v=""/>
  </r>
  <r>
    <x v="556"/>
    <x v="582"/>
    <x v="19"/>
    <x v="5"/>
    <s v="Research &amp; Development"/>
    <s v="Female"/>
    <x v="1"/>
    <x v="23"/>
    <s v="2015"/>
    <d v="2015-11-14T00:00:00"/>
    <n v="77442"/>
    <n v="0"/>
    <x v="0"/>
    <e v="#VALUE!"/>
    <s v="Columbus"/>
    <s v=""/>
    <s v=""/>
  </r>
  <r>
    <x v="557"/>
    <x v="583"/>
    <x v="13"/>
    <x v="2"/>
    <s v="Corporate"/>
    <s v="Female"/>
    <x v="3"/>
    <x v="8"/>
    <s v="2012"/>
    <d v="2012-06-06T00:00:00"/>
    <n v="72126"/>
    <n v="0"/>
    <x v="2"/>
    <e v="#VALUE!"/>
    <s v="Manaus"/>
    <s v=""/>
    <s v=""/>
  </r>
  <r>
    <x v="558"/>
    <x v="584"/>
    <x v="31"/>
    <x v="0"/>
    <s v="Manufacturing"/>
    <s v="Male"/>
    <x v="2"/>
    <x v="0"/>
    <s v="2013"/>
    <d v="2013-10-18T00:00:00"/>
    <n v="70334"/>
    <n v="0"/>
    <x v="0"/>
    <e v="#VALUE!"/>
    <s v="Miami"/>
    <s v=""/>
    <s v=""/>
  </r>
  <r>
    <x v="559"/>
    <x v="585"/>
    <x v="10"/>
    <x v="5"/>
    <s v="Research &amp; Development"/>
    <s v="Male"/>
    <x v="1"/>
    <x v="1"/>
    <s v="2009"/>
    <d v="2009-12-23T00:00:00"/>
    <n v="78006"/>
    <n v="0"/>
    <x v="0"/>
    <e v="#VALUE!"/>
    <s v="Miami"/>
    <s v=""/>
    <s v=""/>
  </r>
  <r>
    <x v="560"/>
    <x v="586"/>
    <x v="2"/>
    <x v="0"/>
    <s v="Manufacturing"/>
    <s v="Female"/>
    <x v="3"/>
    <x v="21"/>
    <s v="2021"/>
    <d v="2021-01-25T00:00:00"/>
    <n v="160385"/>
    <n v="0.23"/>
    <x v="0"/>
    <n v="0"/>
    <s v="Miami"/>
    <s v="2021"/>
    <d v="2021-05-18T00:00:00"/>
  </r>
  <r>
    <x v="561"/>
    <x v="587"/>
    <x v="9"/>
    <x v="1"/>
    <s v="Corporate"/>
    <s v="Female"/>
    <x v="2"/>
    <x v="9"/>
    <s v="2014"/>
    <d v="2014-01-11T00:00:00"/>
    <n v="202323"/>
    <n v="0.39"/>
    <x v="0"/>
    <e v="#VALUE!"/>
    <s v="Chicago"/>
    <s v=""/>
    <s v=""/>
  </r>
  <r>
    <x v="562"/>
    <x v="588"/>
    <x v="0"/>
    <x v="4"/>
    <s v="Corporate"/>
    <s v="Female"/>
    <x v="3"/>
    <x v="7"/>
    <s v="2020"/>
    <d v="2020-07-13T00:00:00"/>
    <n v="141555"/>
    <n v="0.11"/>
    <x v="2"/>
    <e v="#VALUE!"/>
    <s v="Manaus"/>
    <s v=""/>
    <s v=""/>
  </r>
  <r>
    <x v="563"/>
    <x v="589"/>
    <x v="2"/>
    <x v="1"/>
    <s v="Speciality Products"/>
    <s v="Female"/>
    <x v="1"/>
    <x v="8"/>
    <s v="2020"/>
    <d v="2020-07-20T00:00:00"/>
    <n v="184960"/>
    <n v="0.18"/>
    <x v="0"/>
    <e v="#VALUE!"/>
    <s v="Seattle"/>
    <s v=""/>
    <s v=""/>
  </r>
  <r>
    <x v="564"/>
    <x v="590"/>
    <x v="9"/>
    <x v="0"/>
    <s v="Manufacturing"/>
    <s v="Male"/>
    <x v="1"/>
    <x v="17"/>
    <s v="2011"/>
    <d v="2011-06-25T00:00:00"/>
    <n v="221592"/>
    <n v="0.31"/>
    <x v="0"/>
    <e v="#VALUE!"/>
    <s v="Columbus"/>
    <s v=""/>
    <s v=""/>
  </r>
  <r>
    <x v="565"/>
    <x v="591"/>
    <x v="16"/>
    <x v="4"/>
    <s v="Manufacturing"/>
    <s v="Female"/>
    <x v="1"/>
    <x v="18"/>
    <s v="2009"/>
    <d v="2009-01-28T00:00:00"/>
    <n v="53301"/>
    <n v="0"/>
    <x v="0"/>
    <e v="#VALUE!"/>
    <s v="Seattle"/>
    <s v=""/>
    <s v=""/>
  </r>
  <r>
    <x v="566"/>
    <x v="592"/>
    <x v="21"/>
    <x v="0"/>
    <s v="Corporate"/>
    <s v="Male"/>
    <x v="1"/>
    <x v="15"/>
    <s v="2000"/>
    <d v="2000-03-02T00:00:00"/>
    <n v="91276"/>
    <n v="0"/>
    <x v="0"/>
    <e v="#VALUE!"/>
    <s v="Seattle"/>
    <s v=""/>
    <s v=""/>
  </r>
  <r>
    <x v="567"/>
    <x v="593"/>
    <x v="0"/>
    <x v="4"/>
    <s v="Research &amp; Development"/>
    <s v="Female"/>
    <x v="1"/>
    <x v="27"/>
    <s v="2017"/>
    <d v="2017-09-05T00:00:00"/>
    <n v="140042"/>
    <n v="0.13"/>
    <x v="0"/>
    <e v="#VALUE!"/>
    <s v="Austin"/>
    <s v=""/>
    <s v=""/>
  </r>
  <r>
    <x v="118"/>
    <x v="594"/>
    <x v="7"/>
    <x v="3"/>
    <s v="Manufacturing"/>
    <s v="Female"/>
    <x v="1"/>
    <x v="28"/>
    <s v="2018"/>
    <d v="2018-12-06T00:00:00"/>
    <n v="57225"/>
    <n v="0"/>
    <x v="0"/>
    <e v="#VALUE!"/>
    <s v="Columbus"/>
    <s v=""/>
    <s v=""/>
  </r>
  <r>
    <x v="568"/>
    <x v="595"/>
    <x v="6"/>
    <x v="4"/>
    <s v="Speciality Products"/>
    <s v="Female"/>
    <x v="3"/>
    <x v="0"/>
    <s v="2010"/>
    <d v="2010-02-24T00:00:00"/>
    <n v="102839"/>
    <n v="0.05"/>
    <x v="0"/>
    <e v="#VALUE!"/>
    <s v="Miami"/>
    <s v=""/>
    <s v=""/>
  </r>
  <r>
    <x v="569"/>
    <x v="596"/>
    <x v="2"/>
    <x v="6"/>
    <s v="Research &amp; Development"/>
    <s v="Male"/>
    <x v="1"/>
    <x v="7"/>
    <s v="2021"/>
    <d v="2021-09-15T00:00:00"/>
    <n v="199783"/>
    <n v="0.21"/>
    <x v="0"/>
    <n v="1"/>
    <s v="Chicago"/>
    <s v="2022"/>
    <d v="2022-04-10T00:00:00"/>
  </r>
  <r>
    <x v="570"/>
    <x v="597"/>
    <x v="15"/>
    <x v="4"/>
    <s v="Research &amp; Development"/>
    <s v="Male"/>
    <x v="3"/>
    <x v="24"/>
    <s v="2021"/>
    <d v="2021-04-09T00:00:00"/>
    <n v="70980"/>
    <n v="0"/>
    <x v="2"/>
    <e v="#VALUE!"/>
    <s v="Rio de Janerio"/>
    <s v=""/>
    <s v=""/>
  </r>
  <r>
    <x v="571"/>
    <x v="598"/>
    <x v="6"/>
    <x v="6"/>
    <s v="Corporate"/>
    <s v="Male"/>
    <x v="2"/>
    <x v="10"/>
    <s v="1997"/>
    <d v="1997-01-26T00:00:00"/>
    <n v="104431"/>
    <n v="7.0000000000000007E-2"/>
    <x v="0"/>
    <e v="#VALUE!"/>
    <s v="Phoenix"/>
    <s v=""/>
    <s v=""/>
  </r>
  <r>
    <x v="572"/>
    <x v="599"/>
    <x v="20"/>
    <x v="4"/>
    <s v="Speciality Products"/>
    <s v="Male"/>
    <x v="2"/>
    <x v="21"/>
    <s v="2021"/>
    <d v="2021-06-27T00:00:00"/>
    <n v="48510"/>
    <n v="0"/>
    <x v="0"/>
    <e v="#VALUE!"/>
    <s v="Chicago"/>
    <s v=""/>
    <s v=""/>
  </r>
  <r>
    <x v="573"/>
    <x v="600"/>
    <x v="10"/>
    <x v="5"/>
    <s v="Speciality Products"/>
    <s v="Male"/>
    <x v="0"/>
    <x v="5"/>
    <s v="2019"/>
    <d v="2019-05-28T00:00:00"/>
    <n v="70110"/>
    <n v="0"/>
    <x v="0"/>
    <n v="2"/>
    <s v="Miami"/>
    <s v="2021"/>
    <d v="2021-01-07T00:00:00"/>
  </r>
  <r>
    <x v="574"/>
    <x v="601"/>
    <x v="2"/>
    <x v="6"/>
    <s v="Corporate"/>
    <s v="Male"/>
    <x v="1"/>
    <x v="15"/>
    <s v="2008"/>
    <d v="2008-03-12T00:00:00"/>
    <n v="186138"/>
    <n v="0.28000000000000003"/>
    <x v="1"/>
    <e v="#VALUE!"/>
    <s v="Chongqing"/>
    <s v=""/>
    <s v=""/>
  </r>
  <r>
    <x v="575"/>
    <x v="602"/>
    <x v="7"/>
    <x v="3"/>
    <s v="Manufacturing"/>
    <s v="Male"/>
    <x v="3"/>
    <x v="32"/>
    <s v="2010"/>
    <d v="2010-04-19T00:00:00"/>
    <n v="56350"/>
    <n v="0"/>
    <x v="2"/>
    <e v="#VALUE!"/>
    <s v="Rio de Janerio"/>
    <s v=""/>
    <s v=""/>
  </r>
  <r>
    <x v="139"/>
    <x v="603"/>
    <x v="0"/>
    <x v="1"/>
    <s v="Research &amp; Development"/>
    <s v="Female"/>
    <x v="3"/>
    <x v="15"/>
    <s v="2016"/>
    <d v="2016-01-10T00:00:00"/>
    <n v="149761"/>
    <n v="0.12"/>
    <x v="0"/>
    <e v="#VALUE!"/>
    <s v="Columbus"/>
    <s v=""/>
    <s v=""/>
  </r>
  <r>
    <x v="576"/>
    <x v="604"/>
    <x v="0"/>
    <x v="1"/>
    <s v="Corporate"/>
    <s v="Male"/>
    <x v="3"/>
    <x v="18"/>
    <s v="2007"/>
    <d v="2007-08-11T00:00:00"/>
    <n v="126277"/>
    <n v="0.13"/>
    <x v="2"/>
    <e v="#VALUE!"/>
    <s v="Manaus"/>
    <s v=""/>
    <s v=""/>
  </r>
  <r>
    <x v="577"/>
    <x v="605"/>
    <x v="6"/>
    <x v="2"/>
    <s v="Speciality Products"/>
    <s v="Male"/>
    <x v="2"/>
    <x v="29"/>
    <s v="2013"/>
    <d v="2013-06-21T00:00:00"/>
    <n v="119631"/>
    <n v="0.06"/>
    <x v="0"/>
    <e v="#VALUE!"/>
    <s v="Phoenix"/>
    <s v=""/>
    <s v=""/>
  </r>
  <r>
    <x v="578"/>
    <x v="606"/>
    <x v="9"/>
    <x v="0"/>
    <s v="Research &amp; Development"/>
    <s v="Male"/>
    <x v="1"/>
    <x v="3"/>
    <s v="2020"/>
    <d v="2020-05-09T00:00:00"/>
    <n v="256561"/>
    <n v="0.39"/>
    <x v="0"/>
    <e v="#VALUE!"/>
    <s v="Austin"/>
    <s v=""/>
    <s v=""/>
  </r>
  <r>
    <x v="579"/>
    <x v="607"/>
    <x v="29"/>
    <x v="0"/>
    <s v="Speciality Products"/>
    <s v="Female"/>
    <x v="3"/>
    <x v="15"/>
    <s v="2020"/>
    <d v="2020-04-16T00:00:00"/>
    <n v="66958"/>
    <n v="0"/>
    <x v="0"/>
    <e v="#VALUE!"/>
    <s v="Miami"/>
    <s v=""/>
    <s v=""/>
  </r>
  <r>
    <x v="12"/>
    <x v="608"/>
    <x v="0"/>
    <x v="2"/>
    <s v="Manufacturing"/>
    <s v="Female"/>
    <x v="1"/>
    <x v="30"/>
    <s v="2004"/>
    <d v="2004-02-29T00:00:00"/>
    <n v="158897"/>
    <n v="0.1"/>
    <x v="1"/>
    <e v="#VALUE!"/>
    <s v="Chongqing"/>
    <s v=""/>
    <s v=""/>
  </r>
  <r>
    <x v="64"/>
    <x v="609"/>
    <x v="1"/>
    <x v="0"/>
    <s v="Corporate"/>
    <s v="Male"/>
    <x v="2"/>
    <x v="17"/>
    <s v="2008"/>
    <d v="2008-02-15T00:00:00"/>
    <n v="71695"/>
    <n v="0"/>
    <x v="0"/>
    <e v="#VALUE!"/>
    <s v="Phoenix"/>
    <s v=""/>
    <s v=""/>
  </r>
  <r>
    <x v="580"/>
    <x v="610"/>
    <x v="4"/>
    <x v="6"/>
    <s v="Corporate"/>
    <s v="Male"/>
    <x v="1"/>
    <x v="28"/>
    <s v="2014"/>
    <d v="2014-09-22T00:00:00"/>
    <n v="73779"/>
    <n v="0"/>
    <x v="1"/>
    <n v="5"/>
    <s v="Chongqing"/>
    <s v="2019"/>
    <d v="2019-05-09T00:00:00"/>
  </r>
  <r>
    <x v="581"/>
    <x v="611"/>
    <x v="6"/>
    <x v="2"/>
    <s v="Speciality Products"/>
    <s v="Female"/>
    <x v="1"/>
    <x v="15"/>
    <s v="2011"/>
    <d v="2011-10-20T00:00:00"/>
    <n v="123640"/>
    <n v="7.0000000000000007E-2"/>
    <x v="1"/>
    <e v="#VALUE!"/>
    <s v="Shanghai"/>
    <s v=""/>
    <s v=""/>
  </r>
  <r>
    <x v="546"/>
    <x v="612"/>
    <x v="7"/>
    <x v="2"/>
    <s v="Speciality Products"/>
    <s v="Female"/>
    <x v="2"/>
    <x v="29"/>
    <s v="2014"/>
    <d v="2014-04-13T00:00:00"/>
    <n v="46878"/>
    <n v="0"/>
    <x v="0"/>
    <e v="#VALUE!"/>
    <s v="Miami"/>
    <s v=""/>
    <s v=""/>
  </r>
  <r>
    <x v="582"/>
    <x v="613"/>
    <x v="7"/>
    <x v="6"/>
    <s v="Speciality Products"/>
    <s v="Female"/>
    <x v="2"/>
    <x v="14"/>
    <s v="2003"/>
    <d v="2003-02-10T00:00:00"/>
    <n v="57032"/>
    <n v="0"/>
    <x v="0"/>
    <e v="#VALUE!"/>
    <s v="Miami"/>
    <s v=""/>
    <s v=""/>
  </r>
  <r>
    <x v="583"/>
    <x v="614"/>
    <x v="4"/>
    <x v="2"/>
    <s v="Manufacturing"/>
    <s v="Female"/>
    <x v="3"/>
    <x v="4"/>
    <s v="2007"/>
    <d v="2007-10-02T00:00:00"/>
    <n v="98150"/>
    <n v="0"/>
    <x v="2"/>
    <e v="#VALUE!"/>
    <s v="Rio de Janerio"/>
    <s v=""/>
    <s v=""/>
  </r>
  <r>
    <x v="584"/>
    <x v="615"/>
    <x v="2"/>
    <x v="6"/>
    <s v="Manufacturing"/>
    <s v="Female"/>
    <x v="1"/>
    <x v="25"/>
    <s v="2017"/>
    <d v="2017-03-06T00:00:00"/>
    <n v="171426"/>
    <n v="0.15"/>
    <x v="1"/>
    <n v="0"/>
    <s v="Beijing"/>
    <s v="2017"/>
    <d v="2017-09-22T00:00:00"/>
  </r>
  <r>
    <x v="4"/>
    <x v="616"/>
    <x v="7"/>
    <x v="1"/>
    <s v="Manufacturing"/>
    <s v="Female"/>
    <x v="2"/>
    <x v="0"/>
    <s v="2021"/>
    <d v="2021-04-16T00:00:00"/>
    <n v="48266"/>
    <n v="0"/>
    <x v="0"/>
    <e v="#VALUE!"/>
    <s v="Chicago"/>
    <s v=""/>
    <s v=""/>
  </r>
  <r>
    <x v="585"/>
    <x v="617"/>
    <x v="9"/>
    <x v="1"/>
    <s v="Research &amp; Development"/>
    <s v="Male"/>
    <x v="3"/>
    <x v="9"/>
    <s v="2018"/>
    <d v="2018-08-18T00:00:00"/>
    <n v="223404"/>
    <n v="0.32"/>
    <x v="0"/>
    <e v="#VALUE!"/>
    <s v="Columbus"/>
    <s v=""/>
    <s v=""/>
  </r>
  <r>
    <x v="586"/>
    <x v="618"/>
    <x v="27"/>
    <x v="0"/>
    <s v="Speciality Products"/>
    <s v="Female"/>
    <x v="1"/>
    <x v="4"/>
    <s v="2014"/>
    <d v="2014-01-10T00:00:00"/>
    <n v="74854"/>
    <n v="0"/>
    <x v="0"/>
    <e v="#VALUE!"/>
    <s v="Seattle"/>
    <s v=""/>
    <s v=""/>
  </r>
  <r>
    <x v="587"/>
    <x v="619"/>
    <x v="9"/>
    <x v="3"/>
    <s v="Speciality Products"/>
    <s v="Female"/>
    <x v="2"/>
    <x v="35"/>
    <s v="2007"/>
    <d v="2007-04-25T00:00:00"/>
    <n v="217783"/>
    <n v="0.36"/>
    <x v="0"/>
    <e v="#VALUE!"/>
    <s v="Seattle"/>
    <s v=""/>
    <s v=""/>
  </r>
  <r>
    <x v="588"/>
    <x v="620"/>
    <x v="28"/>
    <x v="0"/>
    <s v="Manufacturing"/>
    <s v="Female"/>
    <x v="3"/>
    <x v="26"/>
    <s v="2004"/>
    <d v="2004-08-15T00:00:00"/>
    <n v="44735"/>
    <n v="0"/>
    <x v="2"/>
    <e v="#VALUE!"/>
    <s v="Manaus"/>
    <s v=""/>
    <s v=""/>
  </r>
  <r>
    <x v="589"/>
    <x v="621"/>
    <x v="13"/>
    <x v="1"/>
    <s v="Manufacturing"/>
    <s v="Female"/>
    <x v="2"/>
    <x v="12"/>
    <s v="2007"/>
    <d v="2007-01-09T00:00:00"/>
    <n v="50685"/>
    <n v="0"/>
    <x v="0"/>
    <e v="#VALUE!"/>
    <s v="Columbus"/>
    <s v=""/>
    <s v=""/>
  </r>
  <r>
    <x v="590"/>
    <x v="622"/>
    <x v="13"/>
    <x v="2"/>
    <s v="Research &amp; Development"/>
    <s v="Male"/>
    <x v="1"/>
    <x v="8"/>
    <s v="2018"/>
    <d v="2018-03-10T00:00:00"/>
    <n v="58993"/>
    <n v="0"/>
    <x v="0"/>
    <e v="#VALUE!"/>
    <s v="Austin"/>
    <s v=""/>
    <s v=""/>
  </r>
  <r>
    <x v="591"/>
    <x v="623"/>
    <x v="19"/>
    <x v="5"/>
    <s v="Corporate"/>
    <s v="Male"/>
    <x v="2"/>
    <x v="40"/>
    <s v="2020"/>
    <d v="2020-06-08T00:00:00"/>
    <n v="115765"/>
    <n v="0"/>
    <x v="0"/>
    <n v="1"/>
    <s v="Miami"/>
    <s v="2021"/>
    <d v="2021-02-02T00:00:00"/>
  </r>
  <r>
    <x v="592"/>
    <x v="624"/>
    <x v="2"/>
    <x v="3"/>
    <s v="Manufacturing"/>
    <s v="Female"/>
    <x v="1"/>
    <x v="20"/>
    <s v="2007"/>
    <d v="2007-03-06T00:00:00"/>
    <n v="193044"/>
    <n v="0.15"/>
    <x v="0"/>
    <e v="#VALUE!"/>
    <s v="Miami"/>
    <s v=""/>
    <s v=""/>
  </r>
  <r>
    <x v="593"/>
    <x v="625"/>
    <x v="7"/>
    <x v="6"/>
    <s v="Research &amp; Development"/>
    <s v="Female"/>
    <x v="0"/>
    <x v="13"/>
    <s v="2011"/>
    <d v="2011-06-17T00:00:00"/>
    <n v="56686"/>
    <n v="0"/>
    <x v="0"/>
    <n v="4"/>
    <s v="Seattle"/>
    <s v="2015"/>
    <d v="2015-06-09T00:00:00"/>
  </r>
  <r>
    <x v="594"/>
    <x v="626"/>
    <x v="0"/>
    <x v="1"/>
    <s v="Manufacturing"/>
    <s v="Female"/>
    <x v="0"/>
    <x v="29"/>
    <s v="2019"/>
    <d v="2019-10-25T00:00:00"/>
    <n v="131652"/>
    <n v="0.11"/>
    <x v="0"/>
    <e v="#VALUE!"/>
    <s v="Seattle"/>
    <s v=""/>
    <s v=""/>
  </r>
  <r>
    <x v="595"/>
    <x v="627"/>
    <x v="2"/>
    <x v="6"/>
    <s v="Manufacturing"/>
    <s v="Female"/>
    <x v="0"/>
    <x v="15"/>
    <s v="2008"/>
    <d v="2008-02-29T00:00:00"/>
    <n v="150577"/>
    <n v="0.25"/>
    <x v="0"/>
    <e v="#VALUE!"/>
    <s v="Miami"/>
    <s v=""/>
    <s v=""/>
  </r>
  <r>
    <x v="234"/>
    <x v="628"/>
    <x v="11"/>
    <x v="5"/>
    <s v="Research &amp; Development"/>
    <s v="Female"/>
    <x v="3"/>
    <x v="17"/>
    <s v="2018"/>
    <d v="2018-12-27T00:00:00"/>
    <n v="87359"/>
    <n v="0.11"/>
    <x v="2"/>
    <e v="#VALUE!"/>
    <s v="Rio de Janerio"/>
    <s v=""/>
    <s v=""/>
  </r>
  <r>
    <x v="596"/>
    <x v="629"/>
    <x v="13"/>
    <x v="2"/>
    <s v="Speciality Products"/>
    <s v="Female"/>
    <x v="1"/>
    <x v="33"/>
    <s v="2014"/>
    <d v="2014-01-08T00:00:00"/>
    <n v="51877"/>
    <n v="0"/>
    <x v="1"/>
    <e v="#VALUE!"/>
    <s v="Beijing"/>
    <s v=""/>
    <s v=""/>
  </r>
  <r>
    <x v="99"/>
    <x v="630"/>
    <x v="29"/>
    <x v="0"/>
    <s v="Manufacturing"/>
    <s v="Male"/>
    <x v="1"/>
    <x v="19"/>
    <s v="2017"/>
    <d v="2017-01-18T00:00:00"/>
    <n v="86417"/>
    <n v="0"/>
    <x v="0"/>
    <e v="#VALUE!"/>
    <s v="Chicago"/>
    <s v=""/>
    <s v=""/>
  </r>
  <r>
    <x v="597"/>
    <x v="631"/>
    <x v="27"/>
    <x v="0"/>
    <s v="Research &amp; Development"/>
    <s v="Female"/>
    <x v="1"/>
    <x v="13"/>
    <s v="2003"/>
    <d v="2003-05-08T00:00:00"/>
    <n v="96548"/>
    <n v="0"/>
    <x v="0"/>
    <e v="#VALUE!"/>
    <s v="Austin"/>
    <s v=""/>
    <s v=""/>
  </r>
  <r>
    <x v="598"/>
    <x v="632"/>
    <x v="4"/>
    <x v="3"/>
    <s v="Manufacturing"/>
    <s v="Female"/>
    <x v="1"/>
    <x v="19"/>
    <s v="2014"/>
    <d v="2014-01-23T00:00:00"/>
    <n v="92940"/>
    <n v="0"/>
    <x v="1"/>
    <e v="#VALUE!"/>
    <s v="Chengdu"/>
    <s v=""/>
    <s v=""/>
  </r>
  <r>
    <x v="439"/>
    <x v="633"/>
    <x v="13"/>
    <x v="3"/>
    <s v="Speciality Products"/>
    <s v="Male"/>
    <x v="1"/>
    <x v="21"/>
    <s v="2018"/>
    <d v="2018-08-24T00:00:00"/>
    <n v="61410"/>
    <n v="0"/>
    <x v="0"/>
    <e v="#VALUE!"/>
    <s v="Phoenix"/>
    <s v=""/>
    <s v=""/>
  </r>
  <r>
    <x v="599"/>
    <x v="634"/>
    <x v="6"/>
    <x v="1"/>
    <s v="Speciality Products"/>
    <s v="Female"/>
    <x v="0"/>
    <x v="22"/>
    <s v="2010"/>
    <d v="2010-04-25T00:00:00"/>
    <n v="110302"/>
    <n v="0.06"/>
    <x v="0"/>
    <e v="#VALUE!"/>
    <s v="Miami"/>
    <s v=""/>
    <s v=""/>
  </r>
  <r>
    <x v="600"/>
    <x v="635"/>
    <x v="2"/>
    <x v="5"/>
    <s v="Speciality Products"/>
    <s v="Female"/>
    <x v="0"/>
    <x v="15"/>
    <s v="2018"/>
    <d v="2018-04-22T00:00:00"/>
    <n v="187205"/>
    <n v="0.24"/>
    <x v="0"/>
    <n v="4"/>
    <s v="Columbus"/>
    <s v="2022"/>
    <d v="2022-06-20T00:00:00"/>
  </r>
  <r>
    <x v="601"/>
    <x v="636"/>
    <x v="4"/>
    <x v="2"/>
    <s v="Corporate"/>
    <s v="Male"/>
    <x v="2"/>
    <x v="15"/>
    <s v="2011"/>
    <d v="2011-03-16T00:00:00"/>
    <n v="81687"/>
    <n v="0"/>
    <x v="0"/>
    <e v="#VALUE!"/>
    <s v="Phoenix"/>
    <s v=""/>
    <s v=""/>
  </r>
  <r>
    <x v="602"/>
    <x v="637"/>
    <x v="9"/>
    <x v="0"/>
    <s v="Speciality Products"/>
    <s v="Male"/>
    <x v="3"/>
    <x v="36"/>
    <s v="2009"/>
    <d v="2009-08-15T00:00:00"/>
    <n v="241083"/>
    <n v="0.39"/>
    <x v="0"/>
    <e v="#VALUE!"/>
    <s v="Columbus"/>
    <s v=""/>
    <s v=""/>
  </r>
  <r>
    <x v="603"/>
    <x v="638"/>
    <x v="9"/>
    <x v="1"/>
    <s v="Speciality Products"/>
    <s v="Female"/>
    <x v="0"/>
    <x v="31"/>
    <s v="2018"/>
    <d v="2018-11-09T00:00:00"/>
    <n v="223805"/>
    <n v="0.36"/>
    <x v="0"/>
    <e v="#VALUE!"/>
    <s v="Chicago"/>
    <s v=""/>
    <s v=""/>
  </r>
  <r>
    <x v="604"/>
    <x v="639"/>
    <x v="2"/>
    <x v="3"/>
    <s v="Corporate"/>
    <s v="Female"/>
    <x v="2"/>
    <x v="5"/>
    <s v="2021"/>
    <d v="2021-07-16T00:00:00"/>
    <n v="161759"/>
    <n v="0.16"/>
    <x v="0"/>
    <e v="#VALUE!"/>
    <s v="Miami"/>
    <s v=""/>
    <s v=""/>
  </r>
  <r>
    <x v="605"/>
    <x v="640"/>
    <x v="3"/>
    <x v="0"/>
    <s v="Research &amp; Development"/>
    <s v="Male"/>
    <x v="0"/>
    <x v="28"/>
    <s v="2019"/>
    <d v="2019-02-24T00:00:00"/>
    <n v="95899"/>
    <n v="0.1"/>
    <x v="0"/>
    <n v="2"/>
    <s v="Columbus"/>
    <s v="2021"/>
    <d v="2021-03-08T00:00:00"/>
  </r>
  <r>
    <x v="606"/>
    <x v="641"/>
    <x v="4"/>
    <x v="1"/>
    <s v="Corporate"/>
    <s v="Male"/>
    <x v="1"/>
    <x v="37"/>
    <s v="2019"/>
    <d v="2019-06-07T00:00:00"/>
    <n v="80700"/>
    <n v="0"/>
    <x v="0"/>
    <e v="#VALUE!"/>
    <s v="Columbus"/>
    <s v=""/>
    <s v=""/>
  </r>
  <r>
    <x v="343"/>
    <x v="642"/>
    <x v="6"/>
    <x v="4"/>
    <s v="Speciality Products"/>
    <s v="Male"/>
    <x v="1"/>
    <x v="36"/>
    <s v="1997"/>
    <d v="1997-03-11T00:00:00"/>
    <n v="128136"/>
    <n v="0.05"/>
    <x v="1"/>
    <e v="#VALUE!"/>
    <s v="Beijing"/>
    <s v=""/>
    <s v=""/>
  </r>
  <r>
    <x v="607"/>
    <x v="643"/>
    <x v="13"/>
    <x v="6"/>
    <s v="Corporate"/>
    <s v="Female"/>
    <x v="2"/>
    <x v="38"/>
    <s v="2017"/>
    <d v="2017-04-18T00:00:00"/>
    <n v="58745"/>
    <n v="0"/>
    <x v="0"/>
    <e v="#VALUE!"/>
    <s v="Austin"/>
    <s v=""/>
    <s v=""/>
  </r>
  <r>
    <x v="608"/>
    <x v="644"/>
    <x v="1"/>
    <x v="0"/>
    <s v="Corporate"/>
    <s v="Female"/>
    <x v="1"/>
    <x v="4"/>
    <s v="1992"/>
    <d v="1992-05-04T00:00:00"/>
    <n v="76202"/>
    <n v="0"/>
    <x v="0"/>
    <n v="2"/>
    <s v="Austin"/>
    <s v="1994"/>
    <d v="1994-12-18T00:00:00"/>
  </r>
  <r>
    <x v="609"/>
    <x v="645"/>
    <x v="9"/>
    <x v="2"/>
    <s v="Speciality Products"/>
    <s v="Male"/>
    <x v="0"/>
    <x v="9"/>
    <s v="2018"/>
    <d v="2018-03-19T00:00:00"/>
    <n v="195200"/>
    <n v="0.36"/>
    <x v="0"/>
    <e v="#VALUE!"/>
    <s v="Austin"/>
    <s v=""/>
    <s v=""/>
  </r>
  <r>
    <x v="610"/>
    <x v="646"/>
    <x v="13"/>
    <x v="1"/>
    <s v="Manufacturing"/>
    <s v="Female"/>
    <x v="1"/>
    <x v="15"/>
    <s v="2016"/>
    <d v="2016-12-07T00:00:00"/>
    <n v="71454"/>
    <n v="0"/>
    <x v="1"/>
    <e v="#VALUE!"/>
    <s v="Shanghai"/>
    <s v=""/>
    <s v=""/>
  </r>
  <r>
    <x v="611"/>
    <x v="647"/>
    <x v="21"/>
    <x v="0"/>
    <s v="Manufacturing"/>
    <s v="Female"/>
    <x v="2"/>
    <x v="23"/>
    <s v="2020"/>
    <d v="2020-02-03T00:00:00"/>
    <n v="94652"/>
    <n v="0"/>
    <x v="0"/>
    <e v="#VALUE!"/>
    <s v="Seattle"/>
    <s v=""/>
    <s v=""/>
  </r>
  <r>
    <x v="612"/>
    <x v="648"/>
    <x v="1"/>
    <x v="0"/>
    <s v="Manufacturing"/>
    <s v="Male"/>
    <x v="0"/>
    <x v="8"/>
    <s v="2016"/>
    <d v="2016-02-16T00:00:00"/>
    <n v="63411"/>
    <n v="0"/>
    <x v="0"/>
    <e v="#VALUE!"/>
    <s v="Miami"/>
    <s v=""/>
    <s v=""/>
  </r>
  <r>
    <x v="613"/>
    <x v="649"/>
    <x v="13"/>
    <x v="2"/>
    <s v="Speciality Products"/>
    <s v="Male"/>
    <x v="1"/>
    <x v="11"/>
    <s v="2020"/>
    <d v="2020-02-17T00:00:00"/>
    <n v="67171"/>
    <n v="0"/>
    <x v="1"/>
    <n v="1"/>
    <s v="Chongqing"/>
    <s v="2021"/>
    <d v="2021-05-01T00:00:00"/>
  </r>
  <r>
    <x v="614"/>
    <x v="650"/>
    <x v="0"/>
    <x v="3"/>
    <s v="Speciality Products"/>
    <s v="Female"/>
    <x v="3"/>
    <x v="21"/>
    <s v="2019"/>
    <d v="2019-07-06T00:00:00"/>
    <n v="152036"/>
    <n v="0.15"/>
    <x v="2"/>
    <e v="#VALUE!"/>
    <s v="Rio de Janerio"/>
    <s v=""/>
    <s v=""/>
  </r>
  <r>
    <x v="615"/>
    <x v="651"/>
    <x v="8"/>
    <x v="5"/>
    <s v="Manufacturing"/>
    <s v="Female"/>
    <x v="0"/>
    <x v="0"/>
    <s v="2021"/>
    <d v="2021-03-21T00:00:00"/>
    <n v="95562"/>
    <n v="0"/>
    <x v="0"/>
    <e v="#VALUE!"/>
    <s v="Chicago"/>
    <s v=""/>
    <s v=""/>
  </r>
  <r>
    <x v="616"/>
    <x v="652"/>
    <x v="4"/>
    <x v="2"/>
    <s v="Research &amp; Development"/>
    <s v="Male"/>
    <x v="2"/>
    <x v="23"/>
    <s v="2019"/>
    <d v="2019-11-04T00:00:00"/>
    <n v="96092"/>
    <n v="0"/>
    <x v="0"/>
    <e v="#VALUE!"/>
    <s v="Austin"/>
    <s v=""/>
    <s v=""/>
  </r>
  <r>
    <x v="617"/>
    <x v="653"/>
    <x v="9"/>
    <x v="5"/>
    <s v="Manufacturing"/>
    <s v="Male"/>
    <x v="1"/>
    <x v="20"/>
    <s v="2013"/>
    <d v="2013-06-03T00:00:00"/>
    <n v="254289"/>
    <n v="0.39"/>
    <x v="0"/>
    <e v="#VALUE!"/>
    <s v="Chicago"/>
    <s v=""/>
    <s v=""/>
  </r>
  <r>
    <x v="618"/>
    <x v="654"/>
    <x v="3"/>
    <x v="0"/>
    <s v="Research &amp; Development"/>
    <s v="Male"/>
    <x v="2"/>
    <x v="3"/>
    <s v="2019"/>
    <d v="2019-07-10T00:00:00"/>
    <n v="69110"/>
    <n v="0.05"/>
    <x v="0"/>
    <e v="#VALUE!"/>
    <s v="Chicago"/>
    <s v=""/>
    <s v=""/>
  </r>
  <r>
    <x v="619"/>
    <x v="655"/>
    <x v="9"/>
    <x v="6"/>
    <s v="Speciality Products"/>
    <s v="Male"/>
    <x v="2"/>
    <x v="27"/>
    <s v="2002"/>
    <d v="2002-06-11T00:00:00"/>
    <n v="236314"/>
    <n v="0.34"/>
    <x v="0"/>
    <e v="#VALUE!"/>
    <s v="Miami"/>
    <s v=""/>
    <s v=""/>
  </r>
  <r>
    <x v="620"/>
    <x v="656"/>
    <x v="7"/>
    <x v="6"/>
    <s v="Corporate"/>
    <s v="Male"/>
    <x v="3"/>
    <x v="10"/>
    <s v="2007"/>
    <d v="2007-06-19T00:00:00"/>
    <n v="45206"/>
    <n v="0"/>
    <x v="0"/>
    <e v="#VALUE!"/>
    <s v="Columbus"/>
    <s v=""/>
    <s v=""/>
  </r>
  <r>
    <x v="621"/>
    <x v="657"/>
    <x v="9"/>
    <x v="1"/>
    <s v="Research &amp; Development"/>
    <s v="Female"/>
    <x v="1"/>
    <x v="6"/>
    <s v="2021"/>
    <d v="2021-11-15T00:00:00"/>
    <n v="210708"/>
    <n v="0.33"/>
    <x v="0"/>
    <e v="#VALUE!"/>
    <s v="Chicago"/>
    <s v=""/>
    <s v=""/>
  </r>
  <r>
    <x v="622"/>
    <x v="658"/>
    <x v="27"/>
    <x v="0"/>
    <s v="Corporate"/>
    <s v="Male"/>
    <x v="3"/>
    <x v="28"/>
    <s v="2021"/>
    <d v="2021-09-26T00:00:00"/>
    <n v="87770"/>
    <n v="0"/>
    <x v="0"/>
    <e v="#VALUE!"/>
    <s v="Austin"/>
    <s v=""/>
    <s v=""/>
  </r>
  <r>
    <x v="623"/>
    <x v="659"/>
    <x v="6"/>
    <x v="3"/>
    <s v="Corporate"/>
    <s v="Female"/>
    <x v="2"/>
    <x v="31"/>
    <s v="2015"/>
    <d v="2015-08-12T00:00:00"/>
    <n v="106858"/>
    <n v="0.05"/>
    <x v="0"/>
    <e v="#VALUE!"/>
    <s v="Seattle"/>
    <s v=""/>
    <s v=""/>
  </r>
  <r>
    <x v="624"/>
    <x v="660"/>
    <x v="2"/>
    <x v="4"/>
    <s v="Corporate"/>
    <s v="Male"/>
    <x v="2"/>
    <x v="33"/>
    <s v="2015"/>
    <d v="2015-04-14T00:00:00"/>
    <n v="155788"/>
    <n v="0.17"/>
    <x v="0"/>
    <e v="#VALUE!"/>
    <s v="Seattle"/>
    <s v=""/>
    <s v=""/>
  </r>
  <r>
    <x v="625"/>
    <x v="661"/>
    <x v="15"/>
    <x v="4"/>
    <s v="Speciality Products"/>
    <s v="Female"/>
    <x v="3"/>
    <x v="15"/>
    <s v="2019"/>
    <d v="2019-04-26T00:00:00"/>
    <n v="74891"/>
    <n v="0"/>
    <x v="2"/>
    <e v="#VALUE!"/>
    <s v="Rio de Janerio"/>
    <s v=""/>
    <s v=""/>
  </r>
  <r>
    <x v="626"/>
    <x v="662"/>
    <x v="8"/>
    <x v="5"/>
    <s v="Corporate"/>
    <s v="Male"/>
    <x v="1"/>
    <x v="21"/>
    <s v="2021"/>
    <d v="2021-12-18T00:00:00"/>
    <n v="95670"/>
    <n v="0"/>
    <x v="0"/>
    <e v="#VALUE!"/>
    <s v="Phoenix"/>
    <s v=""/>
    <s v=""/>
  </r>
  <r>
    <x v="627"/>
    <x v="663"/>
    <x v="5"/>
    <x v="2"/>
    <s v="Research &amp; Development"/>
    <s v="Female"/>
    <x v="0"/>
    <x v="13"/>
    <s v="2000"/>
    <d v="2000-09-29T00:00:00"/>
    <n v="67837"/>
    <n v="0"/>
    <x v="0"/>
    <e v="#VALUE!"/>
    <s v="Austin"/>
    <s v=""/>
    <s v=""/>
  </r>
  <r>
    <x v="628"/>
    <x v="664"/>
    <x v="13"/>
    <x v="2"/>
    <s v="Research &amp; Development"/>
    <s v="Male"/>
    <x v="1"/>
    <x v="12"/>
    <s v="2010"/>
    <d v="2010-06-04T00:00:00"/>
    <n v="72425"/>
    <n v="0"/>
    <x v="1"/>
    <e v="#VALUE!"/>
    <s v="Beijing"/>
    <s v=""/>
    <s v=""/>
  </r>
  <r>
    <x v="629"/>
    <x v="665"/>
    <x v="4"/>
    <x v="2"/>
    <s v="Corporate"/>
    <s v="Female"/>
    <x v="3"/>
    <x v="27"/>
    <s v="1994"/>
    <d v="1994-10-16T00:00:00"/>
    <n v="93103"/>
    <n v="0"/>
    <x v="0"/>
    <e v="#VALUE!"/>
    <s v="Phoenix"/>
    <s v=""/>
    <s v=""/>
  </r>
  <r>
    <x v="630"/>
    <x v="666"/>
    <x v="8"/>
    <x v="5"/>
    <s v="Corporate"/>
    <s v="Female"/>
    <x v="2"/>
    <x v="16"/>
    <s v="2015"/>
    <d v="2015-10-14T00:00:00"/>
    <n v="76272"/>
    <n v="0"/>
    <x v="0"/>
    <n v="6"/>
    <s v="Miami"/>
    <s v="2021"/>
    <d v="2021-10-22T00:00:00"/>
  </r>
  <r>
    <x v="631"/>
    <x v="667"/>
    <x v="13"/>
    <x v="1"/>
    <s v="Manufacturing"/>
    <s v="Female"/>
    <x v="1"/>
    <x v="35"/>
    <s v="2003"/>
    <d v="2003-06-24T00:00:00"/>
    <n v="55760"/>
    <n v="0"/>
    <x v="0"/>
    <e v="#VALUE!"/>
    <s v="Austin"/>
    <s v=""/>
    <s v=""/>
  </r>
  <r>
    <x v="632"/>
    <x v="668"/>
    <x v="9"/>
    <x v="3"/>
    <s v="Corporate"/>
    <s v="Female"/>
    <x v="2"/>
    <x v="9"/>
    <s v="2020"/>
    <d v="2020-01-13T00:00:00"/>
    <n v="253294"/>
    <n v="0.4"/>
    <x v="0"/>
    <e v="#VALUE!"/>
    <s v="Miami"/>
    <s v=""/>
    <s v=""/>
  </r>
  <r>
    <x v="633"/>
    <x v="669"/>
    <x v="13"/>
    <x v="1"/>
    <s v="Corporate"/>
    <s v="Male"/>
    <x v="2"/>
    <x v="33"/>
    <s v="2007"/>
    <d v="2007-08-16T00:00:00"/>
    <n v="58671"/>
    <n v="0"/>
    <x v="0"/>
    <e v="#VALUE!"/>
    <s v="Columbus"/>
    <s v=""/>
    <s v=""/>
  </r>
  <r>
    <x v="634"/>
    <x v="670"/>
    <x v="5"/>
    <x v="2"/>
    <s v="Research &amp; Development"/>
    <s v="Female"/>
    <x v="1"/>
    <x v="28"/>
    <s v="2018"/>
    <d v="2018-03-16T00:00:00"/>
    <n v="55457"/>
    <n v="0"/>
    <x v="0"/>
    <e v="#VALUE!"/>
    <s v="Columbus"/>
    <s v=""/>
    <s v=""/>
  </r>
  <r>
    <x v="635"/>
    <x v="671"/>
    <x v="5"/>
    <x v="2"/>
    <s v="Manufacturing"/>
    <s v="Female"/>
    <x v="1"/>
    <x v="20"/>
    <s v="2017"/>
    <d v="2017-09-26T00:00:00"/>
    <n v="72340"/>
    <n v="0"/>
    <x v="0"/>
    <n v="2"/>
    <s v="Phoenix"/>
    <s v="2019"/>
    <d v="2019-04-03T00:00:00"/>
  </r>
  <r>
    <x v="636"/>
    <x v="672"/>
    <x v="6"/>
    <x v="6"/>
    <s v="Corporate"/>
    <s v="Female"/>
    <x v="2"/>
    <x v="7"/>
    <s v="2016"/>
    <d v="2016-11-02T00:00:00"/>
    <n v="122054"/>
    <n v="0.06"/>
    <x v="0"/>
    <e v="#VALUE!"/>
    <s v="Phoenix"/>
    <s v=""/>
    <s v=""/>
  </r>
  <r>
    <x v="637"/>
    <x v="673"/>
    <x v="2"/>
    <x v="0"/>
    <s v="Manufacturing"/>
    <s v="Female"/>
    <x v="1"/>
    <x v="5"/>
    <s v="2018"/>
    <d v="2018-01-03T00:00:00"/>
    <n v="167100"/>
    <n v="0.2"/>
    <x v="1"/>
    <e v="#VALUE!"/>
    <s v="Chengdu"/>
    <s v=""/>
    <s v=""/>
  </r>
  <r>
    <x v="638"/>
    <x v="674"/>
    <x v="1"/>
    <x v="0"/>
    <s v="Corporate"/>
    <s v="Female"/>
    <x v="2"/>
    <x v="26"/>
    <s v="1997"/>
    <d v="1997-04-23T00:00:00"/>
    <n v="78153"/>
    <n v="0"/>
    <x v="0"/>
    <e v="#VALUE!"/>
    <s v="Miami"/>
    <s v=""/>
    <s v=""/>
  </r>
  <r>
    <x v="639"/>
    <x v="675"/>
    <x v="6"/>
    <x v="1"/>
    <s v="Manufacturing"/>
    <s v="Female"/>
    <x v="2"/>
    <x v="17"/>
    <s v="2020"/>
    <d v="2020-04-14T00:00:00"/>
    <n v="103524"/>
    <n v="0.09"/>
    <x v="0"/>
    <e v="#VALUE!"/>
    <s v="Phoenix"/>
    <s v=""/>
    <s v=""/>
  </r>
  <r>
    <x v="640"/>
    <x v="676"/>
    <x v="6"/>
    <x v="0"/>
    <s v="Corporate"/>
    <s v="Male"/>
    <x v="2"/>
    <x v="23"/>
    <s v="2017"/>
    <d v="2017-08-05T00:00:00"/>
    <n v="119906"/>
    <n v="0.05"/>
    <x v="0"/>
    <e v="#VALUE!"/>
    <s v="Columbus"/>
    <s v=""/>
    <s v=""/>
  </r>
  <r>
    <x v="641"/>
    <x v="677"/>
    <x v="7"/>
    <x v="6"/>
    <s v="Speciality Products"/>
    <s v="Female"/>
    <x v="2"/>
    <x v="21"/>
    <s v="2020"/>
    <d v="2020-01-17T00:00:00"/>
    <n v="45061"/>
    <n v="0"/>
    <x v="0"/>
    <e v="#VALUE!"/>
    <s v="Miami"/>
    <s v=""/>
    <s v=""/>
  </r>
  <r>
    <x v="642"/>
    <x v="678"/>
    <x v="30"/>
    <x v="0"/>
    <s v="Corporate"/>
    <s v="Male"/>
    <x v="1"/>
    <x v="10"/>
    <s v="2003"/>
    <d v="2003-01-17T00:00:00"/>
    <n v="91399"/>
    <n v="0"/>
    <x v="0"/>
    <e v="#VALUE!"/>
    <s v="Seattle"/>
    <s v=""/>
    <s v=""/>
  </r>
  <r>
    <x v="643"/>
    <x v="679"/>
    <x v="14"/>
    <x v="0"/>
    <s v="Research &amp; Development"/>
    <s v="Male"/>
    <x v="3"/>
    <x v="21"/>
    <s v="2017"/>
    <d v="2017-09-28T00:00:00"/>
    <n v="97336"/>
    <n v="0"/>
    <x v="0"/>
    <e v="#VALUE!"/>
    <s v="Austin"/>
    <s v=""/>
    <s v=""/>
  </r>
  <r>
    <x v="603"/>
    <x v="680"/>
    <x v="0"/>
    <x v="3"/>
    <s v="Corporate"/>
    <s v="Female"/>
    <x v="0"/>
    <x v="11"/>
    <s v="2017"/>
    <d v="2017-01-20T00:00:00"/>
    <n v="124629"/>
    <n v="0.1"/>
    <x v="0"/>
    <e v="#VALUE!"/>
    <s v="Columbus"/>
    <s v=""/>
    <s v=""/>
  </r>
  <r>
    <x v="644"/>
    <x v="681"/>
    <x v="9"/>
    <x v="4"/>
    <s v="Speciality Products"/>
    <s v="Female"/>
    <x v="2"/>
    <x v="21"/>
    <s v="2021"/>
    <d v="2021-07-25T00:00:00"/>
    <n v="231850"/>
    <n v="0.39"/>
    <x v="0"/>
    <e v="#VALUE!"/>
    <s v="Miami"/>
    <s v=""/>
    <s v=""/>
  </r>
  <r>
    <x v="645"/>
    <x v="682"/>
    <x v="6"/>
    <x v="3"/>
    <s v="Research &amp; Development"/>
    <s v="Male"/>
    <x v="3"/>
    <x v="8"/>
    <s v="2018"/>
    <d v="2018-06-04T00:00:00"/>
    <n v="128329"/>
    <n v="0.08"/>
    <x v="0"/>
    <e v="#VALUE!"/>
    <s v="Phoenix"/>
    <s v=""/>
    <s v=""/>
  </r>
  <r>
    <x v="646"/>
    <x v="683"/>
    <x v="9"/>
    <x v="6"/>
    <s v="Speciality Products"/>
    <s v="Male"/>
    <x v="3"/>
    <x v="18"/>
    <s v="2021"/>
    <d v="2021-03-28T00:00:00"/>
    <n v="186033"/>
    <n v="0.34"/>
    <x v="2"/>
    <e v="#VALUE!"/>
    <s v="Sao Paulo"/>
    <s v=""/>
    <s v=""/>
  </r>
  <r>
    <x v="647"/>
    <x v="684"/>
    <x v="0"/>
    <x v="6"/>
    <s v="Manufacturing"/>
    <s v="Male"/>
    <x v="1"/>
    <x v="33"/>
    <s v="2021"/>
    <d v="2021-07-26T00:00:00"/>
    <n v="121480"/>
    <n v="0.14000000000000001"/>
    <x v="0"/>
    <e v="#VALUE!"/>
    <s v="Phoenix"/>
    <s v=""/>
    <s v=""/>
  </r>
  <r>
    <x v="648"/>
    <x v="685"/>
    <x v="2"/>
    <x v="4"/>
    <s v="Speciality Products"/>
    <s v="Female"/>
    <x v="2"/>
    <x v="12"/>
    <s v="2010"/>
    <d v="2010-05-21T00:00:00"/>
    <n v="153275"/>
    <n v="0.24"/>
    <x v="0"/>
    <e v="#VALUE!"/>
    <s v="Columbus"/>
    <s v=""/>
    <s v=""/>
  </r>
  <r>
    <x v="649"/>
    <x v="686"/>
    <x v="4"/>
    <x v="2"/>
    <s v="Research &amp; Development"/>
    <s v="Female"/>
    <x v="1"/>
    <x v="39"/>
    <s v="2020"/>
    <d v="2020-05-18T00:00:00"/>
    <n v="97830"/>
    <n v="0"/>
    <x v="0"/>
    <e v="#VALUE!"/>
    <s v="Austin"/>
    <s v=""/>
    <s v=""/>
  </r>
  <r>
    <x v="650"/>
    <x v="687"/>
    <x v="9"/>
    <x v="6"/>
    <s v="Corporate"/>
    <s v="Female"/>
    <x v="3"/>
    <x v="40"/>
    <s v="1999"/>
    <d v="1999-03-13T00:00:00"/>
    <n v="239394"/>
    <n v="0.32"/>
    <x v="0"/>
    <e v="#VALUE!"/>
    <s v="Austin"/>
    <s v=""/>
    <s v=""/>
  </r>
  <r>
    <x v="291"/>
    <x v="688"/>
    <x v="7"/>
    <x v="1"/>
    <s v="Speciality Products"/>
    <s v="Female"/>
    <x v="1"/>
    <x v="39"/>
    <s v="2002"/>
    <d v="2002-09-20T00:00:00"/>
    <n v="49738"/>
    <n v="0"/>
    <x v="1"/>
    <e v="#VALUE!"/>
    <s v="Beijing"/>
    <s v=""/>
    <s v=""/>
  </r>
  <r>
    <x v="651"/>
    <x v="689"/>
    <x v="7"/>
    <x v="3"/>
    <s v="Manufacturing"/>
    <s v="Female"/>
    <x v="3"/>
    <x v="29"/>
    <s v="2018"/>
    <d v="2018-05-27T00:00:00"/>
    <n v="45049"/>
    <n v="0"/>
    <x v="0"/>
    <e v="#VALUE!"/>
    <s v="Seattle"/>
    <s v=""/>
    <s v=""/>
  </r>
  <r>
    <x v="652"/>
    <x v="690"/>
    <x v="2"/>
    <x v="1"/>
    <s v="Research &amp; Development"/>
    <s v="Female"/>
    <x v="1"/>
    <x v="5"/>
    <s v="2020"/>
    <d v="2020-05-26T00:00:00"/>
    <n v="153628"/>
    <n v="0.28999999999999998"/>
    <x v="1"/>
    <n v="0"/>
    <s v="Chongqing"/>
    <s v="2020"/>
    <d v="2020-12-12T00:00:00"/>
  </r>
  <r>
    <x v="653"/>
    <x v="691"/>
    <x v="0"/>
    <x v="2"/>
    <s v="Manufacturing"/>
    <s v="Male"/>
    <x v="1"/>
    <x v="6"/>
    <s v="2021"/>
    <d v="2021-06-15T00:00:00"/>
    <n v="142731"/>
    <n v="0.11"/>
    <x v="1"/>
    <n v="1"/>
    <s v="Shanghai"/>
    <s v="2022"/>
    <d v="2022-06-03T00:00:00"/>
  </r>
  <r>
    <x v="654"/>
    <x v="692"/>
    <x v="0"/>
    <x v="6"/>
    <s v="Speciality Products"/>
    <s v="Female"/>
    <x v="3"/>
    <x v="7"/>
    <s v="2020"/>
    <d v="2020-05-15T00:00:00"/>
    <n v="137106"/>
    <n v="0.12"/>
    <x v="2"/>
    <e v="#VALUE!"/>
    <s v="Sao Paulo"/>
    <s v=""/>
    <s v=""/>
  </r>
  <r>
    <x v="90"/>
    <x v="693"/>
    <x v="9"/>
    <x v="1"/>
    <s v="Corporate"/>
    <s v="Female"/>
    <x v="1"/>
    <x v="36"/>
    <s v="2007"/>
    <d v="2007-09-05T00:00:00"/>
    <n v="183239"/>
    <n v="0.32"/>
    <x v="0"/>
    <e v="#VALUE!"/>
    <s v="Seattle"/>
    <s v=""/>
    <s v=""/>
  </r>
  <r>
    <x v="463"/>
    <x v="694"/>
    <x v="7"/>
    <x v="3"/>
    <s v="Manufacturing"/>
    <s v="Female"/>
    <x v="2"/>
    <x v="21"/>
    <s v="2019"/>
    <d v="2019-05-25T00:00:00"/>
    <n v="45819"/>
    <n v="0"/>
    <x v="0"/>
    <e v="#VALUE!"/>
    <s v="Miami"/>
    <s v=""/>
    <s v=""/>
  </r>
  <r>
    <x v="655"/>
    <x v="695"/>
    <x v="7"/>
    <x v="3"/>
    <s v="Research &amp; Development"/>
    <s v="Female"/>
    <x v="1"/>
    <x v="36"/>
    <s v="2006"/>
    <d v="2006-12-29T00:00:00"/>
    <n v="55518"/>
    <n v="0"/>
    <x v="0"/>
    <e v="#VALUE!"/>
    <s v="Columbus"/>
    <s v=""/>
    <s v=""/>
  </r>
  <r>
    <x v="656"/>
    <x v="696"/>
    <x v="6"/>
    <x v="6"/>
    <s v="Manufacturing"/>
    <s v="Female"/>
    <x v="1"/>
    <x v="2"/>
    <s v="2012"/>
    <d v="2012-03-11T00:00:00"/>
    <n v="108134"/>
    <n v="0.1"/>
    <x v="1"/>
    <e v="#VALUE!"/>
    <s v="Shanghai"/>
    <s v=""/>
    <s v=""/>
  </r>
  <r>
    <x v="657"/>
    <x v="697"/>
    <x v="6"/>
    <x v="6"/>
    <s v="Research &amp; Development"/>
    <s v="Female"/>
    <x v="0"/>
    <x v="0"/>
    <s v="1992"/>
    <d v="1992-12-20T00:00:00"/>
    <n v="113950"/>
    <n v="0.09"/>
    <x v="0"/>
    <e v="#VALUE!"/>
    <s v="Miami"/>
    <s v=""/>
    <s v=""/>
  </r>
  <r>
    <x v="485"/>
    <x v="698"/>
    <x v="9"/>
    <x v="6"/>
    <s v="Speciality Products"/>
    <s v="Female"/>
    <x v="1"/>
    <x v="27"/>
    <s v="1998"/>
    <d v="1998-04-01T00:00:00"/>
    <n v="182035"/>
    <n v="0.3"/>
    <x v="0"/>
    <e v="#VALUE!"/>
    <s v="Chicago"/>
    <s v=""/>
    <s v=""/>
  </r>
  <r>
    <x v="69"/>
    <x v="699"/>
    <x v="2"/>
    <x v="3"/>
    <s v="Speciality Products"/>
    <s v="Male"/>
    <x v="1"/>
    <x v="25"/>
    <s v="2017"/>
    <d v="2017-08-16T00:00:00"/>
    <n v="181356"/>
    <n v="0.23"/>
    <x v="1"/>
    <e v="#VALUE!"/>
    <s v="Beijing"/>
    <s v=""/>
    <s v=""/>
  </r>
  <r>
    <x v="658"/>
    <x v="700"/>
    <x v="5"/>
    <x v="2"/>
    <s v="Corporate"/>
    <s v="Female"/>
    <x v="0"/>
    <x v="3"/>
    <s v="2019"/>
    <d v="2019-08-21T00:00:00"/>
    <n v="66084"/>
    <n v="0"/>
    <x v="0"/>
    <e v="#VALUE!"/>
    <s v="Seattle"/>
    <s v=""/>
    <s v=""/>
  </r>
  <r>
    <x v="659"/>
    <x v="701"/>
    <x v="29"/>
    <x v="0"/>
    <s v="Speciality Products"/>
    <s v="Female"/>
    <x v="3"/>
    <x v="19"/>
    <s v="2010"/>
    <d v="2010-04-22T00:00:00"/>
    <n v="76912"/>
    <n v="0"/>
    <x v="2"/>
    <e v="#VALUE!"/>
    <s v="Sao Paulo"/>
    <s v=""/>
    <s v=""/>
  </r>
  <r>
    <x v="660"/>
    <x v="702"/>
    <x v="22"/>
    <x v="5"/>
    <s v="Research &amp; Development"/>
    <s v="Female"/>
    <x v="1"/>
    <x v="20"/>
    <s v="2018"/>
    <d v="2018-05-07T00:00:00"/>
    <n v="67987"/>
    <n v="0"/>
    <x v="0"/>
    <e v="#VALUE!"/>
    <s v="Miami"/>
    <s v=""/>
    <s v=""/>
  </r>
  <r>
    <x v="661"/>
    <x v="703"/>
    <x v="13"/>
    <x v="6"/>
    <s v="Manufacturing"/>
    <s v="Male"/>
    <x v="2"/>
    <x v="13"/>
    <s v="2005"/>
    <d v="2005-08-20T00:00:00"/>
    <n v="59833"/>
    <n v="0"/>
    <x v="0"/>
    <e v="#VALUE!"/>
    <s v="Columbus"/>
    <s v=""/>
    <s v=""/>
  </r>
  <r>
    <x v="662"/>
    <x v="704"/>
    <x v="0"/>
    <x v="6"/>
    <s v="Speciality Products"/>
    <s v="Male"/>
    <x v="1"/>
    <x v="15"/>
    <s v="2005"/>
    <d v="2005-04-11T00:00:00"/>
    <n v="128468"/>
    <n v="0.11"/>
    <x v="0"/>
    <e v="#VALUE!"/>
    <s v="Chicago"/>
    <s v=""/>
    <s v=""/>
  </r>
  <r>
    <x v="252"/>
    <x v="705"/>
    <x v="6"/>
    <x v="2"/>
    <s v="Corporate"/>
    <s v="Male"/>
    <x v="0"/>
    <x v="34"/>
    <s v="2011"/>
    <d v="2011-05-29T00:00:00"/>
    <n v="102440"/>
    <n v="0.06"/>
    <x v="0"/>
    <e v="#VALUE!"/>
    <s v="Chicago"/>
    <s v=""/>
    <s v=""/>
  </r>
  <r>
    <x v="663"/>
    <x v="706"/>
    <x v="9"/>
    <x v="0"/>
    <s v="Speciality Products"/>
    <s v="Male"/>
    <x v="0"/>
    <x v="1"/>
    <s v="2010"/>
    <d v="2010-12-30T00:00:00"/>
    <n v="246619"/>
    <n v="0.36"/>
    <x v="0"/>
    <e v="#VALUE!"/>
    <s v="Miami"/>
    <s v=""/>
    <s v=""/>
  </r>
  <r>
    <x v="664"/>
    <x v="707"/>
    <x v="6"/>
    <x v="4"/>
    <s v="Corporate"/>
    <s v="Female"/>
    <x v="3"/>
    <x v="34"/>
    <s v="2017"/>
    <d v="2017-11-19T00:00:00"/>
    <n v="101143"/>
    <n v="0.06"/>
    <x v="0"/>
    <e v="#VALUE!"/>
    <s v="Miami"/>
    <s v=""/>
    <s v=""/>
  </r>
  <r>
    <x v="665"/>
    <x v="708"/>
    <x v="20"/>
    <x v="4"/>
    <s v="Manufacturing"/>
    <s v="Female"/>
    <x v="3"/>
    <x v="15"/>
    <s v="2005"/>
    <d v="2005-10-14T00:00:00"/>
    <n v="51404"/>
    <n v="0"/>
    <x v="2"/>
    <n v="4"/>
    <s v="Manaus"/>
    <s v="2009"/>
    <d v="2009-12-06T00:00:00"/>
  </r>
  <r>
    <x v="666"/>
    <x v="709"/>
    <x v="17"/>
    <x v="5"/>
    <s v="Speciality Products"/>
    <s v="Male"/>
    <x v="2"/>
    <x v="15"/>
    <s v="2015"/>
    <d v="2015-11-21T00:00:00"/>
    <n v="87292"/>
    <n v="0"/>
    <x v="0"/>
    <e v="#VALUE!"/>
    <s v="Columbus"/>
    <s v=""/>
    <s v=""/>
  </r>
  <r>
    <x v="667"/>
    <x v="710"/>
    <x v="2"/>
    <x v="6"/>
    <s v="Speciality Products"/>
    <s v="Female"/>
    <x v="1"/>
    <x v="21"/>
    <s v="2019"/>
    <d v="2019-12-11T00:00:00"/>
    <n v="182321"/>
    <n v="0.28000000000000003"/>
    <x v="1"/>
    <e v="#VALUE!"/>
    <s v="Beijing"/>
    <s v=""/>
    <s v=""/>
  </r>
  <r>
    <x v="603"/>
    <x v="711"/>
    <x v="28"/>
    <x v="0"/>
    <s v="Corporate"/>
    <s v="Male"/>
    <x v="2"/>
    <x v="10"/>
    <s v="2014"/>
    <d v="2014-02-27T00:00:00"/>
    <n v="53929"/>
    <n v="0"/>
    <x v="0"/>
    <n v="3"/>
    <s v="Miami"/>
    <s v="2017"/>
    <d v="2017-12-22T00:00:00"/>
  </r>
  <r>
    <x v="668"/>
    <x v="712"/>
    <x v="9"/>
    <x v="3"/>
    <s v="Manufacturing"/>
    <s v="Female"/>
    <x v="1"/>
    <x v="31"/>
    <s v="2012"/>
    <d v="2012-12-13T00:00:00"/>
    <n v="191571"/>
    <n v="0.32"/>
    <x v="0"/>
    <e v="#VALUE!"/>
    <s v="Austin"/>
    <s v=""/>
    <s v=""/>
  </r>
  <r>
    <x v="669"/>
    <x v="713"/>
    <x v="0"/>
    <x v="3"/>
    <s v="Corporate"/>
    <s v="Female"/>
    <x v="2"/>
    <x v="39"/>
    <s v="2009"/>
    <d v="2009-01-30T00:00:00"/>
    <n v="150555"/>
    <n v="0.13"/>
    <x v="0"/>
    <e v="#VALUE!"/>
    <s v="Phoenix"/>
    <s v=""/>
    <s v=""/>
  </r>
  <r>
    <x v="670"/>
    <x v="714"/>
    <x v="6"/>
    <x v="1"/>
    <s v="Corporate"/>
    <s v="Male"/>
    <x v="1"/>
    <x v="27"/>
    <s v="2009"/>
    <d v="2009-10-05T00:00:00"/>
    <n v="122890"/>
    <n v="7.0000000000000007E-2"/>
    <x v="1"/>
    <e v="#VALUE!"/>
    <s v="Shanghai"/>
    <s v=""/>
    <s v=""/>
  </r>
  <r>
    <x v="671"/>
    <x v="715"/>
    <x v="9"/>
    <x v="1"/>
    <s v="Research &amp; Development"/>
    <s v="Male"/>
    <x v="1"/>
    <x v="27"/>
    <s v="1997"/>
    <d v="1997-05-26T00:00:00"/>
    <n v="216999"/>
    <n v="0.37"/>
    <x v="0"/>
    <e v="#VALUE!"/>
    <s v="Miami"/>
    <s v=""/>
    <s v=""/>
  </r>
  <r>
    <x v="672"/>
    <x v="716"/>
    <x v="6"/>
    <x v="4"/>
    <s v="Corporate"/>
    <s v="Male"/>
    <x v="1"/>
    <x v="35"/>
    <s v="2015"/>
    <d v="2015-07-16T00:00:00"/>
    <n v="110565"/>
    <n v="0.09"/>
    <x v="1"/>
    <e v="#VALUE!"/>
    <s v="Beijing"/>
    <s v=""/>
    <s v=""/>
  </r>
  <r>
    <x v="673"/>
    <x v="717"/>
    <x v="12"/>
    <x v="0"/>
    <s v="Speciality Products"/>
    <s v="Male"/>
    <x v="2"/>
    <x v="31"/>
    <s v="2015"/>
    <d v="2015-04-19T00:00:00"/>
    <n v="48762"/>
    <n v="0"/>
    <x v="0"/>
    <e v="#VALUE!"/>
    <s v="Seattle"/>
    <s v=""/>
    <s v=""/>
  </r>
  <r>
    <x v="674"/>
    <x v="718"/>
    <x v="25"/>
    <x v="5"/>
    <s v="Speciality Products"/>
    <s v="Female"/>
    <x v="1"/>
    <x v="10"/>
    <s v="2017"/>
    <d v="2017-02-11T00:00:00"/>
    <n v="87036"/>
    <n v="0"/>
    <x v="1"/>
    <e v="#VALUE!"/>
    <s v="Chongqing"/>
    <s v=""/>
    <s v=""/>
  </r>
  <r>
    <x v="675"/>
    <x v="719"/>
    <x v="2"/>
    <x v="6"/>
    <s v="Speciality Products"/>
    <s v="Male"/>
    <x v="2"/>
    <x v="24"/>
    <s v="2016"/>
    <d v="2016-11-28T00:00:00"/>
    <n v="177443"/>
    <n v="0.16"/>
    <x v="0"/>
    <e v="#VALUE!"/>
    <s v="Seattle"/>
    <s v=""/>
    <s v=""/>
  </r>
  <r>
    <x v="676"/>
    <x v="720"/>
    <x v="14"/>
    <x v="0"/>
    <s v="Research &amp; Development"/>
    <s v="Female"/>
    <x v="1"/>
    <x v="9"/>
    <s v="2016"/>
    <d v="2016-04-29T00:00:00"/>
    <n v="75862"/>
    <n v="0"/>
    <x v="0"/>
    <e v="#VALUE!"/>
    <s v="Austin"/>
    <s v=""/>
    <s v=""/>
  </r>
  <r>
    <x v="677"/>
    <x v="721"/>
    <x v="15"/>
    <x v="4"/>
    <s v="Research &amp; Development"/>
    <s v="Female"/>
    <x v="1"/>
    <x v="15"/>
    <s v="2019"/>
    <d v="2019-04-26T00:00:00"/>
    <n v="90870"/>
    <n v="0"/>
    <x v="0"/>
    <e v="#VALUE!"/>
    <s v="Chicago"/>
    <s v=""/>
    <s v=""/>
  </r>
  <r>
    <x v="678"/>
    <x v="722"/>
    <x v="11"/>
    <x v="5"/>
    <s v="Corporate"/>
    <s v="Female"/>
    <x v="1"/>
    <x v="24"/>
    <s v="2014"/>
    <d v="2014-12-04T00:00:00"/>
    <n v="99202"/>
    <n v="0.11"/>
    <x v="0"/>
    <e v="#VALUE!"/>
    <s v="Phoenix"/>
    <s v=""/>
    <s v=""/>
  </r>
  <r>
    <x v="679"/>
    <x v="723"/>
    <x v="4"/>
    <x v="6"/>
    <s v="Corporate"/>
    <s v="Male"/>
    <x v="1"/>
    <x v="15"/>
    <s v="2007"/>
    <d v="2007-09-22T00:00:00"/>
    <n v="92293"/>
    <n v="0"/>
    <x v="1"/>
    <e v="#VALUE!"/>
    <s v="Chengdu"/>
    <s v=""/>
    <s v=""/>
  </r>
  <r>
    <x v="680"/>
    <x v="724"/>
    <x v="29"/>
    <x v="0"/>
    <s v="Corporate"/>
    <s v="Male"/>
    <x v="2"/>
    <x v="36"/>
    <s v="1992"/>
    <d v="1992-06-30T00:00:00"/>
    <n v="63196"/>
    <n v="0"/>
    <x v="0"/>
    <n v="22"/>
    <s v="Chicago"/>
    <s v="2014"/>
    <d v="2014-10-26T00:00:00"/>
  </r>
  <r>
    <x v="681"/>
    <x v="725"/>
    <x v="25"/>
    <x v="5"/>
    <s v="Speciality Products"/>
    <s v="Female"/>
    <x v="1"/>
    <x v="35"/>
    <s v="2012"/>
    <d v="2012-05-03T00:00:00"/>
    <n v="65340"/>
    <n v="0"/>
    <x v="1"/>
    <n v="6"/>
    <s v="Shanghai"/>
    <s v="2018"/>
    <d v="2018-05-09T00:00:00"/>
  </r>
  <r>
    <x v="682"/>
    <x v="726"/>
    <x v="9"/>
    <x v="6"/>
    <s v="Corporate"/>
    <s v="Male"/>
    <x v="1"/>
    <x v="15"/>
    <s v="2015"/>
    <d v="2015-09-24T00:00:00"/>
    <n v="202680"/>
    <n v="0.32"/>
    <x v="0"/>
    <n v="7"/>
    <s v="Phoenix"/>
    <s v="2022"/>
    <d v="2022-08-17T00:00:00"/>
  </r>
  <r>
    <x v="683"/>
    <x v="727"/>
    <x v="3"/>
    <x v="0"/>
    <s v="Manufacturing"/>
    <s v="Female"/>
    <x v="3"/>
    <x v="30"/>
    <s v="2017"/>
    <d v="2017-04-24T00:00:00"/>
    <n v="77461"/>
    <n v="0.09"/>
    <x v="2"/>
    <e v="#VALUE!"/>
    <s v="Sao Paulo"/>
    <s v=""/>
    <s v=""/>
  </r>
  <r>
    <x v="684"/>
    <x v="728"/>
    <x v="19"/>
    <x v="5"/>
    <s v="Research &amp; Development"/>
    <s v="Female"/>
    <x v="1"/>
    <x v="28"/>
    <s v="2016"/>
    <d v="2016-09-09T00:00:00"/>
    <n v="109680"/>
    <n v="0"/>
    <x v="1"/>
    <e v="#VALUE!"/>
    <s v="Chengdu"/>
    <s v=""/>
    <s v=""/>
  </r>
  <r>
    <x v="140"/>
    <x v="729"/>
    <x v="2"/>
    <x v="2"/>
    <s v="Manufacturing"/>
    <s v="Female"/>
    <x v="0"/>
    <x v="22"/>
    <s v="1997"/>
    <d v="1997-08-19T00:00:00"/>
    <n v="159567"/>
    <n v="0.28000000000000003"/>
    <x v="0"/>
    <e v="#VALUE!"/>
    <s v="Phoenix"/>
    <s v=""/>
    <s v=""/>
  </r>
  <r>
    <x v="685"/>
    <x v="730"/>
    <x v="25"/>
    <x v="5"/>
    <s v="Speciality Products"/>
    <s v="Male"/>
    <x v="3"/>
    <x v="36"/>
    <s v="2012"/>
    <d v="2012-11-24T00:00:00"/>
    <n v="94407"/>
    <n v="0"/>
    <x v="2"/>
    <e v="#VALUE!"/>
    <s v="Sao Paulo"/>
    <s v=""/>
    <s v=""/>
  </r>
  <r>
    <x v="686"/>
    <x v="731"/>
    <x v="9"/>
    <x v="4"/>
    <s v="Corporate"/>
    <s v="Male"/>
    <x v="3"/>
    <x v="39"/>
    <s v="2002"/>
    <d v="2002-08-16T00:00:00"/>
    <n v="234594"/>
    <n v="0.33"/>
    <x v="0"/>
    <e v="#VALUE!"/>
    <s v="Seattle"/>
    <s v=""/>
    <s v=""/>
  </r>
  <r>
    <x v="687"/>
    <x v="732"/>
    <x v="28"/>
    <x v="0"/>
    <s v="Speciality Products"/>
    <s v="Male"/>
    <x v="2"/>
    <x v="35"/>
    <s v="2002"/>
    <d v="2002-02-11T00:00:00"/>
    <n v="43080"/>
    <n v="0"/>
    <x v="0"/>
    <e v="#VALUE!"/>
    <s v="Austin"/>
    <s v=""/>
    <s v=""/>
  </r>
  <r>
    <x v="688"/>
    <x v="733"/>
    <x v="6"/>
    <x v="6"/>
    <s v="Manufacturing"/>
    <s v="Female"/>
    <x v="3"/>
    <x v="7"/>
    <s v="2021"/>
    <d v="2021-05-09T00:00:00"/>
    <n v="129541"/>
    <n v="0.08"/>
    <x v="0"/>
    <n v="0"/>
    <s v="Phoenix"/>
    <s v="2021"/>
    <d v="2021-05-24T00:00:00"/>
  </r>
  <r>
    <x v="689"/>
    <x v="734"/>
    <x v="2"/>
    <x v="2"/>
    <s v="Research &amp; Development"/>
    <s v="Male"/>
    <x v="3"/>
    <x v="38"/>
    <s v="2013"/>
    <d v="2013-12-27T00:00:00"/>
    <n v="165756"/>
    <n v="0.28000000000000003"/>
    <x v="0"/>
    <n v="7"/>
    <s v="Columbus"/>
    <s v="2020"/>
    <d v="2020-06-09T00:00:00"/>
  </r>
  <r>
    <x v="690"/>
    <x v="735"/>
    <x v="0"/>
    <x v="1"/>
    <s v="Speciality Products"/>
    <s v="Male"/>
    <x v="1"/>
    <x v="18"/>
    <s v="2010"/>
    <d v="2010-04-06T00:00:00"/>
    <n v="142878"/>
    <n v="0.12"/>
    <x v="0"/>
    <e v="#VALUE!"/>
    <s v="Columbus"/>
    <s v=""/>
    <s v=""/>
  </r>
  <r>
    <x v="691"/>
    <x v="736"/>
    <x v="2"/>
    <x v="5"/>
    <s v="Manufacturing"/>
    <s v="Male"/>
    <x v="2"/>
    <x v="27"/>
    <s v="2006"/>
    <d v="2006-10-28T00:00:00"/>
    <n v="187992"/>
    <n v="0.28000000000000003"/>
    <x v="0"/>
    <e v="#VALUE!"/>
    <s v="Miami"/>
    <s v=""/>
    <s v=""/>
  </r>
  <r>
    <x v="692"/>
    <x v="737"/>
    <x v="9"/>
    <x v="4"/>
    <s v="Speciality Products"/>
    <s v="Female"/>
    <x v="3"/>
    <x v="15"/>
    <s v="2019"/>
    <d v="2019-02-25T00:00:00"/>
    <n v="249801"/>
    <n v="0.39"/>
    <x v="2"/>
    <e v="#VALUE!"/>
    <s v="Sao Paulo"/>
    <s v=""/>
    <s v=""/>
  </r>
  <r>
    <x v="693"/>
    <x v="738"/>
    <x v="32"/>
    <x v="0"/>
    <s v="Research &amp; Development"/>
    <s v="Male"/>
    <x v="2"/>
    <x v="35"/>
    <s v="2006"/>
    <d v="2006-09-27T00:00:00"/>
    <n v="76505"/>
    <n v="0"/>
    <x v="0"/>
    <n v="1"/>
    <s v="Seattle"/>
    <s v="2007"/>
    <d v="2007-04-08T00:00:00"/>
  </r>
  <r>
    <x v="694"/>
    <x v="739"/>
    <x v="31"/>
    <x v="0"/>
    <s v="Corporate"/>
    <s v="Male"/>
    <x v="3"/>
    <x v="38"/>
    <s v="2016"/>
    <d v="2016-10-21T00:00:00"/>
    <n v="84297"/>
    <n v="0"/>
    <x v="2"/>
    <e v="#VALUE!"/>
    <s v="Manaus"/>
    <s v=""/>
    <s v=""/>
  </r>
  <r>
    <x v="695"/>
    <x v="740"/>
    <x v="4"/>
    <x v="2"/>
    <s v="Speciality Products"/>
    <s v="Female"/>
    <x v="3"/>
    <x v="26"/>
    <s v="2017"/>
    <d v="2017-01-09T00:00:00"/>
    <n v="75769"/>
    <n v="0"/>
    <x v="2"/>
    <n v="3"/>
    <s v="Manaus"/>
    <s v="2020"/>
    <d v="2020-07-17T00:00:00"/>
  </r>
  <r>
    <x v="68"/>
    <x v="741"/>
    <x v="9"/>
    <x v="3"/>
    <s v="Speciality Products"/>
    <s v="Male"/>
    <x v="2"/>
    <x v="12"/>
    <s v="2013"/>
    <d v="2013-08-17T00:00:00"/>
    <n v="235619"/>
    <n v="0.3"/>
    <x v="0"/>
    <e v="#VALUE!"/>
    <s v="Seattle"/>
    <s v=""/>
    <s v=""/>
  </r>
  <r>
    <x v="696"/>
    <x v="742"/>
    <x v="2"/>
    <x v="5"/>
    <s v="Speciality Products"/>
    <s v="Male"/>
    <x v="3"/>
    <x v="28"/>
    <s v="2020"/>
    <d v="2020-02-07T00:00:00"/>
    <n v="187187"/>
    <n v="0.18"/>
    <x v="2"/>
    <e v="#VALUE!"/>
    <s v="Manaus"/>
    <s v=""/>
    <s v=""/>
  </r>
  <r>
    <x v="21"/>
    <x v="743"/>
    <x v="24"/>
    <x v="0"/>
    <s v="Research &amp; Development"/>
    <s v="Male"/>
    <x v="3"/>
    <x v="35"/>
    <s v="2005"/>
    <d v="2005-07-27T00:00:00"/>
    <n v="68987"/>
    <n v="0"/>
    <x v="0"/>
    <n v="1"/>
    <s v="Chicago"/>
    <s v="2006"/>
    <d v="2006-04-22T00:00:00"/>
  </r>
  <r>
    <x v="697"/>
    <x v="744"/>
    <x v="2"/>
    <x v="5"/>
    <s v="Speciality Products"/>
    <s v="Male"/>
    <x v="2"/>
    <x v="12"/>
    <s v="2007"/>
    <d v="2007-03-15T00:00:00"/>
    <n v="155926"/>
    <n v="0.24"/>
    <x v="0"/>
    <n v="1"/>
    <s v="Columbus"/>
    <s v="2008"/>
    <d v="2008-05-30T00:00:00"/>
  </r>
  <r>
    <x v="698"/>
    <x v="745"/>
    <x v="4"/>
    <x v="3"/>
    <s v="Speciality Products"/>
    <s v="Male"/>
    <x v="1"/>
    <x v="36"/>
    <s v="2016"/>
    <d v="2016-05-04T00:00:00"/>
    <n v="93668"/>
    <n v="0"/>
    <x v="0"/>
    <e v="#VALUE!"/>
    <s v="Chicago"/>
    <s v=""/>
    <s v=""/>
  </r>
  <r>
    <x v="699"/>
    <x v="746"/>
    <x v="16"/>
    <x v="4"/>
    <s v="Research &amp; Development"/>
    <s v="Male"/>
    <x v="2"/>
    <x v="31"/>
    <s v="2019"/>
    <d v="2019-11-29T00:00:00"/>
    <n v="69647"/>
    <n v="0"/>
    <x v="0"/>
    <n v="3"/>
    <s v="Miami"/>
    <s v="2022"/>
    <d v="2022-04-20T00:00:00"/>
  </r>
  <r>
    <x v="700"/>
    <x v="747"/>
    <x v="27"/>
    <x v="0"/>
    <s v="Corporate"/>
    <s v="Male"/>
    <x v="1"/>
    <x v="4"/>
    <s v="2003"/>
    <d v="2003-06-26T00:00:00"/>
    <n v="63318"/>
    <n v="0"/>
    <x v="0"/>
    <e v="#VALUE!"/>
    <s v="Columbus"/>
    <s v=""/>
    <s v=""/>
  </r>
  <r>
    <x v="701"/>
    <x v="748"/>
    <x v="4"/>
    <x v="6"/>
    <s v="Manufacturing"/>
    <s v="Male"/>
    <x v="1"/>
    <x v="20"/>
    <s v="2017"/>
    <d v="2017-02-12T00:00:00"/>
    <n v="77629"/>
    <n v="0"/>
    <x v="1"/>
    <e v="#VALUE!"/>
    <s v="Beijing"/>
    <s v=""/>
    <s v=""/>
  </r>
  <r>
    <x v="702"/>
    <x v="749"/>
    <x v="0"/>
    <x v="4"/>
    <s v="Manufacturing"/>
    <s v="Male"/>
    <x v="1"/>
    <x v="39"/>
    <s v="2017"/>
    <d v="2017-11-22T00:00:00"/>
    <n v="138808"/>
    <n v="0.15"/>
    <x v="1"/>
    <e v="#VALUE!"/>
    <s v="Chongqing"/>
    <s v=""/>
    <s v=""/>
  </r>
  <r>
    <x v="703"/>
    <x v="750"/>
    <x v="14"/>
    <x v="0"/>
    <s v="Research &amp; Development"/>
    <s v="Female"/>
    <x v="2"/>
    <x v="37"/>
    <s v="2014"/>
    <d v="2014-03-05T00:00:00"/>
    <n v="88777"/>
    <n v="0"/>
    <x v="0"/>
    <e v="#VALUE!"/>
    <s v="Chicago"/>
    <s v=""/>
    <s v=""/>
  </r>
  <r>
    <x v="704"/>
    <x v="751"/>
    <x v="2"/>
    <x v="3"/>
    <s v="Corporate"/>
    <s v="Female"/>
    <x v="1"/>
    <x v="33"/>
    <s v="2004"/>
    <d v="2004-05-14T00:00:00"/>
    <n v="186378"/>
    <n v="0.26"/>
    <x v="1"/>
    <e v="#VALUE!"/>
    <s v="Chongqing"/>
    <s v=""/>
    <s v=""/>
  </r>
  <r>
    <x v="705"/>
    <x v="752"/>
    <x v="10"/>
    <x v="5"/>
    <s v="Research &amp; Development"/>
    <s v="Female"/>
    <x v="1"/>
    <x v="15"/>
    <s v="2015"/>
    <d v="2015-04-23T00:00:00"/>
    <n v="60017"/>
    <n v="0"/>
    <x v="0"/>
    <e v="#VALUE!"/>
    <s v="Chicago"/>
    <s v=""/>
    <s v=""/>
  </r>
  <r>
    <x v="706"/>
    <x v="753"/>
    <x v="0"/>
    <x v="2"/>
    <s v="Speciality Products"/>
    <s v="Female"/>
    <x v="3"/>
    <x v="15"/>
    <s v="2018"/>
    <d v="2018-07-24T00:00:00"/>
    <n v="148991"/>
    <n v="0.12"/>
    <x v="2"/>
    <e v="#VALUE!"/>
    <s v="Sao Paulo"/>
    <s v=""/>
    <s v=""/>
  </r>
  <r>
    <x v="707"/>
    <x v="754"/>
    <x v="17"/>
    <x v="5"/>
    <s v="Speciality Products"/>
    <s v="Female"/>
    <x v="3"/>
    <x v="27"/>
    <s v="2008"/>
    <d v="2008-03-25T00:00:00"/>
    <n v="97398"/>
    <n v="0"/>
    <x v="2"/>
    <e v="#VALUE!"/>
    <s v="Manaus"/>
    <s v=""/>
    <s v=""/>
  </r>
  <r>
    <x v="708"/>
    <x v="755"/>
    <x v="15"/>
    <x v="4"/>
    <s v="Manufacturing"/>
    <s v="Female"/>
    <x v="1"/>
    <x v="20"/>
    <s v="2007"/>
    <d v="2007-05-02T00:00:00"/>
    <n v="72805"/>
    <n v="0"/>
    <x v="1"/>
    <e v="#VALUE!"/>
    <s v="Shanghai"/>
    <s v=""/>
    <s v=""/>
  </r>
  <r>
    <x v="709"/>
    <x v="756"/>
    <x v="26"/>
    <x v="2"/>
    <s v="Research &amp; Development"/>
    <s v="Female"/>
    <x v="1"/>
    <x v="30"/>
    <s v="2021"/>
    <d v="2021-01-17T00:00:00"/>
    <n v="72131"/>
    <n v="0"/>
    <x v="1"/>
    <e v="#VALUE!"/>
    <s v="Shanghai"/>
    <s v=""/>
    <s v=""/>
  </r>
  <r>
    <x v="710"/>
    <x v="757"/>
    <x v="6"/>
    <x v="4"/>
    <s v="Manufacturing"/>
    <s v="Male"/>
    <x v="2"/>
    <x v="14"/>
    <s v="1992"/>
    <d v="1992-12-26T00:00:00"/>
    <n v="104668"/>
    <n v="0.08"/>
    <x v="0"/>
    <e v="#VALUE!"/>
    <s v="Columbus"/>
    <s v=""/>
    <s v=""/>
  </r>
  <r>
    <x v="711"/>
    <x v="758"/>
    <x v="4"/>
    <x v="2"/>
    <s v="Manufacturing"/>
    <s v="Female"/>
    <x v="2"/>
    <x v="26"/>
    <s v="2017"/>
    <d v="2017-08-05T00:00:00"/>
    <n v="89769"/>
    <n v="0"/>
    <x v="0"/>
    <e v="#VALUE!"/>
    <s v="Seattle"/>
    <s v=""/>
    <s v=""/>
  </r>
  <r>
    <x v="712"/>
    <x v="759"/>
    <x v="6"/>
    <x v="2"/>
    <s v="Corporate"/>
    <s v="Female"/>
    <x v="1"/>
    <x v="5"/>
    <s v="2018"/>
    <d v="2018-09-15T00:00:00"/>
    <n v="127616"/>
    <n v="7.0000000000000007E-2"/>
    <x v="0"/>
    <e v="#VALUE!"/>
    <s v="Columbus"/>
    <s v=""/>
    <s v=""/>
  </r>
  <r>
    <x v="234"/>
    <x v="760"/>
    <x v="6"/>
    <x v="4"/>
    <s v="Corporate"/>
    <s v="Male"/>
    <x v="2"/>
    <x v="15"/>
    <s v="2012"/>
    <d v="2012-07-09T00:00:00"/>
    <n v="109883"/>
    <n v="7.0000000000000007E-2"/>
    <x v="0"/>
    <e v="#VALUE!"/>
    <s v="Columbus"/>
    <s v=""/>
    <s v=""/>
  </r>
  <r>
    <x v="713"/>
    <x v="761"/>
    <x v="20"/>
    <x v="4"/>
    <s v="Manufacturing"/>
    <s v="Female"/>
    <x v="1"/>
    <x v="6"/>
    <s v="2021"/>
    <d v="2021-03-15T00:00:00"/>
    <n v="47974"/>
    <n v="0"/>
    <x v="1"/>
    <e v="#VALUE!"/>
    <s v="Chongqing"/>
    <s v=""/>
    <s v=""/>
  </r>
  <r>
    <x v="714"/>
    <x v="762"/>
    <x v="0"/>
    <x v="0"/>
    <s v="Speciality Products"/>
    <s v="Female"/>
    <x v="2"/>
    <x v="19"/>
    <s v="2015"/>
    <d v="2015-03-27T00:00:00"/>
    <n v="120321"/>
    <n v="0.12"/>
    <x v="0"/>
    <e v="#VALUE!"/>
    <s v="Austin"/>
    <s v=""/>
    <s v=""/>
  </r>
  <r>
    <x v="715"/>
    <x v="763"/>
    <x v="12"/>
    <x v="0"/>
    <s v="Manufacturing"/>
    <s v="Female"/>
    <x v="3"/>
    <x v="22"/>
    <s v="2014"/>
    <d v="2014-08-10T00:00:00"/>
    <n v="57446"/>
    <n v="0"/>
    <x v="0"/>
    <e v="#VALUE!"/>
    <s v="Phoenix"/>
    <s v=""/>
    <s v=""/>
  </r>
  <r>
    <x v="716"/>
    <x v="764"/>
    <x v="2"/>
    <x v="3"/>
    <s v="Research &amp; Development"/>
    <s v="Female"/>
    <x v="2"/>
    <x v="34"/>
    <s v="2009"/>
    <d v="2009-06-04T00:00:00"/>
    <n v="174099"/>
    <n v="0.26"/>
    <x v="0"/>
    <e v="#VALUE!"/>
    <s v="Austin"/>
    <s v=""/>
    <s v=""/>
  </r>
  <r>
    <x v="717"/>
    <x v="765"/>
    <x v="0"/>
    <x v="1"/>
    <s v="Manufacturing"/>
    <s v="Male"/>
    <x v="1"/>
    <x v="20"/>
    <s v="2002"/>
    <d v="2002-02-08T00:00:00"/>
    <n v="128703"/>
    <n v="0.13"/>
    <x v="0"/>
    <e v="#VALUE!"/>
    <s v="Austin"/>
    <s v=""/>
    <s v=""/>
  </r>
  <r>
    <x v="718"/>
    <x v="766"/>
    <x v="17"/>
    <x v="5"/>
    <s v="Corporate"/>
    <s v="Female"/>
    <x v="2"/>
    <x v="24"/>
    <s v="2015"/>
    <d v="2015-11-09T00:00:00"/>
    <n v="65247"/>
    <n v="0"/>
    <x v="0"/>
    <e v="#VALUE!"/>
    <s v="Phoenix"/>
    <s v=""/>
    <s v=""/>
  </r>
  <r>
    <x v="719"/>
    <x v="767"/>
    <x v="10"/>
    <x v="5"/>
    <s v="Research &amp; Development"/>
    <s v="Male"/>
    <x v="3"/>
    <x v="5"/>
    <s v="2018"/>
    <d v="2018-09-28T00:00:00"/>
    <n v="64247"/>
    <n v="0"/>
    <x v="2"/>
    <e v="#VALUE!"/>
    <s v="Rio de Janerio"/>
    <s v=""/>
    <s v=""/>
  </r>
  <r>
    <x v="720"/>
    <x v="768"/>
    <x v="6"/>
    <x v="4"/>
    <s v="Research &amp; Development"/>
    <s v="Female"/>
    <x v="2"/>
    <x v="29"/>
    <s v="2012"/>
    <d v="2012-06-11T00:00:00"/>
    <n v="118253"/>
    <n v="0.08"/>
    <x v="0"/>
    <e v="#VALUE!"/>
    <s v="Austin"/>
    <s v=""/>
    <s v=""/>
  </r>
  <r>
    <x v="721"/>
    <x v="769"/>
    <x v="19"/>
    <x v="5"/>
    <s v="Manufacturing"/>
    <s v="Female"/>
    <x v="1"/>
    <x v="15"/>
    <s v="2004"/>
    <d v="2004-03-11T00:00:00"/>
    <n v="109422"/>
    <n v="0"/>
    <x v="1"/>
    <e v="#VALUE!"/>
    <s v="Chongqing"/>
    <s v=""/>
    <s v=""/>
  </r>
  <r>
    <x v="722"/>
    <x v="770"/>
    <x v="6"/>
    <x v="4"/>
    <s v="Corporate"/>
    <s v="Male"/>
    <x v="1"/>
    <x v="12"/>
    <s v="2019"/>
    <d v="2019-02-06T00:00:00"/>
    <n v="126950"/>
    <n v="0.1"/>
    <x v="0"/>
    <e v="#VALUE!"/>
    <s v="Chicago"/>
    <s v=""/>
    <s v=""/>
  </r>
  <r>
    <x v="723"/>
    <x v="771"/>
    <x v="14"/>
    <x v="0"/>
    <s v="Manufacturing"/>
    <s v="Female"/>
    <x v="1"/>
    <x v="9"/>
    <s v="2014"/>
    <d v="2014-11-21T00:00:00"/>
    <n v="97500"/>
    <n v="0"/>
    <x v="0"/>
    <e v="#VALUE!"/>
    <s v="Miami"/>
    <s v=""/>
    <s v=""/>
  </r>
  <r>
    <x v="724"/>
    <x v="772"/>
    <x v="12"/>
    <x v="0"/>
    <s v="Manufacturing"/>
    <s v="Male"/>
    <x v="1"/>
    <x v="6"/>
    <s v="2021"/>
    <d v="2021-01-17T00:00:00"/>
    <n v="41844"/>
    <n v="0"/>
    <x v="1"/>
    <e v="#VALUE!"/>
    <s v="Chongqing"/>
    <s v=""/>
    <s v=""/>
  </r>
  <r>
    <x v="725"/>
    <x v="773"/>
    <x v="13"/>
    <x v="3"/>
    <s v="Research &amp; Development"/>
    <s v="Male"/>
    <x v="1"/>
    <x v="19"/>
    <s v="2014"/>
    <d v="2014-02-10T00:00:00"/>
    <n v="58875"/>
    <n v="0"/>
    <x v="1"/>
    <e v="#VALUE!"/>
    <s v="Chengdu"/>
    <s v=""/>
    <s v=""/>
  </r>
  <r>
    <x v="726"/>
    <x v="774"/>
    <x v="5"/>
    <x v="2"/>
    <s v="Manufacturing"/>
    <s v="Female"/>
    <x v="1"/>
    <x v="17"/>
    <s v="2015"/>
    <d v="2015-11-10T00:00:00"/>
    <n v="64204"/>
    <n v="0"/>
    <x v="0"/>
    <n v="6"/>
    <s v="Columbus"/>
    <s v="2021"/>
    <d v="2021-04-20T00:00:00"/>
  </r>
  <r>
    <x v="727"/>
    <x v="775"/>
    <x v="13"/>
    <x v="2"/>
    <s v="Corporate"/>
    <s v="Female"/>
    <x v="1"/>
    <x v="34"/>
    <s v="2010"/>
    <d v="2010-05-09T00:00:00"/>
    <n v="67743"/>
    <n v="0"/>
    <x v="1"/>
    <n v="4"/>
    <s v="Beijing"/>
    <s v="2014"/>
    <d v="2014-12-25T00:00:00"/>
  </r>
  <r>
    <x v="728"/>
    <x v="587"/>
    <x v="26"/>
    <x v="2"/>
    <s v="Speciality Products"/>
    <s v="Female"/>
    <x v="0"/>
    <x v="33"/>
    <s v="1997"/>
    <d v="1997-07-30T00:00:00"/>
    <n v="71677"/>
    <n v="0"/>
    <x v="0"/>
    <e v="#VALUE!"/>
    <s v="Columbus"/>
    <s v=""/>
    <s v=""/>
  </r>
  <r>
    <x v="729"/>
    <x v="776"/>
    <x v="12"/>
    <x v="0"/>
    <s v="Speciality Products"/>
    <s v="Male"/>
    <x v="1"/>
    <x v="22"/>
    <s v="2000"/>
    <d v="2000-09-24T00:00:00"/>
    <n v="40063"/>
    <n v="0"/>
    <x v="0"/>
    <e v="#VALUE!"/>
    <s v="Miami"/>
    <s v=""/>
    <s v=""/>
  </r>
  <r>
    <x v="730"/>
    <x v="777"/>
    <x v="12"/>
    <x v="0"/>
    <s v="Manufacturing"/>
    <s v="Female"/>
    <x v="2"/>
    <x v="0"/>
    <s v="2004"/>
    <d v="2004-04-30T00:00:00"/>
    <n v="40124"/>
    <n v="0"/>
    <x v="0"/>
    <e v="#VALUE!"/>
    <s v="Austin"/>
    <s v=""/>
    <s v=""/>
  </r>
  <r>
    <x v="731"/>
    <x v="778"/>
    <x v="18"/>
    <x v="5"/>
    <s v="Manufacturing"/>
    <s v="Male"/>
    <x v="1"/>
    <x v="4"/>
    <s v="2018"/>
    <d v="2018-02-26T00:00:00"/>
    <n v="103183"/>
    <n v="0"/>
    <x v="0"/>
    <n v="3"/>
    <s v="Austin"/>
    <s v="2021"/>
    <d v="2021-07-09T00:00:00"/>
  </r>
  <r>
    <x v="732"/>
    <x v="779"/>
    <x v="27"/>
    <x v="0"/>
    <s v="Corporate"/>
    <s v="Male"/>
    <x v="1"/>
    <x v="36"/>
    <s v="1998"/>
    <d v="1998-06-15T00:00:00"/>
    <n v="95239"/>
    <n v="0"/>
    <x v="0"/>
    <e v="#VALUE!"/>
    <s v="Phoenix"/>
    <s v=""/>
    <s v=""/>
  </r>
  <r>
    <x v="733"/>
    <x v="631"/>
    <x v="25"/>
    <x v="5"/>
    <s v="Manufacturing"/>
    <s v="Female"/>
    <x v="1"/>
    <x v="7"/>
    <s v="2019"/>
    <d v="2019-11-09T00:00:00"/>
    <n v="75012"/>
    <n v="0"/>
    <x v="0"/>
    <e v="#VALUE!"/>
    <s v="Chicago"/>
    <s v=""/>
    <s v=""/>
  </r>
  <r>
    <x v="734"/>
    <x v="780"/>
    <x v="23"/>
    <x v="0"/>
    <s v="Manufacturing"/>
    <s v="Female"/>
    <x v="1"/>
    <x v="29"/>
    <s v="2014"/>
    <d v="2014-06-29T00:00:00"/>
    <n v="96366"/>
    <n v="0"/>
    <x v="1"/>
    <e v="#VALUE!"/>
    <s v="Chengdu"/>
    <s v=""/>
    <s v=""/>
  </r>
  <r>
    <x v="735"/>
    <x v="781"/>
    <x v="7"/>
    <x v="6"/>
    <s v="Corporate"/>
    <s v="Female"/>
    <x v="1"/>
    <x v="38"/>
    <s v="2014"/>
    <d v="2014-07-29T00:00:00"/>
    <n v="40897"/>
    <n v="0"/>
    <x v="0"/>
    <e v="#VALUE!"/>
    <s v="Seattle"/>
    <s v=""/>
    <s v=""/>
  </r>
  <r>
    <x v="736"/>
    <x v="782"/>
    <x v="6"/>
    <x v="1"/>
    <s v="Research &amp; Development"/>
    <s v="Female"/>
    <x v="1"/>
    <x v="17"/>
    <s v="2016"/>
    <d v="2016-08-23T00:00:00"/>
    <n v="124928"/>
    <n v="0.06"/>
    <x v="1"/>
    <e v="#VALUE!"/>
    <s v="Chongqing"/>
    <s v=""/>
    <s v=""/>
  </r>
  <r>
    <x v="737"/>
    <x v="783"/>
    <x v="6"/>
    <x v="1"/>
    <s v="Speciality Products"/>
    <s v="Female"/>
    <x v="3"/>
    <x v="10"/>
    <s v="2013"/>
    <d v="2013-06-14T00:00:00"/>
    <n v="108221"/>
    <n v="0.05"/>
    <x v="2"/>
    <e v="#VALUE!"/>
    <s v="Manaus"/>
    <s v=""/>
    <s v=""/>
  </r>
  <r>
    <x v="210"/>
    <x v="784"/>
    <x v="15"/>
    <x v="4"/>
    <s v="Corporate"/>
    <s v="Male"/>
    <x v="2"/>
    <x v="30"/>
    <s v="2007"/>
    <d v="2007-02-20T00:00:00"/>
    <n v="75579"/>
    <n v="0"/>
    <x v="0"/>
    <e v="#VALUE!"/>
    <s v="Seattle"/>
    <s v=""/>
    <s v=""/>
  </r>
  <r>
    <x v="738"/>
    <x v="785"/>
    <x v="0"/>
    <x v="4"/>
    <s v="Manufacturing"/>
    <s v="Male"/>
    <x v="3"/>
    <x v="12"/>
    <s v="2015"/>
    <d v="2015-12-27T00:00:00"/>
    <n v="129903"/>
    <n v="0.13"/>
    <x v="2"/>
    <e v="#VALUE!"/>
    <s v="Sao Paulo"/>
    <s v=""/>
    <s v=""/>
  </r>
  <r>
    <x v="739"/>
    <x v="786"/>
    <x v="2"/>
    <x v="1"/>
    <s v="Research &amp; Development"/>
    <s v="Female"/>
    <x v="1"/>
    <x v="6"/>
    <s v="2021"/>
    <d v="2021-04-17T00:00:00"/>
    <n v="186870"/>
    <n v="0.2"/>
    <x v="1"/>
    <e v="#VALUE!"/>
    <s v="Shanghai"/>
    <s v=""/>
    <s v=""/>
  </r>
  <r>
    <x v="740"/>
    <x v="787"/>
    <x v="13"/>
    <x v="2"/>
    <s v="Research &amp; Development"/>
    <s v="Male"/>
    <x v="2"/>
    <x v="17"/>
    <s v="2010"/>
    <d v="2010-04-23T00:00:00"/>
    <n v="57531"/>
    <n v="0"/>
    <x v="0"/>
    <e v="#VALUE!"/>
    <s v="Chicago"/>
    <s v=""/>
    <s v=""/>
  </r>
  <r>
    <x v="741"/>
    <x v="788"/>
    <x v="7"/>
    <x v="1"/>
    <s v="Research &amp; Development"/>
    <s v="Male"/>
    <x v="1"/>
    <x v="30"/>
    <s v="2011"/>
    <d v="2011-04-24T00:00:00"/>
    <n v="55894"/>
    <n v="0"/>
    <x v="0"/>
    <e v="#VALUE!"/>
    <s v="Seattle"/>
    <s v=""/>
    <s v=""/>
  </r>
  <r>
    <x v="742"/>
    <x v="789"/>
    <x v="17"/>
    <x v="5"/>
    <s v="Manufacturing"/>
    <s v="Female"/>
    <x v="1"/>
    <x v="34"/>
    <s v="2012"/>
    <d v="2012-04-27T00:00:00"/>
    <n v="72903"/>
    <n v="0"/>
    <x v="0"/>
    <e v="#VALUE!"/>
    <s v="Phoenix"/>
    <s v=""/>
    <s v=""/>
  </r>
  <r>
    <x v="195"/>
    <x v="790"/>
    <x v="7"/>
    <x v="1"/>
    <s v="Corporate"/>
    <s v="Male"/>
    <x v="1"/>
    <x v="17"/>
    <s v="2015"/>
    <d v="2015-11-09T00:00:00"/>
    <n v="45369"/>
    <n v="0"/>
    <x v="1"/>
    <e v="#VALUE!"/>
    <s v="Beijing"/>
    <s v=""/>
    <s v=""/>
  </r>
  <r>
    <x v="743"/>
    <x v="791"/>
    <x v="6"/>
    <x v="1"/>
    <s v="Speciality Products"/>
    <s v="Male"/>
    <x v="2"/>
    <x v="33"/>
    <s v="2010"/>
    <d v="2010-06-15T00:00:00"/>
    <n v="106578"/>
    <n v="0.09"/>
    <x v="0"/>
    <e v="#VALUE!"/>
    <s v="Miami"/>
    <s v=""/>
    <s v=""/>
  </r>
  <r>
    <x v="744"/>
    <x v="792"/>
    <x v="15"/>
    <x v="4"/>
    <s v="Research &amp; Development"/>
    <s v="Female"/>
    <x v="3"/>
    <x v="27"/>
    <s v="1999"/>
    <d v="1999-09-13T00:00:00"/>
    <n v="92994"/>
    <n v="0"/>
    <x v="0"/>
    <e v="#VALUE!"/>
    <s v="Chicago"/>
    <s v=""/>
    <s v=""/>
  </r>
  <r>
    <x v="745"/>
    <x v="793"/>
    <x v="4"/>
    <x v="2"/>
    <s v="Speciality Products"/>
    <s v="Male"/>
    <x v="1"/>
    <x v="1"/>
    <s v="1997"/>
    <d v="1997-03-13T00:00:00"/>
    <n v="83685"/>
    <n v="0"/>
    <x v="1"/>
    <e v="#VALUE!"/>
    <s v="Beijing"/>
    <s v=""/>
    <s v=""/>
  </r>
  <r>
    <x v="114"/>
    <x v="794"/>
    <x v="21"/>
    <x v="0"/>
    <s v="Research &amp; Development"/>
    <s v="Male"/>
    <x v="2"/>
    <x v="35"/>
    <s v="2010"/>
    <d v="2010-09-14T00:00:00"/>
    <n v="99335"/>
    <n v="0"/>
    <x v="0"/>
    <e v="#VALUE!"/>
    <s v="Phoenix"/>
    <s v=""/>
    <s v=""/>
  </r>
  <r>
    <x v="746"/>
    <x v="795"/>
    <x v="0"/>
    <x v="4"/>
    <s v="Manufacturing"/>
    <s v="Male"/>
    <x v="2"/>
    <x v="34"/>
    <s v="2013"/>
    <d v="2013-04-18T00:00:00"/>
    <n v="131179"/>
    <n v="0.15"/>
    <x v="0"/>
    <e v="#VALUE!"/>
    <s v="Columbus"/>
    <s v=""/>
    <s v=""/>
  </r>
  <r>
    <x v="747"/>
    <x v="796"/>
    <x v="3"/>
    <x v="0"/>
    <s v="Speciality Products"/>
    <s v="Male"/>
    <x v="1"/>
    <x v="25"/>
    <s v="2016"/>
    <d v="2016-05-03T00:00:00"/>
    <n v="73899"/>
    <n v="0.05"/>
    <x v="1"/>
    <e v="#VALUE!"/>
    <s v="Chengdu"/>
    <s v=""/>
    <s v=""/>
  </r>
  <r>
    <x v="748"/>
    <x v="797"/>
    <x v="9"/>
    <x v="3"/>
    <s v="Manufacturing"/>
    <s v="Male"/>
    <x v="1"/>
    <x v="14"/>
    <s v="2013"/>
    <d v="2013-03-29T00:00:00"/>
    <n v="252325"/>
    <n v="0.4"/>
    <x v="0"/>
    <e v="#VALUE!"/>
    <s v="Columbus"/>
    <s v=""/>
    <s v=""/>
  </r>
  <r>
    <x v="749"/>
    <x v="798"/>
    <x v="13"/>
    <x v="1"/>
    <s v="Research &amp; Development"/>
    <s v="Female"/>
    <x v="2"/>
    <x v="23"/>
    <s v="2015"/>
    <d v="2015-03-05T00:00:00"/>
    <n v="52697"/>
    <n v="0"/>
    <x v="0"/>
    <e v="#VALUE!"/>
    <s v="Seattle"/>
    <s v=""/>
    <s v=""/>
  </r>
  <r>
    <x v="711"/>
    <x v="799"/>
    <x v="19"/>
    <x v="5"/>
    <s v="Speciality Products"/>
    <s v="Female"/>
    <x v="3"/>
    <x v="7"/>
    <s v="2020"/>
    <d v="2020-09-25T00:00:00"/>
    <n v="123588"/>
    <n v="0"/>
    <x v="2"/>
    <e v="#VALUE!"/>
    <s v="Sao Paulo"/>
    <s v=""/>
    <s v=""/>
  </r>
  <r>
    <x v="750"/>
    <x v="800"/>
    <x v="9"/>
    <x v="3"/>
    <s v="Corporate"/>
    <s v="Female"/>
    <x v="1"/>
    <x v="40"/>
    <s v="2021"/>
    <d v="2021-12-26T00:00:00"/>
    <n v="243568"/>
    <n v="0.33"/>
    <x v="0"/>
    <e v="#VALUE!"/>
    <s v="Austin"/>
    <s v=""/>
    <s v=""/>
  </r>
  <r>
    <x v="559"/>
    <x v="801"/>
    <x v="2"/>
    <x v="2"/>
    <s v="Research &amp; Development"/>
    <s v="Male"/>
    <x v="1"/>
    <x v="37"/>
    <s v="2001"/>
    <d v="2001-07-20T00:00:00"/>
    <n v="199176"/>
    <n v="0.24"/>
    <x v="0"/>
    <e v="#VALUE!"/>
    <s v="Phoenix"/>
    <s v=""/>
    <s v=""/>
  </r>
  <r>
    <x v="47"/>
    <x v="802"/>
    <x v="1"/>
    <x v="0"/>
    <s v="Speciality Products"/>
    <s v="Female"/>
    <x v="1"/>
    <x v="16"/>
    <s v="1996"/>
    <d v="1996-06-22T00:00:00"/>
    <n v="82806"/>
    <n v="0"/>
    <x v="0"/>
    <e v="#VALUE!"/>
    <s v="Seattle"/>
    <s v=""/>
    <s v=""/>
  </r>
  <r>
    <x v="751"/>
    <x v="803"/>
    <x v="2"/>
    <x v="6"/>
    <s v="Speciality Products"/>
    <s v="Female"/>
    <x v="1"/>
    <x v="26"/>
    <s v="1997"/>
    <d v="1997-06-20T00:00:00"/>
    <n v="164399"/>
    <n v="0.25"/>
    <x v="0"/>
    <e v="#VALUE!"/>
    <s v="Seattle"/>
    <s v=""/>
    <s v=""/>
  </r>
  <r>
    <x v="752"/>
    <x v="804"/>
    <x v="0"/>
    <x v="4"/>
    <s v="Manufacturing"/>
    <s v="Female"/>
    <x v="1"/>
    <x v="24"/>
    <s v="2017"/>
    <d v="2017-04-14T00:00:00"/>
    <n v="154956"/>
    <n v="0.13"/>
    <x v="0"/>
    <e v="#VALUE!"/>
    <s v="Phoenix"/>
    <s v=""/>
    <s v=""/>
  </r>
  <r>
    <x v="753"/>
    <x v="805"/>
    <x v="0"/>
    <x v="6"/>
    <s v="Manufacturing"/>
    <s v="Male"/>
    <x v="1"/>
    <x v="24"/>
    <s v="2017"/>
    <d v="2017-01-29T00:00:00"/>
    <n v="143970"/>
    <n v="0.12"/>
    <x v="0"/>
    <n v="0"/>
    <s v="Seattle"/>
    <s v="2017"/>
    <d v="2017-12-09T00:00:00"/>
  </r>
  <r>
    <x v="754"/>
    <x v="806"/>
    <x v="2"/>
    <x v="2"/>
    <s v="Corporate"/>
    <s v="Male"/>
    <x v="3"/>
    <x v="27"/>
    <s v="2020"/>
    <d v="2020-09-25T00:00:00"/>
    <n v="163143"/>
    <n v="0.28000000000000003"/>
    <x v="2"/>
    <e v="#VALUE!"/>
    <s v="Sao Paulo"/>
    <s v=""/>
    <s v=""/>
  </r>
  <r>
    <x v="755"/>
    <x v="807"/>
    <x v="4"/>
    <x v="3"/>
    <s v="Speciality Products"/>
    <s v="Female"/>
    <x v="2"/>
    <x v="31"/>
    <s v="2020"/>
    <d v="2020-07-24T00:00:00"/>
    <n v="89390"/>
    <n v="0"/>
    <x v="0"/>
    <e v="#VALUE!"/>
    <s v="Seattle"/>
    <s v=""/>
    <s v=""/>
  </r>
  <r>
    <x v="756"/>
    <x v="808"/>
    <x v="23"/>
    <x v="0"/>
    <s v="Manufacturing"/>
    <s v="Male"/>
    <x v="2"/>
    <x v="12"/>
    <s v="2017"/>
    <d v="2017-10-05T00:00:00"/>
    <n v="67468"/>
    <n v="0"/>
    <x v="0"/>
    <e v="#VALUE!"/>
    <s v="Miami"/>
    <s v=""/>
    <s v=""/>
  </r>
  <r>
    <x v="757"/>
    <x v="809"/>
    <x v="11"/>
    <x v="5"/>
    <s v="Manufacturing"/>
    <s v="Female"/>
    <x v="3"/>
    <x v="37"/>
    <s v="2016"/>
    <d v="2016-03-12T00:00:00"/>
    <n v="100810"/>
    <n v="0.12"/>
    <x v="2"/>
    <e v="#VALUE!"/>
    <s v="Rio de Janerio"/>
    <s v=""/>
    <s v=""/>
  </r>
  <r>
    <x v="758"/>
    <x v="810"/>
    <x v="4"/>
    <x v="1"/>
    <s v="Manufacturing"/>
    <s v="Female"/>
    <x v="1"/>
    <x v="25"/>
    <s v="2019"/>
    <d v="2019-03-18T00:00:00"/>
    <n v="74779"/>
    <n v="0"/>
    <x v="0"/>
    <e v="#VALUE!"/>
    <s v="Phoenix"/>
    <s v=""/>
    <s v=""/>
  </r>
  <r>
    <x v="281"/>
    <x v="811"/>
    <x v="24"/>
    <x v="0"/>
    <s v="Corporate"/>
    <s v="Female"/>
    <x v="1"/>
    <x v="7"/>
    <s v="2017"/>
    <d v="2017-11-09T00:00:00"/>
    <n v="63985"/>
    <n v="0"/>
    <x v="0"/>
    <e v="#VALUE!"/>
    <s v="Miami"/>
    <s v=""/>
    <s v=""/>
  </r>
  <r>
    <x v="759"/>
    <x v="812"/>
    <x v="29"/>
    <x v="0"/>
    <s v="Manufacturing"/>
    <s v="Female"/>
    <x v="2"/>
    <x v="14"/>
    <s v="2004"/>
    <d v="2004-07-08T00:00:00"/>
    <n v="77903"/>
    <n v="0"/>
    <x v="0"/>
    <e v="#VALUE!"/>
    <s v="Seattle"/>
    <s v=""/>
    <s v=""/>
  </r>
  <r>
    <x v="760"/>
    <x v="813"/>
    <x v="2"/>
    <x v="6"/>
    <s v="Corporate"/>
    <s v="Male"/>
    <x v="2"/>
    <x v="29"/>
    <s v="2017"/>
    <d v="2017-06-12T00:00:00"/>
    <n v="164396"/>
    <n v="0.28999999999999998"/>
    <x v="0"/>
    <e v="#VALUE!"/>
    <s v="Columbus"/>
    <s v=""/>
    <s v=""/>
  </r>
  <r>
    <x v="761"/>
    <x v="814"/>
    <x v="30"/>
    <x v="0"/>
    <s v="Corporate"/>
    <s v="Male"/>
    <x v="1"/>
    <x v="7"/>
    <s v="2021"/>
    <d v="2021-06-28T00:00:00"/>
    <n v="71234"/>
    <n v="0"/>
    <x v="0"/>
    <e v="#VALUE!"/>
    <s v="Seattle"/>
    <s v=""/>
    <s v=""/>
  </r>
  <r>
    <x v="762"/>
    <x v="815"/>
    <x v="6"/>
    <x v="1"/>
    <s v="Corporate"/>
    <s v="Male"/>
    <x v="1"/>
    <x v="20"/>
    <s v="2004"/>
    <d v="2004-04-19T00:00:00"/>
    <n v="122487"/>
    <n v="0.08"/>
    <x v="1"/>
    <e v="#VALUE!"/>
    <s v="Shanghai"/>
    <s v=""/>
    <s v=""/>
  </r>
  <r>
    <x v="763"/>
    <x v="816"/>
    <x v="6"/>
    <x v="4"/>
    <s v="Speciality Products"/>
    <s v="Female"/>
    <x v="1"/>
    <x v="24"/>
    <s v="2017"/>
    <d v="2017-01-03T00:00:00"/>
    <n v="101870"/>
    <n v="0.1"/>
    <x v="0"/>
    <e v="#VALUE!"/>
    <s v="Phoenix"/>
    <s v=""/>
    <s v=""/>
  </r>
  <r>
    <x v="764"/>
    <x v="817"/>
    <x v="28"/>
    <x v="0"/>
    <s v="Research &amp; Development"/>
    <s v="Male"/>
    <x v="3"/>
    <x v="14"/>
    <s v="2020"/>
    <d v="2020-06-27T00:00:00"/>
    <n v="40316"/>
    <n v="0"/>
    <x v="2"/>
    <e v="#VALUE!"/>
    <s v="Manaus"/>
    <s v=""/>
    <s v=""/>
  </r>
  <r>
    <x v="765"/>
    <x v="818"/>
    <x v="6"/>
    <x v="0"/>
    <s v="Research &amp; Development"/>
    <s v="Female"/>
    <x v="1"/>
    <x v="0"/>
    <s v="2005"/>
    <d v="2005-02-08T00:00:00"/>
    <n v="115145"/>
    <n v="0.05"/>
    <x v="1"/>
    <e v="#VALUE!"/>
    <s v="Chongqing"/>
    <s v=""/>
    <s v=""/>
  </r>
  <r>
    <x v="766"/>
    <x v="819"/>
    <x v="21"/>
    <x v="0"/>
    <s v="Manufacturing"/>
    <s v="Female"/>
    <x v="3"/>
    <x v="19"/>
    <s v="2009"/>
    <d v="2009-03-13T00:00:00"/>
    <n v="62335"/>
    <n v="0"/>
    <x v="2"/>
    <e v="#VALUE!"/>
    <s v="Manaus"/>
    <s v=""/>
    <s v=""/>
  </r>
  <r>
    <x v="767"/>
    <x v="820"/>
    <x v="7"/>
    <x v="1"/>
    <s v="Manufacturing"/>
    <s v="Male"/>
    <x v="1"/>
    <x v="16"/>
    <s v="2006"/>
    <d v="2006-05-10T00:00:00"/>
    <n v="41561"/>
    <n v="0"/>
    <x v="0"/>
    <e v="#VALUE!"/>
    <s v="Austin"/>
    <s v=""/>
    <s v=""/>
  </r>
  <r>
    <x v="768"/>
    <x v="821"/>
    <x v="0"/>
    <x v="1"/>
    <s v="Speciality Products"/>
    <s v="Female"/>
    <x v="1"/>
    <x v="17"/>
    <s v="2011"/>
    <d v="2011-04-24T00:00:00"/>
    <n v="131183"/>
    <n v="0.14000000000000001"/>
    <x v="1"/>
    <n v="5"/>
    <s v="Shanghai"/>
    <s v="2016"/>
    <d v="2016-03-16T00:00:00"/>
  </r>
  <r>
    <x v="428"/>
    <x v="822"/>
    <x v="1"/>
    <x v="0"/>
    <s v="Manufacturing"/>
    <s v="Female"/>
    <x v="1"/>
    <x v="15"/>
    <s v="2002"/>
    <d v="2002-07-08T00:00:00"/>
    <n v="92655"/>
    <n v="0"/>
    <x v="1"/>
    <e v="#VALUE!"/>
    <s v="Chengdu"/>
    <s v=""/>
    <s v=""/>
  </r>
  <r>
    <x v="692"/>
    <x v="823"/>
    <x v="0"/>
    <x v="2"/>
    <s v="Manufacturing"/>
    <s v="Female"/>
    <x v="3"/>
    <x v="37"/>
    <s v="1996"/>
    <d v="1996-04-02T00:00:00"/>
    <n v="157057"/>
    <n v="0.12"/>
    <x v="0"/>
    <e v="#VALUE!"/>
    <s v="Miami"/>
    <s v=""/>
    <s v=""/>
  </r>
  <r>
    <x v="769"/>
    <x v="824"/>
    <x v="14"/>
    <x v="0"/>
    <s v="Speciality Products"/>
    <s v="Female"/>
    <x v="2"/>
    <x v="22"/>
    <s v="2005"/>
    <d v="2005-02-09T00:00:00"/>
    <n v="64462"/>
    <n v="0"/>
    <x v="0"/>
    <e v="#VALUE!"/>
    <s v="Chicago"/>
    <s v=""/>
    <s v=""/>
  </r>
  <r>
    <x v="770"/>
    <x v="825"/>
    <x v="10"/>
    <x v="5"/>
    <s v="Corporate"/>
    <s v="Female"/>
    <x v="2"/>
    <x v="12"/>
    <s v="2005"/>
    <d v="2005-10-07T00:00:00"/>
    <n v="79352"/>
    <n v="0"/>
    <x v="0"/>
    <e v="#VALUE!"/>
    <s v="Seattle"/>
    <s v=""/>
    <s v=""/>
  </r>
  <r>
    <x v="771"/>
    <x v="826"/>
    <x v="0"/>
    <x v="6"/>
    <s v="Speciality Products"/>
    <s v="Female"/>
    <x v="2"/>
    <x v="0"/>
    <s v="2001"/>
    <d v="2001-03-27T00:00:00"/>
    <n v="157812"/>
    <n v="0.11"/>
    <x v="0"/>
    <e v="#VALUE!"/>
    <s v="Miami"/>
    <s v=""/>
    <s v=""/>
  </r>
  <r>
    <x v="772"/>
    <x v="827"/>
    <x v="10"/>
    <x v="5"/>
    <s v="Corporate"/>
    <s v="Male"/>
    <x v="2"/>
    <x v="5"/>
    <s v="2018"/>
    <d v="2018-09-11T00:00:00"/>
    <n v="80745"/>
    <n v="0"/>
    <x v="0"/>
    <e v="#VALUE!"/>
    <s v="Chicago"/>
    <s v=""/>
    <s v=""/>
  </r>
  <r>
    <x v="773"/>
    <x v="828"/>
    <x v="27"/>
    <x v="0"/>
    <s v="Manufacturing"/>
    <s v="Female"/>
    <x v="2"/>
    <x v="4"/>
    <s v="1996"/>
    <d v="1996-02-18T00:00:00"/>
    <n v="75354"/>
    <n v="0"/>
    <x v="0"/>
    <n v="0"/>
    <s v="Austin"/>
    <s v="1996"/>
    <d v="1996-12-14T00:00:00"/>
  </r>
  <r>
    <x v="774"/>
    <x v="829"/>
    <x v="11"/>
    <x v="5"/>
    <s v="Research &amp; Development"/>
    <s v="Male"/>
    <x v="3"/>
    <x v="16"/>
    <s v="2018"/>
    <d v="2018-09-20T00:00:00"/>
    <n v="78938"/>
    <n v="0.14000000000000001"/>
    <x v="0"/>
    <e v="#VALUE!"/>
    <s v="Phoenix"/>
    <s v=""/>
    <s v=""/>
  </r>
  <r>
    <x v="775"/>
    <x v="830"/>
    <x v="19"/>
    <x v="5"/>
    <s v="Corporate"/>
    <s v="Male"/>
    <x v="3"/>
    <x v="1"/>
    <s v="2008"/>
    <d v="2008-09-10T00:00:00"/>
    <n v="96313"/>
    <n v="0"/>
    <x v="0"/>
    <e v="#VALUE!"/>
    <s v="Austin"/>
    <s v=""/>
    <s v=""/>
  </r>
  <r>
    <x v="776"/>
    <x v="831"/>
    <x v="2"/>
    <x v="5"/>
    <s v="Speciality Products"/>
    <s v="Male"/>
    <x v="2"/>
    <x v="15"/>
    <s v="2010"/>
    <d v="2010-11-29T00:00:00"/>
    <n v="153767"/>
    <n v="0.27"/>
    <x v="0"/>
    <e v="#VALUE!"/>
    <s v="Phoenix"/>
    <s v=""/>
    <s v=""/>
  </r>
  <r>
    <x v="614"/>
    <x v="832"/>
    <x v="6"/>
    <x v="6"/>
    <s v="Research &amp; Development"/>
    <s v="Female"/>
    <x v="0"/>
    <x v="34"/>
    <s v="2015"/>
    <d v="2015-09-19T00:00:00"/>
    <n v="103423"/>
    <n v="0.06"/>
    <x v="0"/>
    <e v="#VALUE!"/>
    <s v="Columbus"/>
    <s v=""/>
    <s v=""/>
  </r>
  <r>
    <x v="777"/>
    <x v="833"/>
    <x v="8"/>
    <x v="5"/>
    <s v="Corporate"/>
    <s v="Female"/>
    <x v="1"/>
    <x v="6"/>
    <s v="2021"/>
    <d v="2021-06-23T00:00:00"/>
    <n v="86464"/>
    <n v="0"/>
    <x v="1"/>
    <e v="#VALUE!"/>
    <s v="Shanghai"/>
    <s v=""/>
    <s v=""/>
  </r>
  <r>
    <x v="778"/>
    <x v="834"/>
    <x v="8"/>
    <x v="5"/>
    <s v="Corporate"/>
    <s v="Female"/>
    <x v="3"/>
    <x v="7"/>
    <s v="2018"/>
    <d v="2018-01-14T00:00:00"/>
    <n v="80516"/>
    <n v="0"/>
    <x v="2"/>
    <e v="#VALUE!"/>
    <s v="Sao Paulo"/>
    <s v=""/>
    <s v=""/>
  </r>
  <r>
    <x v="779"/>
    <x v="835"/>
    <x v="6"/>
    <x v="4"/>
    <s v="Speciality Products"/>
    <s v="Female"/>
    <x v="0"/>
    <x v="29"/>
    <s v="2013"/>
    <d v="2013-08-21T00:00:00"/>
    <n v="105390"/>
    <n v="0.06"/>
    <x v="0"/>
    <e v="#VALUE!"/>
    <s v="Columbus"/>
    <s v=""/>
    <s v=""/>
  </r>
  <r>
    <x v="780"/>
    <x v="836"/>
    <x v="21"/>
    <x v="0"/>
    <s v="Manufacturing"/>
    <s v="Female"/>
    <x v="1"/>
    <x v="2"/>
    <s v="2021"/>
    <d v="2021-09-06T00:00:00"/>
    <n v="83418"/>
    <n v="0"/>
    <x v="1"/>
    <e v="#VALUE!"/>
    <s v="Shanghai"/>
    <s v=""/>
    <s v=""/>
  </r>
  <r>
    <x v="781"/>
    <x v="837"/>
    <x v="29"/>
    <x v="0"/>
    <s v="Speciality Products"/>
    <s v="Female"/>
    <x v="2"/>
    <x v="15"/>
    <s v="2017"/>
    <d v="2017-11-03T00:00:00"/>
    <n v="66660"/>
    <n v="0"/>
    <x v="0"/>
    <e v="#VALUE!"/>
    <s v="Austin"/>
    <s v=""/>
    <s v=""/>
  </r>
  <r>
    <x v="580"/>
    <x v="838"/>
    <x v="6"/>
    <x v="4"/>
    <s v="Speciality Products"/>
    <s v="Male"/>
    <x v="3"/>
    <x v="1"/>
    <s v="2015"/>
    <d v="2015-06-10T00:00:00"/>
    <n v="101985"/>
    <n v="7.0000000000000007E-2"/>
    <x v="0"/>
    <e v="#VALUE!"/>
    <s v="Miami"/>
    <s v=""/>
    <s v=""/>
  </r>
  <r>
    <x v="782"/>
    <x v="839"/>
    <x v="9"/>
    <x v="1"/>
    <s v="Corporate"/>
    <s v="Male"/>
    <x v="3"/>
    <x v="7"/>
    <s v="2018"/>
    <d v="2018-12-05T00:00:00"/>
    <n v="199504"/>
    <n v="0.3"/>
    <x v="0"/>
    <e v="#VALUE!"/>
    <s v="Austin"/>
    <s v=""/>
    <s v=""/>
  </r>
  <r>
    <x v="783"/>
    <x v="840"/>
    <x v="0"/>
    <x v="2"/>
    <s v="Corporate"/>
    <s v="Female"/>
    <x v="3"/>
    <x v="27"/>
    <s v="2006"/>
    <d v="2006-10-05T00:00:00"/>
    <n v="147966"/>
    <n v="0.11"/>
    <x v="2"/>
    <n v="13"/>
    <s v="Rio de Janerio"/>
    <s v="2019"/>
    <d v="2019-05-23T00:00:00"/>
  </r>
  <r>
    <x v="106"/>
    <x v="841"/>
    <x v="20"/>
    <x v="4"/>
    <s v="Speciality Products"/>
    <s v="Male"/>
    <x v="1"/>
    <x v="32"/>
    <s v="2014"/>
    <d v="2014-06-20T00:00:00"/>
    <n v="41728"/>
    <n v="0"/>
    <x v="1"/>
    <e v="#VALUE!"/>
    <s v="Chongqing"/>
    <s v=""/>
    <s v=""/>
  </r>
  <r>
    <x v="665"/>
    <x v="842"/>
    <x v="4"/>
    <x v="3"/>
    <s v="Speciality Products"/>
    <s v="Male"/>
    <x v="3"/>
    <x v="39"/>
    <s v="2011"/>
    <d v="2011-02-17T00:00:00"/>
    <n v="94422"/>
    <n v="0"/>
    <x v="0"/>
    <e v="#VALUE!"/>
    <s v="Phoenix"/>
    <s v=""/>
    <s v=""/>
  </r>
  <r>
    <x v="784"/>
    <x v="843"/>
    <x v="2"/>
    <x v="2"/>
    <s v="Corporate"/>
    <s v="Male"/>
    <x v="1"/>
    <x v="11"/>
    <s v="2015"/>
    <d v="2015-06-29T00:00:00"/>
    <n v="191026"/>
    <n v="0.16"/>
    <x v="0"/>
    <e v="#VALUE!"/>
    <s v="Columbus"/>
    <s v=""/>
    <s v=""/>
  </r>
  <r>
    <x v="785"/>
    <x v="844"/>
    <x v="9"/>
    <x v="0"/>
    <s v="Research &amp; Development"/>
    <s v="Male"/>
    <x v="3"/>
    <x v="34"/>
    <s v="2010"/>
    <d v="2010-11-29T00:00:00"/>
    <n v="186725"/>
    <n v="0.32"/>
    <x v="2"/>
    <e v="#VALUE!"/>
    <s v="Manaus"/>
    <s v=""/>
    <s v=""/>
  </r>
  <r>
    <x v="786"/>
    <x v="845"/>
    <x v="20"/>
    <x v="4"/>
    <s v="Research &amp; Development"/>
    <s v="Female"/>
    <x v="2"/>
    <x v="16"/>
    <s v="2009"/>
    <d v="2009-08-20T00:00:00"/>
    <n v="52800"/>
    <n v="0"/>
    <x v="0"/>
    <e v="#VALUE!"/>
    <s v="Phoenix"/>
    <s v=""/>
    <s v=""/>
  </r>
  <r>
    <x v="787"/>
    <x v="846"/>
    <x v="19"/>
    <x v="5"/>
    <s v="Speciality Products"/>
    <s v="Male"/>
    <x v="2"/>
    <x v="36"/>
    <s v="2010"/>
    <d v="2010-12-05T00:00:00"/>
    <n v="113982"/>
    <n v="0"/>
    <x v="0"/>
    <e v="#VALUE!"/>
    <s v="Seattle"/>
    <s v=""/>
    <s v=""/>
  </r>
  <r>
    <x v="788"/>
    <x v="847"/>
    <x v="5"/>
    <x v="2"/>
    <s v="Research &amp; Development"/>
    <s v="Female"/>
    <x v="1"/>
    <x v="36"/>
    <s v="2021"/>
    <d v="2021-03-16T00:00:00"/>
    <n v="56239"/>
    <n v="0"/>
    <x v="1"/>
    <e v="#VALUE!"/>
    <s v="Chongqing"/>
    <s v=""/>
    <s v=""/>
  </r>
  <r>
    <x v="170"/>
    <x v="848"/>
    <x v="7"/>
    <x v="2"/>
    <s v="Manufacturing"/>
    <s v="Male"/>
    <x v="3"/>
    <x v="3"/>
    <s v="2021"/>
    <d v="2021-03-02T00:00:00"/>
    <n v="44732"/>
    <n v="0"/>
    <x v="2"/>
    <e v="#VALUE!"/>
    <s v="Rio de Janerio"/>
    <s v=""/>
    <s v=""/>
  </r>
  <r>
    <x v="789"/>
    <x v="849"/>
    <x v="2"/>
    <x v="6"/>
    <s v="Corporate"/>
    <s v="Male"/>
    <x v="1"/>
    <x v="37"/>
    <s v="2014"/>
    <d v="2014-06-26T00:00:00"/>
    <n v="153961"/>
    <n v="0.25"/>
    <x v="1"/>
    <e v="#VALUE!"/>
    <s v="Shanghai"/>
    <s v=""/>
    <s v=""/>
  </r>
  <r>
    <x v="551"/>
    <x v="850"/>
    <x v="23"/>
    <x v="0"/>
    <s v="Speciality Products"/>
    <s v="Female"/>
    <x v="1"/>
    <x v="15"/>
    <s v="2006"/>
    <d v="2006-12-18T00:00:00"/>
    <n v="68337"/>
    <n v="0"/>
    <x v="1"/>
    <e v="#VALUE!"/>
    <s v="Chongqing"/>
    <s v=""/>
    <s v=""/>
  </r>
  <r>
    <x v="790"/>
    <x v="851"/>
    <x v="0"/>
    <x v="4"/>
    <s v="Corporate"/>
    <s v="Male"/>
    <x v="1"/>
    <x v="15"/>
    <s v="2010"/>
    <d v="2010-05-07T00:00:00"/>
    <n v="145093"/>
    <n v="0.12"/>
    <x v="0"/>
    <e v="#VALUE!"/>
    <s v="Chicago"/>
    <s v=""/>
    <s v=""/>
  </r>
  <r>
    <x v="791"/>
    <x v="852"/>
    <x v="30"/>
    <x v="0"/>
    <s v="Speciality Products"/>
    <s v="Female"/>
    <x v="2"/>
    <x v="3"/>
    <s v="2021"/>
    <d v="2021-03-11T00:00:00"/>
    <n v="74170"/>
    <n v="0"/>
    <x v="0"/>
    <e v="#VALUE!"/>
    <s v="Austin"/>
    <s v=""/>
    <s v=""/>
  </r>
  <r>
    <x v="792"/>
    <x v="853"/>
    <x v="17"/>
    <x v="5"/>
    <s v="Research &amp; Development"/>
    <s v="Male"/>
    <x v="2"/>
    <x v="1"/>
    <s v="1996"/>
    <d v="1996-03-29T00:00:00"/>
    <n v="62605"/>
    <n v="0"/>
    <x v="0"/>
    <e v="#VALUE!"/>
    <s v="Austin"/>
    <s v=""/>
    <s v=""/>
  </r>
  <r>
    <x v="793"/>
    <x v="854"/>
    <x v="6"/>
    <x v="0"/>
    <s v="Speciality Products"/>
    <s v="Female"/>
    <x v="2"/>
    <x v="10"/>
    <s v="2020"/>
    <d v="2020-03-13T00:00:00"/>
    <n v="107195"/>
    <n v="0.09"/>
    <x v="0"/>
    <e v="#VALUE!"/>
    <s v="Austin"/>
    <s v=""/>
    <s v=""/>
  </r>
  <r>
    <x v="755"/>
    <x v="855"/>
    <x v="0"/>
    <x v="6"/>
    <s v="Speciality Products"/>
    <s v="Male"/>
    <x v="2"/>
    <x v="15"/>
    <s v="2018"/>
    <d v="2018-01-11T00:00:00"/>
    <n v="127422"/>
    <n v="0.15"/>
    <x v="0"/>
    <e v="#VALUE!"/>
    <s v="Columbus"/>
    <s v=""/>
    <s v=""/>
  </r>
  <r>
    <x v="794"/>
    <x v="856"/>
    <x v="2"/>
    <x v="3"/>
    <s v="Research &amp; Development"/>
    <s v="Female"/>
    <x v="2"/>
    <x v="25"/>
    <s v="2017"/>
    <d v="2017-06-26T00:00:00"/>
    <n v="161269"/>
    <n v="0.27"/>
    <x v="0"/>
    <e v="#VALUE!"/>
    <s v="Miami"/>
    <s v=""/>
    <s v=""/>
  </r>
  <r>
    <x v="795"/>
    <x v="857"/>
    <x v="9"/>
    <x v="6"/>
    <s v="Corporate"/>
    <s v="Female"/>
    <x v="3"/>
    <x v="24"/>
    <s v="2014"/>
    <d v="2014-02-05T00:00:00"/>
    <n v="203445"/>
    <n v="0.34"/>
    <x v="2"/>
    <e v="#VALUE!"/>
    <s v="Manaus"/>
    <s v=""/>
    <s v=""/>
  </r>
  <r>
    <x v="796"/>
    <x v="858"/>
    <x v="0"/>
    <x v="4"/>
    <s v="Research &amp; Development"/>
    <s v="Female"/>
    <x v="1"/>
    <x v="17"/>
    <s v="2011"/>
    <d v="2011-01-17T00:00:00"/>
    <n v="131353"/>
    <n v="0.11"/>
    <x v="1"/>
    <e v="#VALUE!"/>
    <s v="Shanghai"/>
    <s v=""/>
    <s v=""/>
  </r>
  <r>
    <x v="797"/>
    <x v="859"/>
    <x v="31"/>
    <x v="0"/>
    <s v="Manufacturing"/>
    <s v="Male"/>
    <x v="1"/>
    <x v="15"/>
    <s v="2010"/>
    <d v="2010-03-16T00:00:00"/>
    <n v="88182"/>
    <n v="0"/>
    <x v="1"/>
    <e v="#VALUE!"/>
    <s v="Chengdu"/>
    <s v=""/>
    <s v=""/>
  </r>
  <r>
    <x v="798"/>
    <x v="860"/>
    <x v="14"/>
    <x v="0"/>
    <s v="Speciality Products"/>
    <s v="Male"/>
    <x v="2"/>
    <x v="22"/>
    <s v="2019"/>
    <d v="2019-08-26T00:00:00"/>
    <n v="75780"/>
    <n v="0"/>
    <x v="0"/>
    <e v="#VALUE!"/>
    <s v="Seattle"/>
    <s v=""/>
    <s v=""/>
  </r>
  <r>
    <x v="799"/>
    <x v="861"/>
    <x v="13"/>
    <x v="2"/>
    <s v="Research &amp; Development"/>
    <s v="Female"/>
    <x v="1"/>
    <x v="15"/>
    <s v="2019"/>
    <d v="2019-04-02T00:00:00"/>
    <n v="52621"/>
    <n v="0"/>
    <x v="1"/>
    <e v="#VALUE!"/>
    <s v="Beijing"/>
    <s v=""/>
    <s v=""/>
  </r>
  <r>
    <x v="800"/>
    <x v="862"/>
    <x v="11"/>
    <x v="5"/>
    <s v="Research &amp; Development"/>
    <s v="Male"/>
    <x v="1"/>
    <x v="33"/>
    <s v="2018"/>
    <d v="2018-02-15T00:00:00"/>
    <n v="106079"/>
    <n v="0.14000000000000001"/>
    <x v="0"/>
    <n v="3"/>
    <s v="Austin"/>
    <s v="2021"/>
    <d v="2021-04-09T00:00:00"/>
  </r>
  <r>
    <x v="801"/>
    <x v="863"/>
    <x v="21"/>
    <x v="0"/>
    <s v="Corporate"/>
    <s v="Male"/>
    <x v="3"/>
    <x v="23"/>
    <s v="2017"/>
    <d v="2017-02-11T00:00:00"/>
    <n v="92058"/>
    <n v="0"/>
    <x v="0"/>
    <e v="#VALUE!"/>
    <s v="Austin"/>
    <s v=""/>
    <s v=""/>
  </r>
  <r>
    <x v="802"/>
    <x v="864"/>
    <x v="17"/>
    <x v="5"/>
    <s v="Manufacturing"/>
    <s v="Male"/>
    <x v="1"/>
    <x v="14"/>
    <s v="2019"/>
    <d v="2019-03-03T00:00:00"/>
    <n v="67114"/>
    <n v="0"/>
    <x v="0"/>
    <e v="#VALUE!"/>
    <s v="Phoenix"/>
    <s v=""/>
    <s v=""/>
  </r>
  <r>
    <x v="803"/>
    <x v="865"/>
    <x v="13"/>
    <x v="1"/>
    <s v="Research &amp; Development"/>
    <s v="Female"/>
    <x v="3"/>
    <x v="6"/>
    <s v="2020"/>
    <d v="2020-07-12T00:00:00"/>
    <n v="56565"/>
    <n v="0"/>
    <x v="2"/>
    <e v="#VALUE!"/>
    <s v="Sao Paulo"/>
    <s v=""/>
    <s v=""/>
  </r>
  <r>
    <x v="804"/>
    <x v="866"/>
    <x v="16"/>
    <x v="4"/>
    <s v="Manufacturing"/>
    <s v="Female"/>
    <x v="2"/>
    <x v="22"/>
    <s v="2011"/>
    <d v="2011-05-20T00:00:00"/>
    <n v="64937"/>
    <n v="0"/>
    <x v="0"/>
    <e v="#VALUE!"/>
    <s v="Phoenix"/>
    <s v=""/>
    <s v=""/>
  </r>
  <r>
    <x v="805"/>
    <x v="867"/>
    <x v="6"/>
    <x v="6"/>
    <s v="Manufacturing"/>
    <s v="Female"/>
    <x v="3"/>
    <x v="13"/>
    <s v="2006"/>
    <d v="2006-09-07T00:00:00"/>
    <n v="127626"/>
    <n v="0.1"/>
    <x v="0"/>
    <e v="#VALUE!"/>
    <s v="Miami"/>
    <s v=""/>
    <s v=""/>
  </r>
  <r>
    <x v="806"/>
    <x v="868"/>
    <x v="23"/>
    <x v="0"/>
    <s v="Corporate"/>
    <s v="Male"/>
    <x v="0"/>
    <x v="22"/>
    <s v="2004"/>
    <d v="2004-01-27T00:00:00"/>
    <n v="88478"/>
    <n v="0"/>
    <x v="0"/>
    <e v="#VALUE!"/>
    <s v="Austin"/>
    <s v=""/>
    <s v=""/>
  </r>
  <r>
    <x v="807"/>
    <x v="869"/>
    <x v="3"/>
    <x v="0"/>
    <s v="Speciality Products"/>
    <s v="Female"/>
    <x v="1"/>
    <x v="35"/>
    <s v="2014"/>
    <d v="2014-04-20T00:00:00"/>
    <n v="91679"/>
    <n v="7.0000000000000007E-2"/>
    <x v="1"/>
    <e v="#VALUE!"/>
    <s v="Chongqing"/>
    <s v=""/>
    <s v=""/>
  </r>
  <r>
    <x v="808"/>
    <x v="870"/>
    <x v="2"/>
    <x v="2"/>
    <s v="Corporate"/>
    <s v="Male"/>
    <x v="1"/>
    <x v="32"/>
    <s v="1992"/>
    <d v="1992-03-19T00:00:00"/>
    <n v="199848"/>
    <n v="0.16"/>
    <x v="1"/>
    <e v="#VALUE!"/>
    <s v="Chongqing"/>
    <s v=""/>
    <s v=""/>
  </r>
  <r>
    <x v="809"/>
    <x v="871"/>
    <x v="24"/>
    <x v="0"/>
    <s v="Manufacturing"/>
    <s v="Male"/>
    <x v="1"/>
    <x v="8"/>
    <s v="2018"/>
    <d v="2018-11-10T00:00:00"/>
    <n v="61944"/>
    <n v="0"/>
    <x v="1"/>
    <e v="#VALUE!"/>
    <s v="Shanghai"/>
    <s v=""/>
    <s v=""/>
  </r>
  <r>
    <x v="810"/>
    <x v="872"/>
    <x v="0"/>
    <x v="2"/>
    <s v="Speciality Products"/>
    <s v="Female"/>
    <x v="0"/>
    <x v="23"/>
    <s v="2017"/>
    <d v="2017-08-13T00:00:00"/>
    <n v="154624"/>
    <n v="0.15"/>
    <x v="0"/>
    <e v="#VALUE!"/>
    <s v="Austin"/>
    <s v=""/>
    <s v=""/>
  </r>
  <r>
    <x v="811"/>
    <x v="873"/>
    <x v="4"/>
    <x v="3"/>
    <s v="Research &amp; Development"/>
    <s v="Male"/>
    <x v="1"/>
    <x v="2"/>
    <s v="2009"/>
    <d v="2009-10-23T00:00:00"/>
    <n v="79447"/>
    <n v="0"/>
    <x v="1"/>
    <e v="#VALUE!"/>
    <s v="Shanghai"/>
    <s v=""/>
    <s v=""/>
  </r>
  <r>
    <x v="812"/>
    <x v="874"/>
    <x v="4"/>
    <x v="2"/>
    <s v="Manufacturing"/>
    <s v="Male"/>
    <x v="3"/>
    <x v="10"/>
    <s v="1998"/>
    <d v="1998-02-26T00:00:00"/>
    <n v="71111"/>
    <n v="0"/>
    <x v="2"/>
    <e v="#VALUE!"/>
    <s v="Rio de Janerio"/>
    <s v=""/>
    <s v=""/>
  </r>
  <r>
    <x v="813"/>
    <x v="875"/>
    <x v="0"/>
    <x v="2"/>
    <s v="Research &amp; Development"/>
    <s v="Male"/>
    <x v="2"/>
    <x v="26"/>
    <s v="2014"/>
    <d v="2014-10-19T00:00:00"/>
    <n v="159538"/>
    <n v="0.11"/>
    <x v="0"/>
    <e v="#VALUE!"/>
    <s v="Miami"/>
    <s v=""/>
    <s v=""/>
  </r>
  <r>
    <x v="632"/>
    <x v="876"/>
    <x v="8"/>
    <x v="5"/>
    <s v="Corporate"/>
    <s v="Female"/>
    <x v="3"/>
    <x v="40"/>
    <s v="2018"/>
    <d v="2018-10-02T00:00:00"/>
    <n v="111404"/>
    <n v="0"/>
    <x v="2"/>
    <e v="#VALUE!"/>
    <s v="Rio de Janerio"/>
    <s v=""/>
    <s v=""/>
  </r>
  <r>
    <x v="814"/>
    <x v="877"/>
    <x v="2"/>
    <x v="6"/>
    <s v="Speciality Products"/>
    <s v="Male"/>
    <x v="2"/>
    <x v="6"/>
    <s v="2020"/>
    <d v="2020-08-15T00:00:00"/>
    <n v="172007"/>
    <n v="0.26"/>
    <x v="0"/>
    <e v="#VALUE!"/>
    <s v="Miami"/>
    <s v=""/>
    <s v=""/>
  </r>
  <r>
    <x v="815"/>
    <x v="878"/>
    <x v="9"/>
    <x v="6"/>
    <s v="Manufacturing"/>
    <s v="Female"/>
    <x v="3"/>
    <x v="17"/>
    <s v="2011"/>
    <d v="2011-07-21T00:00:00"/>
    <n v="219474"/>
    <n v="0.36"/>
    <x v="2"/>
    <e v="#VALUE!"/>
    <s v="Manaus"/>
    <s v=""/>
    <s v=""/>
  </r>
  <r>
    <x v="816"/>
    <x v="879"/>
    <x v="2"/>
    <x v="1"/>
    <s v="Corporate"/>
    <s v="Male"/>
    <x v="2"/>
    <x v="12"/>
    <s v="2019"/>
    <d v="2019-05-15T00:00:00"/>
    <n v="174415"/>
    <n v="0.23"/>
    <x v="0"/>
    <e v="#VALUE!"/>
    <s v="Miami"/>
    <s v=""/>
    <s v=""/>
  </r>
  <r>
    <x v="817"/>
    <x v="880"/>
    <x v="23"/>
    <x v="0"/>
    <s v="Speciality Products"/>
    <s v="Female"/>
    <x v="3"/>
    <x v="9"/>
    <s v="2021"/>
    <d v="2021-01-21T00:00:00"/>
    <n v="90333"/>
    <n v="0"/>
    <x v="2"/>
    <e v="#VALUE!"/>
    <s v="Rio de Janerio"/>
    <s v=""/>
    <s v=""/>
  </r>
  <r>
    <x v="818"/>
    <x v="881"/>
    <x v="16"/>
    <x v="4"/>
    <s v="Speciality Products"/>
    <s v="Male"/>
    <x v="1"/>
    <x v="6"/>
    <s v="2021"/>
    <d v="2021-01-21T00:00:00"/>
    <n v="67299"/>
    <n v="0"/>
    <x v="0"/>
    <e v="#VALUE!"/>
    <s v="Phoenix"/>
    <s v=""/>
    <s v=""/>
  </r>
  <r>
    <x v="819"/>
    <x v="882"/>
    <x v="28"/>
    <x v="0"/>
    <s v="Research &amp; Development"/>
    <s v="Female"/>
    <x v="2"/>
    <x v="27"/>
    <s v="2005"/>
    <d v="2005-02-23T00:00:00"/>
    <n v="45286"/>
    <n v="0"/>
    <x v="0"/>
    <e v="#VALUE!"/>
    <s v="Chicago"/>
    <s v=""/>
    <s v=""/>
  </r>
  <r>
    <x v="529"/>
    <x v="883"/>
    <x v="2"/>
    <x v="6"/>
    <s v="Research &amp; Development"/>
    <s v="Male"/>
    <x v="2"/>
    <x v="35"/>
    <s v="2007"/>
    <d v="2007-08-08T00:00:00"/>
    <n v="194723"/>
    <n v="0.25"/>
    <x v="0"/>
    <e v="#VALUE!"/>
    <s v="Phoenix"/>
    <s v=""/>
    <s v=""/>
  </r>
  <r>
    <x v="820"/>
    <x v="884"/>
    <x v="6"/>
    <x v="2"/>
    <s v="Research &amp; Development"/>
    <s v="Male"/>
    <x v="1"/>
    <x v="37"/>
    <s v="2012"/>
    <d v="2012-08-10T00:00:00"/>
    <n v="109850"/>
    <n v="7.0000000000000007E-2"/>
    <x v="1"/>
    <n v="8"/>
    <s v="Beijing"/>
    <s v="2020"/>
    <d v="2020-02-04T00:00:00"/>
  </r>
  <r>
    <x v="821"/>
    <x v="885"/>
    <x v="20"/>
    <x v="4"/>
    <s v="Research &amp; Development"/>
    <s v="Female"/>
    <x v="3"/>
    <x v="39"/>
    <s v="2014"/>
    <d v="2014-04-19T00:00:00"/>
    <n v="45295"/>
    <n v="0"/>
    <x v="2"/>
    <e v="#VALUE!"/>
    <s v="Sao Paulo"/>
    <s v=""/>
    <s v=""/>
  </r>
  <r>
    <x v="822"/>
    <x v="886"/>
    <x v="32"/>
    <x v="0"/>
    <s v="Manufacturing"/>
    <s v="Female"/>
    <x v="2"/>
    <x v="9"/>
    <s v="2010"/>
    <d v="2010-08-23T00:00:00"/>
    <n v="61310"/>
    <n v="0"/>
    <x v="0"/>
    <e v="#VALUE!"/>
    <s v="Phoenix"/>
    <s v=""/>
    <s v=""/>
  </r>
  <r>
    <x v="164"/>
    <x v="765"/>
    <x v="27"/>
    <x v="0"/>
    <s v="Research &amp; Development"/>
    <s v="Male"/>
    <x v="1"/>
    <x v="0"/>
    <s v="2016"/>
    <d v="2016-11-09T00:00:00"/>
    <n v="87851"/>
    <n v="0"/>
    <x v="1"/>
    <e v="#VALUE!"/>
    <s v="Chongqing"/>
    <s v=""/>
    <s v=""/>
  </r>
  <r>
    <x v="823"/>
    <x v="887"/>
    <x v="20"/>
    <x v="4"/>
    <s v="Speciality Products"/>
    <s v="Female"/>
    <x v="1"/>
    <x v="11"/>
    <s v="2018"/>
    <d v="2018-03-12T00:00:00"/>
    <n v="47913"/>
    <n v="0"/>
    <x v="0"/>
    <e v="#VALUE!"/>
    <s v="Seattle"/>
    <s v=""/>
    <s v=""/>
  </r>
  <r>
    <x v="824"/>
    <x v="888"/>
    <x v="20"/>
    <x v="4"/>
    <s v="Speciality Products"/>
    <s v="Female"/>
    <x v="1"/>
    <x v="26"/>
    <s v="2017"/>
    <d v="2017-09-07T00:00:00"/>
    <n v="46727"/>
    <n v="0"/>
    <x v="0"/>
    <n v="1"/>
    <s v="Columbus"/>
    <s v="2018"/>
    <d v="2018-05-31T00:00:00"/>
  </r>
  <r>
    <x v="825"/>
    <x v="889"/>
    <x v="0"/>
    <x v="4"/>
    <s v="Speciality Products"/>
    <s v="Male"/>
    <x v="1"/>
    <x v="5"/>
    <s v="2021"/>
    <d v="2021-04-16T00:00:00"/>
    <n v="133400"/>
    <n v="0.11"/>
    <x v="0"/>
    <e v="#VALUE!"/>
    <s v="Phoenix"/>
    <s v=""/>
    <s v=""/>
  </r>
  <r>
    <x v="826"/>
    <x v="890"/>
    <x v="29"/>
    <x v="0"/>
    <s v="Speciality Products"/>
    <s v="Female"/>
    <x v="1"/>
    <x v="38"/>
    <s v="2020"/>
    <d v="2020-04-22T00:00:00"/>
    <n v="90535"/>
    <n v="0"/>
    <x v="0"/>
    <e v="#VALUE!"/>
    <s v="Miami"/>
    <s v=""/>
    <s v=""/>
  </r>
  <r>
    <x v="827"/>
    <x v="891"/>
    <x v="4"/>
    <x v="6"/>
    <s v="Speciality Products"/>
    <s v="Male"/>
    <x v="1"/>
    <x v="0"/>
    <s v="2006"/>
    <d v="2006-07-11T00:00:00"/>
    <n v="93343"/>
    <n v="0"/>
    <x v="1"/>
    <e v="#VALUE!"/>
    <s v="Chongqing"/>
    <s v=""/>
    <s v=""/>
  </r>
  <r>
    <x v="825"/>
    <x v="892"/>
    <x v="16"/>
    <x v="4"/>
    <s v="Corporate"/>
    <s v="Female"/>
    <x v="1"/>
    <x v="18"/>
    <s v="2006"/>
    <d v="2006-02-23T00:00:00"/>
    <n v="63705"/>
    <n v="0"/>
    <x v="0"/>
    <e v="#VALUE!"/>
    <s v="Miami"/>
    <s v=""/>
    <s v=""/>
  </r>
  <r>
    <x v="828"/>
    <x v="893"/>
    <x v="9"/>
    <x v="2"/>
    <s v="Corporate"/>
    <s v="Male"/>
    <x v="3"/>
    <x v="35"/>
    <s v="2000"/>
    <d v="2000-02-28T00:00:00"/>
    <n v="258081"/>
    <n v="0.3"/>
    <x v="0"/>
    <e v="#VALUE!"/>
    <s v="Chicago"/>
    <s v=""/>
    <s v=""/>
  </r>
  <r>
    <x v="829"/>
    <x v="894"/>
    <x v="20"/>
    <x v="4"/>
    <s v="Research &amp; Development"/>
    <s v="Male"/>
    <x v="0"/>
    <x v="35"/>
    <s v="2020"/>
    <d v="2020-09-21T00:00:00"/>
    <n v="54654"/>
    <n v="0"/>
    <x v="0"/>
    <e v="#VALUE!"/>
    <s v="Phoenix"/>
    <s v=""/>
    <s v=""/>
  </r>
  <r>
    <x v="830"/>
    <x v="895"/>
    <x v="7"/>
    <x v="2"/>
    <s v="Manufacturing"/>
    <s v="Male"/>
    <x v="2"/>
    <x v="36"/>
    <s v="1998"/>
    <d v="1998-09-24T00:00:00"/>
    <n v="58006"/>
    <n v="0"/>
    <x v="0"/>
    <e v="#VALUE!"/>
    <s v="Seattle"/>
    <s v=""/>
    <s v=""/>
  </r>
  <r>
    <x v="232"/>
    <x v="358"/>
    <x v="0"/>
    <x v="1"/>
    <s v="Manufacturing"/>
    <s v="Female"/>
    <x v="1"/>
    <x v="34"/>
    <s v="2011"/>
    <d v="2011-03-18T00:00:00"/>
    <n v="150034"/>
    <n v="0.12"/>
    <x v="1"/>
    <e v="#VALUE!"/>
    <s v="Beijing"/>
    <s v=""/>
    <s v=""/>
  </r>
  <r>
    <x v="792"/>
    <x v="896"/>
    <x v="2"/>
    <x v="4"/>
    <s v="Speciality Products"/>
    <s v="Female"/>
    <x v="1"/>
    <x v="31"/>
    <s v="2007"/>
    <d v="2007-05-30T00:00:00"/>
    <n v="198562"/>
    <n v="0.22"/>
    <x v="0"/>
    <e v="#VALUE!"/>
    <s v="Seattle"/>
    <s v=""/>
    <s v=""/>
  </r>
  <r>
    <x v="831"/>
    <x v="897"/>
    <x v="5"/>
    <x v="2"/>
    <s v="Research &amp; Development"/>
    <s v="Female"/>
    <x v="0"/>
    <x v="28"/>
    <s v="2009"/>
    <d v="2009-05-27T00:00:00"/>
    <n v="62411"/>
    <n v="0"/>
    <x v="0"/>
    <n v="12"/>
    <s v="Miami"/>
    <s v="2021"/>
    <d v="2021-08-14T00:00:00"/>
  </r>
  <r>
    <x v="832"/>
    <x v="898"/>
    <x v="11"/>
    <x v="5"/>
    <s v="Research &amp; Development"/>
    <s v="Male"/>
    <x v="1"/>
    <x v="4"/>
    <s v="1992"/>
    <d v="1992-01-09T00:00:00"/>
    <n v="111299"/>
    <n v="0.12"/>
    <x v="0"/>
    <e v="#VALUE!"/>
    <s v="Miami"/>
    <s v=""/>
    <s v=""/>
  </r>
  <r>
    <x v="724"/>
    <x v="899"/>
    <x v="7"/>
    <x v="6"/>
    <s v="Research &amp; Development"/>
    <s v="Female"/>
    <x v="2"/>
    <x v="19"/>
    <s v="2019"/>
    <d v="2019-07-13T00:00:00"/>
    <n v="41545"/>
    <n v="0"/>
    <x v="0"/>
    <e v="#VALUE!"/>
    <s v="Miami"/>
    <s v=""/>
    <s v=""/>
  </r>
  <r>
    <x v="833"/>
    <x v="900"/>
    <x v="24"/>
    <x v="0"/>
    <s v="Manufacturing"/>
    <s v="Male"/>
    <x v="3"/>
    <x v="3"/>
    <s v="2019"/>
    <d v="2019-04-14T00:00:00"/>
    <n v="74467"/>
    <n v="0"/>
    <x v="0"/>
    <n v="2"/>
    <s v="Columbus"/>
    <s v="2021"/>
    <d v="2021-01-15T00:00:00"/>
  </r>
  <r>
    <x v="789"/>
    <x v="901"/>
    <x v="6"/>
    <x v="3"/>
    <s v="Research &amp; Development"/>
    <s v="Male"/>
    <x v="2"/>
    <x v="18"/>
    <s v="2002"/>
    <d v="2002-02-09T00:00:00"/>
    <n v="117545"/>
    <n v="0.06"/>
    <x v="0"/>
    <e v="#VALUE!"/>
    <s v="Phoenix"/>
    <s v=""/>
    <s v=""/>
  </r>
  <r>
    <x v="834"/>
    <x v="902"/>
    <x v="6"/>
    <x v="4"/>
    <s v="Speciality Products"/>
    <s v="Male"/>
    <x v="1"/>
    <x v="2"/>
    <s v="2012"/>
    <d v="2012-03-15T00:00:00"/>
    <n v="117226"/>
    <n v="0.08"/>
    <x v="0"/>
    <e v="#VALUE!"/>
    <s v="Phoenix"/>
    <s v=""/>
    <s v=""/>
  </r>
  <r>
    <x v="835"/>
    <x v="903"/>
    <x v="7"/>
    <x v="3"/>
    <s v="Corporate"/>
    <s v="Female"/>
    <x v="3"/>
    <x v="3"/>
    <s v="2019"/>
    <d v="2019-01-24T00:00:00"/>
    <n v="55767"/>
    <n v="0"/>
    <x v="0"/>
    <e v="#VALUE!"/>
    <s v="Phoenix"/>
    <s v=""/>
    <s v=""/>
  </r>
  <r>
    <x v="836"/>
    <x v="904"/>
    <x v="13"/>
    <x v="2"/>
    <s v="Manufacturing"/>
    <s v="Female"/>
    <x v="2"/>
    <x v="7"/>
    <s v="2016"/>
    <d v="2016-11-17T00:00:00"/>
    <n v="60930"/>
    <n v="0"/>
    <x v="0"/>
    <e v="#VALUE!"/>
    <s v="Austin"/>
    <s v=""/>
    <s v=""/>
  </r>
  <r>
    <x v="837"/>
    <x v="905"/>
    <x v="2"/>
    <x v="2"/>
    <s v="Speciality Products"/>
    <s v="Female"/>
    <x v="3"/>
    <x v="5"/>
    <s v="2018"/>
    <d v="2018-10-24T00:00:00"/>
    <n v="154973"/>
    <n v="0.28999999999999998"/>
    <x v="2"/>
    <e v="#VALUE!"/>
    <s v="Sao Paulo"/>
    <s v=""/>
    <s v=""/>
  </r>
  <r>
    <x v="838"/>
    <x v="906"/>
    <x v="21"/>
    <x v="0"/>
    <s v="Manufacturing"/>
    <s v="Female"/>
    <x v="1"/>
    <x v="29"/>
    <s v="2017"/>
    <d v="2017-10-21T00:00:00"/>
    <n v="69332"/>
    <n v="0"/>
    <x v="0"/>
    <e v="#VALUE!"/>
    <s v="Columbus"/>
    <s v=""/>
    <s v=""/>
  </r>
  <r>
    <x v="839"/>
    <x v="907"/>
    <x v="8"/>
    <x v="5"/>
    <s v="Research &amp; Development"/>
    <s v="Female"/>
    <x v="1"/>
    <x v="1"/>
    <s v="2001"/>
    <d v="2001-04-09T00:00:00"/>
    <n v="119699"/>
    <n v="0"/>
    <x v="1"/>
    <e v="#VALUE!"/>
    <s v="Shanghai"/>
    <s v=""/>
    <s v=""/>
  </r>
  <r>
    <x v="840"/>
    <x v="908"/>
    <x v="2"/>
    <x v="4"/>
    <s v="Speciality Products"/>
    <s v="Female"/>
    <x v="3"/>
    <x v="28"/>
    <s v="2020"/>
    <d v="2020-09-20T00:00:00"/>
    <n v="198176"/>
    <n v="0.17"/>
    <x v="2"/>
    <e v="#VALUE!"/>
    <s v="Manaus"/>
    <s v=""/>
    <s v=""/>
  </r>
  <r>
    <x v="841"/>
    <x v="909"/>
    <x v="13"/>
    <x v="1"/>
    <s v="Research &amp; Development"/>
    <s v="Female"/>
    <x v="3"/>
    <x v="15"/>
    <s v="2012"/>
    <d v="2012-08-06T00:00:00"/>
    <n v="58586"/>
    <n v="0"/>
    <x v="2"/>
    <e v="#VALUE!"/>
    <s v="Sao Paulo"/>
    <s v=""/>
    <s v=""/>
  </r>
  <r>
    <x v="842"/>
    <x v="910"/>
    <x v="26"/>
    <x v="2"/>
    <s v="Corporate"/>
    <s v="Male"/>
    <x v="1"/>
    <x v="31"/>
    <s v="2011"/>
    <d v="2011-11-28T00:00:00"/>
    <n v="74010"/>
    <n v="0"/>
    <x v="0"/>
    <e v="#VALUE!"/>
    <s v="Chicago"/>
    <s v=""/>
    <s v=""/>
  </r>
  <r>
    <x v="843"/>
    <x v="911"/>
    <x v="26"/>
    <x v="2"/>
    <s v="Speciality Products"/>
    <s v="Male"/>
    <x v="2"/>
    <x v="24"/>
    <s v="2020"/>
    <d v="2020-02-03T00:00:00"/>
    <n v="96598"/>
    <n v="0"/>
    <x v="0"/>
    <e v="#VALUE!"/>
    <s v="Phoenix"/>
    <s v=""/>
    <s v=""/>
  </r>
  <r>
    <x v="665"/>
    <x v="912"/>
    <x v="6"/>
    <x v="2"/>
    <s v="Speciality Products"/>
    <s v="Female"/>
    <x v="1"/>
    <x v="14"/>
    <s v="2003"/>
    <d v="2003-05-21T00:00:00"/>
    <n v="106444"/>
    <n v="0.05"/>
    <x v="0"/>
    <e v="#VALUE!"/>
    <s v="Phoenix"/>
    <s v=""/>
    <s v=""/>
  </r>
  <r>
    <x v="844"/>
    <x v="913"/>
    <x v="2"/>
    <x v="1"/>
    <s v="Corporate"/>
    <s v="Male"/>
    <x v="3"/>
    <x v="11"/>
    <s v="2017"/>
    <d v="2017-08-10T00:00:00"/>
    <n v="156931"/>
    <n v="0.28000000000000003"/>
    <x v="0"/>
    <e v="#VALUE!"/>
    <s v="Seattle"/>
    <s v=""/>
    <s v=""/>
  </r>
  <r>
    <x v="845"/>
    <x v="914"/>
    <x v="2"/>
    <x v="6"/>
    <s v="Research &amp; Development"/>
    <s v="Female"/>
    <x v="3"/>
    <x v="19"/>
    <s v="2014"/>
    <d v="2014-10-16T00:00:00"/>
    <n v="171360"/>
    <n v="0.23"/>
    <x v="2"/>
    <e v="#VALUE!"/>
    <s v="Manaus"/>
    <s v=""/>
    <s v=""/>
  </r>
  <r>
    <x v="846"/>
    <x v="915"/>
    <x v="14"/>
    <x v="0"/>
    <s v="Research &amp; Development"/>
    <s v="Female"/>
    <x v="2"/>
    <x v="15"/>
    <s v="2009"/>
    <d v="2009-04-05T00:00:00"/>
    <n v="64505"/>
    <n v="0"/>
    <x v="0"/>
    <e v="#VALUE!"/>
    <s v="Miami"/>
    <s v=""/>
    <s v=""/>
  </r>
  <r>
    <x v="847"/>
    <x v="916"/>
    <x v="11"/>
    <x v="5"/>
    <s v="Speciality Products"/>
    <s v="Male"/>
    <x v="3"/>
    <x v="24"/>
    <s v="2021"/>
    <d v="2021-10-09T00:00:00"/>
    <n v="102298"/>
    <n v="0.13"/>
    <x v="2"/>
    <e v="#VALUE!"/>
    <s v="Rio de Janerio"/>
    <s v=""/>
    <s v=""/>
  </r>
  <r>
    <x v="848"/>
    <x v="917"/>
    <x v="0"/>
    <x v="2"/>
    <s v="Corporate"/>
    <s v="Female"/>
    <x v="3"/>
    <x v="5"/>
    <s v="2019"/>
    <d v="2019-09-13T00:00:00"/>
    <n v="133297"/>
    <n v="0.13"/>
    <x v="2"/>
    <e v="#VALUE!"/>
    <s v="Rio de Janerio"/>
    <s v=""/>
    <s v=""/>
  </r>
  <r>
    <x v="849"/>
    <x v="918"/>
    <x v="0"/>
    <x v="4"/>
    <s v="Speciality Products"/>
    <s v="Female"/>
    <x v="0"/>
    <x v="6"/>
    <s v="2021"/>
    <d v="2021-03-17T00:00:00"/>
    <n v="155080"/>
    <n v="0.1"/>
    <x v="0"/>
    <e v="#VALUE!"/>
    <s v="Austin"/>
    <s v=""/>
    <s v=""/>
  </r>
  <r>
    <x v="850"/>
    <x v="919"/>
    <x v="4"/>
    <x v="2"/>
    <s v="Speciality Products"/>
    <s v="Male"/>
    <x v="2"/>
    <x v="11"/>
    <s v="2018"/>
    <d v="2018-08-13T00:00:00"/>
    <n v="81828"/>
    <n v="0"/>
    <x v="0"/>
    <e v="#VALUE!"/>
    <s v="Miami"/>
    <s v=""/>
    <s v=""/>
  </r>
  <r>
    <x v="851"/>
    <x v="920"/>
    <x v="0"/>
    <x v="6"/>
    <s v="Corporate"/>
    <s v="Female"/>
    <x v="1"/>
    <x v="13"/>
    <s v="2000"/>
    <d v="2000-10-24T00:00:00"/>
    <n v="149417"/>
    <n v="0.13"/>
    <x v="1"/>
    <e v="#VALUE!"/>
    <s v="Chengdu"/>
    <s v=""/>
    <s v=""/>
  </r>
  <r>
    <x v="852"/>
    <x v="921"/>
    <x v="6"/>
    <x v="2"/>
    <s v="Corporate"/>
    <s v="Male"/>
    <x v="3"/>
    <x v="2"/>
    <s v="2012"/>
    <d v="2012-04-25T00:00:00"/>
    <n v="113269"/>
    <n v="0.09"/>
    <x v="2"/>
    <e v="#VALUE!"/>
    <s v="Sao Paulo"/>
    <s v=""/>
    <s v=""/>
  </r>
  <r>
    <x v="853"/>
    <x v="922"/>
    <x v="0"/>
    <x v="0"/>
    <s v="Manufacturing"/>
    <s v="Male"/>
    <x v="1"/>
    <x v="30"/>
    <s v="2017"/>
    <d v="2017-12-16T00:00:00"/>
    <n v="136716"/>
    <n v="0.12"/>
    <x v="0"/>
    <e v="#VALUE!"/>
    <s v="Austin"/>
    <s v=""/>
    <s v=""/>
  </r>
  <r>
    <x v="854"/>
    <x v="923"/>
    <x v="0"/>
    <x v="2"/>
    <s v="Speciality Products"/>
    <s v="Male"/>
    <x v="3"/>
    <x v="36"/>
    <s v="2011"/>
    <d v="2011-10-20T00:00:00"/>
    <n v="122644"/>
    <n v="0.12"/>
    <x v="0"/>
    <e v="#VALUE!"/>
    <s v="Austin"/>
    <s v=""/>
    <s v=""/>
  </r>
  <r>
    <x v="855"/>
    <x v="924"/>
    <x v="6"/>
    <x v="2"/>
    <s v="Research &amp; Development"/>
    <s v="Female"/>
    <x v="1"/>
    <x v="2"/>
    <s v="2000"/>
    <d v="2000-05-07T00:00:00"/>
    <n v="106428"/>
    <n v="7.0000000000000007E-2"/>
    <x v="0"/>
    <e v="#VALUE!"/>
    <s v="Chicago"/>
    <s v=""/>
    <s v=""/>
  </r>
  <r>
    <x v="856"/>
    <x v="925"/>
    <x v="9"/>
    <x v="1"/>
    <s v="Corporate"/>
    <s v="Male"/>
    <x v="2"/>
    <x v="9"/>
    <s v="2009"/>
    <d v="2009-01-17T00:00:00"/>
    <n v="238236"/>
    <n v="0.31"/>
    <x v="0"/>
    <e v="#VALUE!"/>
    <s v="Seattle"/>
    <s v=""/>
    <s v=""/>
  </r>
  <r>
    <x v="857"/>
    <x v="926"/>
    <x v="2"/>
    <x v="1"/>
    <s v="Corporate"/>
    <s v="Female"/>
    <x v="2"/>
    <x v="14"/>
    <s v="2012"/>
    <d v="2012-12-21T00:00:00"/>
    <n v="153253"/>
    <n v="0.24"/>
    <x v="0"/>
    <e v="#VALUE!"/>
    <s v="Austin"/>
    <s v=""/>
    <s v=""/>
  </r>
  <r>
    <x v="858"/>
    <x v="927"/>
    <x v="6"/>
    <x v="3"/>
    <s v="Manufacturing"/>
    <s v="Female"/>
    <x v="2"/>
    <x v="8"/>
    <s v="2014"/>
    <d v="2014-10-03T00:00:00"/>
    <n v="103707"/>
    <n v="0.09"/>
    <x v="0"/>
    <e v="#VALUE!"/>
    <s v="Columbus"/>
    <s v=""/>
    <s v=""/>
  </r>
  <r>
    <x v="859"/>
    <x v="928"/>
    <x v="9"/>
    <x v="3"/>
    <s v="Speciality Products"/>
    <s v="Female"/>
    <x v="2"/>
    <x v="12"/>
    <s v="2012"/>
    <d v="2012-08-09T00:00:00"/>
    <n v="245360"/>
    <n v="0.37"/>
    <x v="0"/>
    <e v="#VALUE!"/>
    <s v="Austin"/>
    <s v=""/>
    <s v=""/>
  </r>
  <r>
    <x v="860"/>
    <x v="929"/>
    <x v="25"/>
    <x v="5"/>
    <s v="Speciality Products"/>
    <s v="Male"/>
    <x v="1"/>
    <x v="6"/>
    <s v="2021"/>
    <d v="2021-07-08T00:00:00"/>
    <n v="67275"/>
    <n v="0"/>
    <x v="0"/>
    <e v="#VALUE!"/>
    <s v="Columbus"/>
    <s v=""/>
    <s v=""/>
  </r>
  <r>
    <x v="861"/>
    <x v="930"/>
    <x v="6"/>
    <x v="0"/>
    <s v="Manufacturing"/>
    <s v="Male"/>
    <x v="1"/>
    <x v="15"/>
    <s v="2015"/>
    <d v="2015-01-22T00:00:00"/>
    <n v="101288"/>
    <n v="0.1"/>
    <x v="0"/>
    <e v="#VALUE!"/>
    <s v="Phoenix"/>
    <s v=""/>
    <s v=""/>
  </r>
  <r>
    <x v="93"/>
    <x v="931"/>
    <x v="2"/>
    <x v="4"/>
    <s v="Speciality Products"/>
    <s v="Female"/>
    <x v="3"/>
    <x v="27"/>
    <s v="1993"/>
    <d v="1993-08-28T00:00:00"/>
    <n v="177443"/>
    <n v="0.25"/>
    <x v="2"/>
    <e v="#VALUE!"/>
    <s v="Sao Paulo"/>
    <s v=""/>
    <s v=""/>
  </r>
  <r>
    <x v="862"/>
    <x v="932"/>
    <x v="21"/>
    <x v="0"/>
    <s v="Manufacturing"/>
    <s v="Female"/>
    <x v="0"/>
    <x v="17"/>
    <s v="2016"/>
    <d v="2016-04-27T00:00:00"/>
    <n v="91400"/>
    <n v="0"/>
    <x v="0"/>
    <e v="#VALUE!"/>
    <s v="Chicago"/>
    <s v=""/>
    <s v=""/>
  </r>
  <r>
    <x v="863"/>
    <x v="933"/>
    <x v="9"/>
    <x v="4"/>
    <s v="Corporate"/>
    <s v="Male"/>
    <x v="3"/>
    <x v="18"/>
    <s v="2007"/>
    <d v="2007-09-10T00:00:00"/>
    <n v="181247"/>
    <n v="0.33"/>
    <x v="2"/>
    <e v="#VALUE!"/>
    <s v="Sao Paulo"/>
    <s v=""/>
    <s v=""/>
  </r>
  <r>
    <x v="864"/>
    <x v="934"/>
    <x v="0"/>
    <x v="4"/>
    <s v="Research &amp; Development"/>
    <s v="Male"/>
    <x v="0"/>
    <x v="34"/>
    <s v="2003"/>
    <d v="2003-10-20T00:00:00"/>
    <n v="135558"/>
    <n v="0.14000000000000001"/>
    <x v="0"/>
    <e v="#VALUE!"/>
    <s v="Phoenix"/>
    <s v=""/>
    <s v=""/>
  </r>
  <r>
    <x v="865"/>
    <x v="648"/>
    <x v="7"/>
    <x v="3"/>
    <s v="Speciality Products"/>
    <s v="Male"/>
    <x v="2"/>
    <x v="37"/>
    <s v="2011"/>
    <d v="2011-12-17T00:00:00"/>
    <n v="56878"/>
    <n v="0"/>
    <x v="0"/>
    <e v="#VALUE!"/>
    <s v="Seattle"/>
    <s v=""/>
    <s v=""/>
  </r>
  <r>
    <x v="866"/>
    <x v="935"/>
    <x v="30"/>
    <x v="0"/>
    <s v="Speciality Products"/>
    <s v="Male"/>
    <x v="1"/>
    <x v="8"/>
    <s v="2019"/>
    <d v="2019-09-20T00:00:00"/>
    <n v="94735"/>
    <n v="0"/>
    <x v="1"/>
    <e v="#VALUE!"/>
    <s v="Beijing"/>
    <s v=""/>
    <s v=""/>
  </r>
  <r>
    <x v="867"/>
    <x v="936"/>
    <x v="13"/>
    <x v="2"/>
    <s v="Manufacturing"/>
    <s v="Male"/>
    <x v="3"/>
    <x v="38"/>
    <s v="2007"/>
    <d v="2007-05-27T00:00:00"/>
    <n v="51234"/>
    <n v="0"/>
    <x v="0"/>
    <e v="#VALUE!"/>
    <s v="Seattle"/>
    <s v=""/>
    <s v=""/>
  </r>
  <r>
    <x v="616"/>
    <x v="937"/>
    <x v="9"/>
    <x v="4"/>
    <s v="Speciality Products"/>
    <s v="Male"/>
    <x v="1"/>
    <x v="11"/>
    <s v="2015"/>
    <d v="2015-01-14T00:00:00"/>
    <n v="230025"/>
    <n v="0.34"/>
    <x v="0"/>
    <e v="#VALUE!"/>
    <s v="Phoenix"/>
    <s v=""/>
    <s v=""/>
  </r>
  <r>
    <x v="868"/>
    <x v="938"/>
    <x v="0"/>
    <x v="4"/>
    <s v="Speciality Products"/>
    <s v="Female"/>
    <x v="1"/>
    <x v="9"/>
    <s v="2010"/>
    <d v="2010-03-11T00:00:00"/>
    <n v="134006"/>
    <n v="0.13"/>
    <x v="1"/>
    <e v="#VALUE!"/>
    <s v="Beijing"/>
    <s v=""/>
    <s v=""/>
  </r>
  <r>
    <x v="869"/>
    <x v="939"/>
    <x v="6"/>
    <x v="1"/>
    <s v="Corporate"/>
    <s v="Female"/>
    <x v="1"/>
    <x v="22"/>
    <s v="2009"/>
    <d v="2009-10-06T00:00:00"/>
    <n v="103096"/>
    <n v="7.0000000000000007E-2"/>
    <x v="1"/>
    <e v="#VALUE!"/>
    <s v="Beijing"/>
    <s v=""/>
    <s v=""/>
  </r>
  <r>
    <x v="870"/>
    <x v="940"/>
    <x v="7"/>
    <x v="3"/>
    <s v="Manufacturing"/>
    <s v="Male"/>
    <x v="1"/>
    <x v="7"/>
    <s v="2016"/>
    <d v="2016-08-20T00:00:00"/>
    <n v="58703"/>
    <n v="0"/>
    <x v="0"/>
    <e v="#VALUE!"/>
    <s v="Columbus"/>
    <s v=""/>
    <s v=""/>
  </r>
  <r>
    <x v="871"/>
    <x v="941"/>
    <x v="0"/>
    <x v="0"/>
    <s v="Speciality Products"/>
    <s v="Male"/>
    <x v="3"/>
    <x v="29"/>
    <s v="2012"/>
    <d v="2012-12-24T00:00:00"/>
    <n v="132544"/>
    <n v="0.1"/>
    <x v="2"/>
    <e v="#VALUE!"/>
    <s v="Rio de Janerio"/>
    <s v=""/>
    <s v=""/>
  </r>
  <r>
    <x v="872"/>
    <x v="942"/>
    <x v="6"/>
    <x v="1"/>
    <s v="Manufacturing"/>
    <s v="Male"/>
    <x v="2"/>
    <x v="24"/>
    <s v="2020"/>
    <d v="2020-04-15T00:00:00"/>
    <n v="126671"/>
    <n v="0.09"/>
    <x v="0"/>
    <e v="#VALUE!"/>
    <s v="Miami"/>
    <s v=""/>
    <s v=""/>
  </r>
  <r>
    <x v="873"/>
    <x v="943"/>
    <x v="5"/>
    <x v="2"/>
    <s v="Research &amp; Development"/>
    <s v="Female"/>
    <x v="1"/>
    <x v="29"/>
    <s v="2021"/>
    <d v="2021-01-22T00:00:00"/>
    <n v="56405"/>
    <n v="0"/>
    <x v="0"/>
    <e v="#VALUE!"/>
    <s v="Chicago"/>
    <s v=""/>
    <s v=""/>
  </r>
  <r>
    <x v="874"/>
    <x v="944"/>
    <x v="3"/>
    <x v="0"/>
    <s v="Speciality Products"/>
    <s v="Female"/>
    <x v="1"/>
    <x v="9"/>
    <s v="2014"/>
    <d v="2014-11-29T00:00:00"/>
    <n v="88730"/>
    <n v="0.08"/>
    <x v="1"/>
    <e v="#VALUE!"/>
    <s v="Chongqing"/>
    <s v=""/>
    <s v=""/>
  </r>
  <r>
    <x v="875"/>
    <x v="945"/>
    <x v="13"/>
    <x v="1"/>
    <s v="Manufacturing"/>
    <s v="Male"/>
    <x v="3"/>
    <x v="38"/>
    <s v="2008"/>
    <d v="2008-09-17T00:00:00"/>
    <n v="62861"/>
    <n v="0"/>
    <x v="0"/>
    <e v="#VALUE!"/>
    <s v="Seattle"/>
    <s v=""/>
    <s v=""/>
  </r>
  <r>
    <x v="876"/>
    <x v="946"/>
    <x v="2"/>
    <x v="4"/>
    <s v="Corporate"/>
    <s v="Female"/>
    <x v="3"/>
    <x v="26"/>
    <s v="2006"/>
    <d v="2006-07-21T00:00:00"/>
    <n v="151246"/>
    <n v="0.21"/>
    <x v="2"/>
    <e v="#VALUE!"/>
    <s v="Sao Paulo"/>
    <s v=""/>
    <s v=""/>
  </r>
  <r>
    <x v="877"/>
    <x v="947"/>
    <x v="0"/>
    <x v="0"/>
    <s v="Manufacturing"/>
    <s v="Female"/>
    <x v="1"/>
    <x v="26"/>
    <s v="1997"/>
    <d v="1997-04-12T00:00:00"/>
    <n v="154388"/>
    <n v="0.1"/>
    <x v="0"/>
    <e v="#VALUE!"/>
    <s v="Seattle"/>
    <s v=""/>
    <s v=""/>
  </r>
  <r>
    <x v="438"/>
    <x v="948"/>
    <x v="2"/>
    <x v="4"/>
    <s v="Manufacturing"/>
    <s v="Female"/>
    <x v="2"/>
    <x v="36"/>
    <s v="1994"/>
    <d v="1994-09-26T00:00:00"/>
    <n v="162978"/>
    <n v="0.17"/>
    <x v="0"/>
    <n v="10"/>
    <s v="Miami"/>
    <s v="2004"/>
    <d v="2004-05-24T00:00:00"/>
  </r>
  <r>
    <x v="878"/>
    <x v="949"/>
    <x v="29"/>
    <x v="0"/>
    <s v="Speciality Products"/>
    <s v="Male"/>
    <x v="3"/>
    <x v="0"/>
    <s v="1993"/>
    <d v="1993-11-17T00:00:00"/>
    <n v="80170"/>
    <n v="0"/>
    <x v="0"/>
    <e v="#VALUE!"/>
    <s v="Miami"/>
    <s v=""/>
    <s v=""/>
  </r>
  <r>
    <x v="534"/>
    <x v="950"/>
    <x v="4"/>
    <x v="3"/>
    <s v="Manufacturing"/>
    <s v="Female"/>
    <x v="1"/>
    <x v="18"/>
    <s v="2021"/>
    <d v="2021-04-28T00:00:00"/>
    <n v="98520"/>
    <n v="0"/>
    <x v="0"/>
    <e v="#VALUE!"/>
    <s v="Miami"/>
    <s v=""/>
    <s v=""/>
  </r>
  <r>
    <x v="704"/>
    <x v="951"/>
    <x v="6"/>
    <x v="1"/>
    <s v="Manufacturing"/>
    <s v="Male"/>
    <x v="1"/>
    <x v="27"/>
    <s v="1999"/>
    <d v="1999-12-29T00:00:00"/>
    <n v="116527"/>
    <n v="7.0000000000000007E-2"/>
    <x v="0"/>
    <e v="#VALUE!"/>
    <s v="Phoenix"/>
    <s v=""/>
    <s v=""/>
  </r>
  <r>
    <x v="781"/>
    <x v="952"/>
    <x v="2"/>
    <x v="2"/>
    <s v="Research &amp; Development"/>
    <s v="Male"/>
    <x v="1"/>
    <x v="5"/>
    <s v="2019"/>
    <d v="2019-11-07T00:00:00"/>
    <n v="174607"/>
    <n v="0.28999999999999998"/>
    <x v="0"/>
    <e v="#VALUE!"/>
    <s v="Columbus"/>
    <s v=""/>
    <s v=""/>
  </r>
  <r>
    <x v="879"/>
    <x v="953"/>
    <x v="13"/>
    <x v="3"/>
    <s v="Research &amp; Development"/>
    <s v="Male"/>
    <x v="3"/>
    <x v="32"/>
    <s v="2006"/>
    <d v="2006-04-12T00:00:00"/>
    <n v="64202"/>
    <n v="0"/>
    <x v="0"/>
    <e v="#VALUE!"/>
    <s v="Columbus"/>
    <s v=""/>
    <s v=""/>
  </r>
  <r>
    <x v="517"/>
    <x v="954"/>
    <x v="13"/>
    <x v="3"/>
    <s v="Corporate"/>
    <s v="Male"/>
    <x v="1"/>
    <x v="37"/>
    <s v="2019"/>
    <d v="2019-07-25T00:00:00"/>
    <n v="50883"/>
    <n v="0"/>
    <x v="1"/>
    <n v="2"/>
    <s v="Chongqing"/>
    <s v="2021"/>
    <d v="2021-03-02T00:00:00"/>
  </r>
  <r>
    <x v="880"/>
    <x v="955"/>
    <x v="23"/>
    <x v="0"/>
    <s v="Speciality Products"/>
    <s v="Female"/>
    <x v="3"/>
    <x v="9"/>
    <s v="2016"/>
    <d v="2016-11-03T00:00:00"/>
    <n v="94618"/>
    <n v="0"/>
    <x v="0"/>
    <e v="#VALUE!"/>
    <s v="Columbus"/>
    <s v=""/>
    <s v=""/>
  </r>
  <r>
    <x v="881"/>
    <x v="956"/>
    <x v="2"/>
    <x v="6"/>
    <s v="Research &amp; Development"/>
    <s v="Male"/>
    <x v="2"/>
    <x v="3"/>
    <s v="2019"/>
    <d v="2019-10-15T00:00:00"/>
    <n v="151556"/>
    <n v="0.2"/>
    <x v="0"/>
    <e v="#VALUE!"/>
    <s v="Miami"/>
    <s v=""/>
    <s v=""/>
  </r>
  <r>
    <x v="882"/>
    <x v="957"/>
    <x v="25"/>
    <x v="5"/>
    <s v="Research &amp; Development"/>
    <s v="Female"/>
    <x v="1"/>
    <x v="17"/>
    <s v="2020"/>
    <d v="2020-03-08T00:00:00"/>
    <n v="80659"/>
    <n v="0"/>
    <x v="0"/>
    <e v="#VALUE!"/>
    <s v="Phoenix"/>
    <s v=""/>
    <s v=""/>
  </r>
  <r>
    <x v="883"/>
    <x v="958"/>
    <x v="2"/>
    <x v="4"/>
    <s v="Speciality Products"/>
    <s v="Male"/>
    <x v="1"/>
    <x v="40"/>
    <s v="2019"/>
    <d v="2019-11-03T00:00:00"/>
    <n v="195385"/>
    <n v="0.21"/>
    <x v="1"/>
    <e v="#VALUE!"/>
    <s v="Chengdu"/>
    <s v=""/>
    <s v=""/>
  </r>
  <r>
    <x v="884"/>
    <x v="959"/>
    <x v="28"/>
    <x v="0"/>
    <s v="Speciality Products"/>
    <s v="Male"/>
    <x v="3"/>
    <x v="7"/>
    <s v="2016"/>
    <d v="2016-05-19T00:00:00"/>
    <n v="52693"/>
    <n v="0"/>
    <x v="2"/>
    <e v="#VALUE!"/>
    <s v="Rio de Janerio"/>
    <s v=""/>
    <s v=""/>
  </r>
  <r>
    <x v="885"/>
    <x v="960"/>
    <x v="32"/>
    <x v="0"/>
    <s v="Research &amp; Development"/>
    <s v="Female"/>
    <x v="2"/>
    <x v="32"/>
    <s v="2016"/>
    <d v="2016-04-26T00:00:00"/>
    <n v="72045"/>
    <n v="0"/>
    <x v="0"/>
    <e v="#VALUE!"/>
    <s v="Phoenix"/>
    <s v=""/>
    <s v=""/>
  </r>
  <r>
    <x v="886"/>
    <x v="961"/>
    <x v="13"/>
    <x v="6"/>
    <s v="Manufacturing"/>
    <s v="Male"/>
    <x v="3"/>
    <x v="40"/>
    <s v="2005"/>
    <d v="2005-11-28T00:00:00"/>
    <n v="62749"/>
    <n v="0"/>
    <x v="2"/>
    <e v="#VALUE!"/>
    <s v="Manaus"/>
    <s v=""/>
    <s v=""/>
  </r>
  <r>
    <x v="887"/>
    <x v="962"/>
    <x v="0"/>
    <x v="6"/>
    <s v="Speciality Products"/>
    <s v="Male"/>
    <x v="1"/>
    <x v="27"/>
    <s v="2018"/>
    <d v="2018-06-04T00:00:00"/>
    <n v="154884"/>
    <n v="0.1"/>
    <x v="1"/>
    <e v="#VALUE!"/>
    <s v="Shanghai"/>
    <s v=""/>
    <s v=""/>
  </r>
  <r>
    <x v="888"/>
    <x v="963"/>
    <x v="23"/>
    <x v="0"/>
    <s v="Research &amp; Development"/>
    <s v="Male"/>
    <x v="2"/>
    <x v="22"/>
    <s v="2016"/>
    <d v="2016-03-08T00:00:00"/>
    <n v="96566"/>
    <n v="0"/>
    <x v="0"/>
    <e v="#VALUE!"/>
    <s v="Columbus"/>
    <s v=""/>
    <s v=""/>
  </r>
  <r>
    <x v="889"/>
    <x v="964"/>
    <x v="28"/>
    <x v="0"/>
    <s v="Research &amp; Development"/>
    <s v="Male"/>
    <x v="3"/>
    <x v="15"/>
    <s v="2001"/>
    <d v="2001-08-23T00:00:00"/>
    <n v="54994"/>
    <n v="0"/>
    <x v="0"/>
    <e v="#VALUE!"/>
    <s v="Columbus"/>
    <s v=""/>
    <s v=""/>
  </r>
  <r>
    <x v="890"/>
    <x v="965"/>
    <x v="32"/>
    <x v="0"/>
    <s v="Corporate"/>
    <s v="Female"/>
    <x v="2"/>
    <x v="28"/>
    <s v="2012"/>
    <d v="2012-02-05T00:00:00"/>
    <n v="61523"/>
    <n v="0"/>
    <x v="0"/>
    <e v="#VALUE!"/>
    <s v="Columbus"/>
    <s v=""/>
    <s v=""/>
  </r>
  <r>
    <x v="891"/>
    <x v="966"/>
    <x v="9"/>
    <x v="4"/>
    <s v="Corporate"/>
    <s v="Male"/>
    <x v="0"/>
    <x v="15"/>
    <s v="2010"/>
    <d v="2010-12-12T00:00:00"/>
    <n v="190512"/>
    <n v="0.32"/>
    <x v="0"/>
    <e v="#VALUE!"/>
    <s v="Columbus"/>
    <s v=""/>
    <s v=""/>
  </r>
  <r>
    <x v="892"/>
    <x v="967"/>
    <x v="8"/>
    <x v="5"/>
    <s v="Speciality Products"/>
    <s v="Female"/>
    <x v="1"/>
    <x v="17"/>
    <s v="2013"/>
    <d v="2013-02-13T00:00:00"/>
    <n v="124827"/>
    <n v="0"/>
    <x v="1"/>
    <e v="#VALUE!"/>
    <s v="Beijing"/>
    <s v=""/>
    <s v=""/>
  </r>
  <r>
    <x v="360"/>
    <x v="968"/>
    <x v="6"/>
    <x v="3"/>
    <s v="Manufacturing"/>
    <s v="Male"/>
    <x v="2"/>
    <x v="4"/>
    <s v="2019"/>
    <d v="2019-01-19T00:00:00"/>
    <n v="101577"/>
    <n v="0.05"/>
    <x v="0"/>
    <e v="#VALUE!"/>
    <s v="Chicago"/>
    <s v=""/>
    <s v=""/>
  </r>
  <r>
    <x v="893"/>
    <x v="969"/>
    <x v="6"/>
    <x v="3"/>
    <s v="Manufacturing"/>
    <s v="Female"/>
    <x v="3"/>
    <x v="18"/>
    <s v="2005"/>
    <d v="2005-10-17T00:00:00"/>
    <n v="105223"/>
    <n v="0.1"/>
    <x v="0"/>
    <e v="#VALUE!"/>
    <s v="Phoenix"/>
    <s v=""/>
    <s v=""/>
  </r>
  <r>
    <x v="743"/>
    <x v="970"/>
    <x v="30"/>
    <x v="0"/>
    <s v="Corporate"/>
    <s v="Male"/>
    <x v="3"/>
    <x v="35"/>
    <s v="2008"/>
    <d v="2008-07-06T00:00:00"/>
    <n v="94815"/>
    <n v="0"/>
    <x v="0"/>
    <e v="#VALUE!"/>
    <s v="Chicago"/>
    <s v=""/>
    <s v=""/>
  </r>
  <r>
    <x v="894"/>
    <x v="971"/>
    <x v="6"/>
    <x v="3"/>
    <s v="Speciality Products"/>
    <s v="Female"/>
    <x v="1"/>
    <x v="6"/>
    <s v="2021"/>
    <d v="2021-12-15T00:00:00"/>
    <n v="114893"/>
    <n v="0.06"/>
    <x v="1"/>
    <e v="#VALUE!"/>
    <s v="Chengdu"/>
    <s v=""/>
    <s v=""/>
  </r>
  <r>
    <x v="895"/>
    <x v="972"/>
    <x v="4"/>
    <x v="6"/>
    <s v="Speciality Products"/>
    <s v="Female"/>
    <x v="3"/>
    <x v="25"/>
    <s v="2017"/>
    <d v="2017-01-10T00:00:00"/>
    <n v="80622"/>
    <n v="0"/>
    <x v="0"/>
    <e v="#VALUE!"/>
    <s v="Austin"/>
    <s v=""/>
    <s v=""/>
  </r>
  <r>
    <x v="34"/>
    <x v="973"/>
    <x v="9"/>
    <x v="0"/>
    <s v="Speciality Products"/>
    <s v="Female"/>
    <x v="1"/>
    <x v="4"/>
    <s v="2016"/>
    <d v="2016-11-11T00:00:00"/>
    <n v="246589"/>
    <n v="0.33"/>
    <x v="0"/>
    <n v="1"/>
    <s v="Phoenix"/>
    <s v="2017"/>
    <d v="2017-03-26T00:00:00"/>
  </r>
  <r>
    <x v="896"/>
    <x v="974"/>
    <x v="6"/>
    <x v="6"/>
    <s v="Speciality Products"/>
    <s v="Male"/>
    <x v="1"/>
    <x v="37"/>
    <s v="2018"/>
    <d v="2018-05-20T00:00:00"/>
    <n v="119397"/>
    <n v="0.09"/>
    <x v="1"/>
    <n v="1"/>
    <s v="Beijing"/>
    <s v="2019"/>
    <d v="2019-03-14T00:00:00"/>
  </r>
  <r>
    <x v="897"/>
    <x v="975"/>
    <x v="2"/>
    <x v="2"/>
    <s v="Corporate"/>
    <s v="Female"/>
    <x v="1"/>
    <x v="6"/>
    <s v="2021"/>
    <d v="2021-12-19T00:00:00"/>
    <n v="150666"/>
    <n v="0.23"/>
    <x v="1"/>
    <e v="#VALUE!"/>
    <s v="Chengdu"/>
    <s v=""/>
    <s v=""/>
  </r>
  <r>
    <x v="898"/>
    <x v="976"/>
    <x v="0"/>
    <x v="0"/>
    <s v="Research &amp; Development"/>
    <s v="Female"/>
    <x v="2"/>
    <x v="30"/>
    <s v="2002"/>
    <d v="2002-01-09T00:00:00"/>
    <n v="148035"/>
    <n v="0.14000000000000001"/>
    <x v="0"/>
    <e v="#VALUE!"/>
    <s v="Phoenix"/>
    <s v=""/>
    <s v=""/>
  </r>
  <r>
    <x v="69"/>
    <x v="977"/>
    <x v="2"/>
    <x v="1"/>
    <s v="Corporate"/>
    <s v="Male"/>
    <x v="1"/>
    <x v="33"/>
    <s v="2017"/>
    <d v="2017-06-05T00:00:00"/>
    <n v="158898"/>
    <n v="0.18"/>
    <x v="0"/>
    <e v="#VALUE!"/>
    <s v="Miami"/>
    <s v=""/>
    <s v=""/>
  </r>
  <r>
    <x v="899"/>
    <x v="978"/>
    <x v="17"/>
    <x v="5"/>
    <s v="Corporate"/>
    <s v="Female"/>
    <x v="1"/>
    <x v="15"/>
    <s v="2012"/>
    <d v="2012-02-28T00:00:00"/>
    <n v="89659"/>
    <n v="0"/>
    <x v="1"/>
    <e v="#VALUE!"/>
    <s v="Beijing"/>
    <s v=""/>
    <s v=""/>
  </r>
  <r>
    <x v="900"/>
    <x v="979"/>
    <x v="2"/>
    <x v="2"/>
    <s v="Speciality Products"/>
    <s v="Female"/>
    <x v="2"/>
    <x v="38"/>
    <s v="2007"/>
    <d v="2007-04-29T00:00:00"/>
    <n v="171487"/>
    <n v="0.23"/>
    <x v="0"/>
    <e v="#VALUE!"/>
    <s v="Phoenix"/>
    <s v=""/>
    <s v=""/>
  </r>
  <r>
    <x v="901"/>
    <x v="980"/>
    <x v="9"/>
    <x v="2"/>
    <s v="Manufacturing"/>
    <s v="Female"/>
    <x v="3"/>
    <x v="19"/>
    <s v="2016"/>
    <d v="2016-08-21T00:00:00"/>
    <n v="258498"/>
    <n v="0.35"/>
    <x v="0"/>
    <e v="#VALUE!"/>
    <s v="Columbus"/>
    <s v=""/>
    <s v=""/>
  </r>
  <r>
    <x v="902"/>
    <x v="981"/>
    <x v="0"/>
    <x v="0"/>
    <s v="Research &amp; Development"/>
    <s v="Male"/>
    <x v="1"/>
    <x v="17"/>
    <s v="2010"/>
    <d v="2010-11-29T00:00:00"/>
    <n v="146961"/>
    <n v="0.11"/>
    <x v="0"/>
    <e v="#VALUE!"/>
    <s v="Columbus"/>
    <s v=""/>
    <s v=""/>
  </r>
  <r>
    <x v="903"/>
    <x v="982"/>
    <x v="15"/>
    <x v="4"/>
    <s v="Research &amp; Development"/>
    <s v="Male"/>
    <x v="3"/>
    <x v="35"/>
    <s v="1998"/>
    <d v="1998-04-22T00:00:00"/>
    <n v="85369"/>
    <n v="0"/>
    <x v="2"/>
    <n v="6"/>
    <s v="Manaus"/>
    <s v="2004"/>
    <d v="2004-11-27T00:00:00"/>
  </r>
  <r>
    <x v="429"/>
    <x v="983"/>
    <x v="1"/>
    <x v="0"/>
    <s v="Manufacturing"/>
    <s v="Male"/>
    <x v="2"/>
    <x v="23"/>
    <s v="2015"/>
    <d v="2015-06-14T00:00:00"/>
    <n v="67489"/>
    <n v="0"/>
    <x v="0"/>
    <e v="#VALUE!"/>
    <s v="Chicago"/>
    <s v=""/>
    <s v=""/>
  </r>
  <r>
    <x v="904"/>
    <x v="984"/>
    <x v="2"/>
    <x v="0"/>
    <s v="Manufacturing"/>
    <s v="Female"/>
    <x v="2"/>
    <x v="30"/>
    <s v="2018"/>
    <d v="2018-10-06T00:00:00"/>
    <n v="166259"/>
    <n v="0.17"/>
    <x v="0"/>
    <e v="#VALUE!"/>
    <s v="Chicago"/>
    <s v=""/>
    <s v=""/>
  </r>
  <r>
    <x v="905"/>
    <x v="985"/>
    <x v="28"/>
    <x v="0"/>
    <s v="Corporate"/>
    <s v="Female"/>
    <x v="1"/>
    <x v="0"/>
    <s v="2009"/>
    <d v="2009-01-07T00:00:00"/>
    <n v="47032"/>
    <n v="0"/>
    <x v="0"/>
    <e v="#VALUE!"/>
    <s v="Columbus"/>
    <s v=""/>
    <s v=""/>
  </r>
  <r>
    <x v="906"/>
    <x v="986"/>
    <x v="4"/>
    <x v="6"/>
    <s v="Speciality Products"/>
    <s v="Male"/>
    <x v="2"/>
    <x v="29"/>
    <s v="2016"/>
    <d v="2016-09-18T00:00:00"/>
    <n v="98427"/>
    <n v="0"/>
    <x v="0"/>
    <e v="#VALUE!"/>
    <s v="Columbus"/>
    <s v=""/>
    <s v=""/>
  </r>
  <r>
    <x v="907"/>
    <x v="987"/>
    <x v="7"/>
    <x v="1"/>
    <s v="Speciality Products"/>
    <s v="Female"/>
    <x v="1"/>
    <x v="18"/>
    <s v="2010"/>
    <d v="2010-05-31T00:00:00"/>
    <n v="47387"/>
    <n v="0"/>
    <x v="1"/>
    <n v="8"/>
    <s v="Chengdu"/>
    <s v="2018"/>
    <d v="2018-01-08T00:00:00"/>
  </r>
  <r>
    <x v="908"/>
    <x v="988"/>
    <x v="2"/>
    <x v="6"/>
    <s v="Speciality Products"/>
    <s v="Male"/>
    <x v="1"/>
    <x v="11"/>
    <s v="2019"/>
    <d v="2019-06-10T00:00:00"/>
    <n v="176710"/>
    <n v="0.15"/>
    <x v="0"/>
    <e v="#VALUE!"/>
    <s v="Miami"/>
    <s v=""/>
    <s v=""/>
  </r>
  <r>
    <x v="909"/>
    <x v="989"/>
    <x v="4"/>
    <x v="1"/>
    <s v="Speciality Products"/>
    <s v="Female"/>
    <x v="1"/>
    <x v="29"/>
    <s v="2012"/>
    <d v="2012-01-28T00:00:00"/>
    <n v="95960"/>
    <n v="0"/>
    <x v="1"/>
    <e v="#VALUE!"/>
    <s v="Chengdu"/>
    <s v=""/>
    <s v=""/>
  </r>
  <r>
    <x v="910"/>
    <x v="990"/>
    <x v="9"/>
    <x v="3"/>
    <s v="Corporate"/>
    <s v="Female"/>
    <x v="1"/>
    <x v="20"/>
    <s v="2020"/>
    <d v="2020-07-26T00:00:00"/>
    <n v="216195"/>
    <n v="0.31"/>
    <x v="0"/>
    <e v="#VALUE!"/>
    <s v="Miami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C51D5-6A72-44A7-92AB-36FC0514152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86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h="1" x="84"/>
        <item t="default"/>
      </items>
    </pivotField>
  </pivotFields>
  <rowFields count="1">
    <field x="13"/>
  </rowFields>
  <rowItems count="8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Count of Exit Dat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B9937-4AD2-4275-A682-9B908F42F3A7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7">
    <pivotField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4" showAll="0"/>
    <pivotField dataField="1" numFmtId="164" showAll="0"/>
    <pivotField numFmtId="165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8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5" xr3:uid="{1DC68F32-7BC7-4CFE-85A7-CAD8F78B3453}" name="year" dataDxfId="3">
      <calculatedColumnFormula>TEXT(TBL_Employees[[#This Row],[Hire Date]],"yyyy")</calculatedColumnFormula>
    </tableColumn>
    <tableColumn id="9" xr3:uid="{94A02DFC-97C6-4041-9BB7-B996CFD8DC0F}" name="Hire Date" dataDxfId="7"/>
    <tableColumn id="10" xr3:uid="{CA3B0D4F-FCC2-4967-BC8E-979F23AA32F2}" name="Annual Salary" dataDxfId="6"/>
    <tableColumn id="11" xr3:uid="{84DC6F9B-C840-4378-9E1C-BEB4EB18E284}" name="Bonus %" dataDxfId="5"/>
    <tableColumn id="12" xr3:uid="{CE1EEE5A-39A1-487E-BBC4-1A7B33DC7D56}" name="Country"/>
    <tableColumn id="17" xr3:uid="{224876CB-801D-4C23-AF30-9695E4A17D49}" name="Column2" dataDxfId="1">
      <calculatedColumnFormula>TBL_Employees[[#This Row],[Column1]]-TBL_Employees[[#This Row],[year]]</calculatedColumnFormula>
    </tableColumn>
    <tableColumn id="13" xr3:uid="{7A08E8D1-8DAD-46E1-B6BA-B9ED0ABD69C7}" name="City"/>
    <tableColumn id="16" xr3:uid="{C58BBCC5-70A0-471E-B5AA-3CDCC517B1E0}" name="Column1" dataDxfId="2">
      <calculatedColumnFormula>TEXT(TBL_Employees[[#This Row],[Exit Date]],"yyyy")</calculatedColumnFormula>
    </tableColumn>
    <tableColumn id="14" xr3:uid="{C7E08E0D-5677-461D-982F-21737E3F492B}" name="Exit Date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CBB3-5128-4D66-980D-B6708A2A8F20}">
  <dimension ref="A3:B87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6.1796875" bestFit="1" customWidth="1"/>
  </cols>
  <sheetData>
    <row r="3" spans="1:2" x14ac:dyDescent="0.35">
      <c r="A3" s="8" t="s">
        <v>1987</v>
      </c>
      <c r="B3" t="s">
        <v>1990</v>
      </c>
    </row>
    <row r="4" spans="1:2" x14ac:dyDescent="0.35">
      <c r="A4" s="10">
        <v>34686</v>
      </c>
      <c r="B4" s="9">
        <v>1</v>
      </c>
    </row>
    <row r="5" spans="1:2" x14ac:dyDescent="0.35">
      <c r="A5" s="10">
        <v>35413</v>
      </c>
      <c r="B5" s="9">
        <v>1</v>
      </c>
    </row>
    <row r="6" spans="1:2" x14ac:dyDescent="0.35">
      <c r="A6" s="10">
        <v>36079</v>
      </c>
      <c r="B6" s="9">
        <v>1</v>
      </c>
    </row>
    <row r="7" spans="1:2" x14ac:dyDescent="0.35">
      <c r="A7" s="10">
        <v>37623</v>
      </c>
      <c r="B7" s="9">
        <v>1</v>
      </c>
    </row>
    <row r="8" spans="1:2" x14ac:dyDescent="0.35">
      <c r="A8" s="10">
        <v>38122</v>
      </c>
      <c r="B8" s="9">
        <v>1</v>
      </c>
    </row>
    <row r="9" spans="1:2" x14ac:dyDescent="0.35">
      <c r="A9" s="10">
        <v>38131</v>
      </c>
      <c r="B9" s="9">
        <v>1</v>
      </c>
    </row>
    <row r="10" spans="1:2" x14ac:dyDescent="0.35">
      <c r="A10" s="10">
        <v>38318</v>
      </c>
      <c r="B10" s="9">
        <v>1</v>
      </c>
    </row>
    <row r="11" spans="1:2" x14ac:dyDescent="0.35">
      <c r="A11" s="10">
        <v>38456</v>
      </c>
      <c r="B11" s="9">
        <v>1</v>
      </c>
    </row>
    <row r="12" spans="1:2" x14ac:dyDescent="0.35">
      <c r="A12" s="10">
        <v>38829</v>
      </c>
      <c r="B12" s="9">
        <v>1</v>
      </c>
    </row>
    <row r="13" spans="1:2" x14ac:dyDescent="0.35">
      <c r="A13" s="10">
        <v>39180</v>
      </c>
      <c r="B13" s="9">
        <v>1</v>
      </c>
    </row>
    <row r="14" spans="1:2" x14ac:dyDescent="0.35">
      <c r="A14" s="10">
        <v>39310</v>
      </c>
      <c r="B14" s="9">
        <v>1</v>
      </c>
    </row>
    <row r="15" spans="1:2" x14ac:dyDescent="0.35">
      <c r="A15" s="10">
        <v>39598</v>
      </c>
      <c r="B15" s="9">
        <v>1</v>
      </c>
    </row>
    <row r="16" spans="1:2" x14ac:dyDescent="0.35">
      <c r="A16" s="10">
        <v>39616</v>
      </c>
      <c r="B16" s="9">
        <v>1</v>
      </c>
    </row>
    <row r="17" spans="1:2" x14ac:dyDescent="0.35">
      <c r="A17" s="10">
        <v>40153</v>
      </c>
      <c r="B17" s="9">
        <v>1</v>
      </c>
    </row>
    <row r="18" spans="1:2" x14ac:dyDescent="0.35">
      <c r="A18" s="10">
        <v>40193</v>
      </c>
      <c r="B18" s="9">
        <v>1</v>
      </c>
    </row>
    <row r="19" spans="1:2" x14ac:dyDescent="0.35">
      <c r="A19" s="10">
        <v>40903</v>
      </c>
      <c r="B19" s="9">
        <v>1</v>
      </c>
    </row>
    <row r="20" spans="1:2" x14ac:dyDescent="0.35">
      <c r="A20" s="10">
        <v>41430</v>
      </c>
      <c r="B20" s="9">
        <v>1</v>
      </c>
    </row>
    <row r="21" spans="1:2" x14ac:dyDescent="0.35">
      <c r="A21" s="10">
        <v>41621</v>
      </c>
      <c r="B21" s="9">
        <v>1</v>
      </c>
    </row>
    <row r="22" spans="1:2" x14ac:dyDescent="0.35">
      <c r="A22" s="10">
        <v>41661</v>
      </c>
      <c r="B22" s="9">
        <v>1</v>
      </c>
    </row>
    <row r="23" spans="1:2" x14ac:dyDescent="0.35">
      <c r="A23" s="10">
        <v>41725</v>
      </c>
      <c r="B23" s="9">
        <v>1</v>
      </c>
    </row>
    <row r="24" spans="1:2" x14ac:dyDescent="0.35">
      <c r="A24" s="10">
        <v>41938</v>
      </c>
      <c r="B24" s="9">
        <v>1</v>
      </c>
    </row>
    <row r="25" spans="1:2" x14ac:dyDescent="0.35">
      <c r="A25" s="10">
        <v>41998</v>
      </c>
      <c r="B25" s="9">
        <v>1</v>
      </c>
    </row>
    <row r="26" spans="1:2" x14ac:dyDescent="0.35">
      <c r="A26" s="10">
        <v>42164</v>
      </c>
      <c r="B26" s="9">
        <v>1</v>
      </c>
    </row>
    <row r="27" spans="1:2" x14ac:dyDescent="0.35">
      <c r="A27" s="10">
        <v>42224</v>
      </c>
      <c r="B27" s="9">
        <v>1</v>
      </c>
    </row>
    <row r="28" spans="1:2" x14ac:dyDescent="0.35">
      <c r="A28" s="10">
        <v>42338</v>
      </c>
      <c r="B28" s="9">
        <v>1</v>
      </c>
    </row>
    <row r="29" spans="1:2" x14ac:dyDescent="0.35">
      <c r="A29" s="10">
        <v>42445</v>
      </c>
      <c r="B29" s="9">
        <v>1</v>
      </c>
    </row>
    <row r="30" spans="1:2" x14ac:dyDescent="0.35">
      <c r="A30" s="10">
        <v>42646</v>
      </c>
      <c r="B30" s="9">
        <v>1</v>
      </c>
    </row>
    <row r="31" spans="1:2" x14ac:dyDescent="0.35">
      <c r="A31" s="10">
        <v>42820</v>
      </c>
      <c r="B31" s="9">
        <v>1</v>
      </c>
    </row>
    <row r="32" spans="1:2" x14ac:dyDescent="0.35">
      <c r="A32" s="10">
        <v>42932</v>
      </c>
      <c r="B32" s="9">
        <v>1</v>
      </c>
    </row>
    <row r="33" spans="1:2" x14ac:dyDescent="0.35">
      <c r="A33" s="10">
        <v>42958</v>
      </c>
      <c r="B33" s="9">
        <v>1</v>
      </c>
    </row>
    <row r="34" spans="1:2" x14ac:dyDescent="0.35">
      <c r="A34" s="10">
        <v>43000</v>
      </c>
      <c r="B34" s="9">
        <v>1</v>
      </c>
    </row>
    <row r="35" spans="1:2" x14ac:dyDescent="0.35">
      <c r="A35" s="10">
        <v>43003</v>
      </c>
      <c r="B35" s="9">
        <v>1</v>
      </c>
    </row>
    <row r="36" spans="1:2" x14ac:dyDescent="0.35">
      <c r="A36" s="10">
        <v>43016</v>
      </c>
      <c r="B36" s="9">
        <v>1</v>
      </c>
    </row>
    <row r="37" spans="1:2" x14ac:dyDescent="0.35">
      <c r="A37" s="10">
        <v>43078</v>
      </c>
      <c r="B37" s="9">
        <v>1</v>
      </c>
    </row>
    <row r="38" spans="1:2" x14ac:dyDescent="0.35">
      <c r="A38" s="10">
        <v>43091</v>
      </c>
      <c r="B38" s="9">
        <v>1</v>
      </c>
    </row>
    <row r="39" spans="1:2" x14ac:dyDescent="0.35">
      <c r="A39" s="10">
        <v>43108</v>
      </c>
      <c r="B39" s="9">
        <v>1</v>
      </c>
    </row>
    <row r="40" spans="1:2" x14ac:dyDescent="0.35">
      <c r="A40" s="10">
        <v>43229</v>
      </c>
      <c r="B40" s="9">
        <v>1</v>
      </c>
    </row>
    <row r="41" spans="1:2" x14ac:dyDescent="0.35">
      <c r="A41" s="10">
        <v>43251</v>
      </c>
      <c r="B41" s="9">
        <v>1</v>
      </c>
    </row>
    <row r="42" spans="1:2" x14ac:dyDescent="0.35">
      <c r="A42" s="10">
        <v>43385</v>
      </c>
      <c r="B42" s="9">
        <v>1</v>
      </c>
    </row>
    <row r="43" spans="1:2" x14ac:dyDescent="0.35">
      <c r="A43" s="10">
        <v>43538</v>
      </c>
      <c r="B43" s="9">
        <v>1</v>
      </c>
    </row>
    <row r="44" spans="1:2" x14ac:dyDescent="0.35">
      <c r="A44" s="10">
        <v>43558</v>
      </c>
      <c r="B44" s="9">
        <v>1</v>
      </c>
    </row>
    <row r="45" spans="1:2" x14ac:dyDescent="0.35">
      <c r="A45" s="10">
        <v>43594</v>
      </c>
      <c r="B45" s="9">
        <v>1</v>
      </c>
    </row>
    <row r="46" spans="1:2" x14ac:dyDescent="0.35">
      <c r="A46" s="10">
        <v>43608</v>
      </c>
      <c r="B46" s="9">
        <v>1</v>
      </c>
    </row>
    <row r="47" spans="1:2" x14ac:dyDescent="0.35">
      <c r="A47" s="10">
        <v>43681</v>
      </c>
      <c r="B47" s="9">
        <v>1</v>
      </c>
    </row>
    <row r="48" spans="1:2" x14ac:dyDescent="0.35">
      <c r="A48" s="10">
        <v>43810</v>
      </c>
      <c r="B48" s="9">
        <v>1</v>
      </c>
    </row>
    <row r="49" spans="1:2" x14ac:dyDescent="0.35">
      <c r="A49" s="10">
        <v>43821</v>
      </c>
      <c r="B49" s="9">
        <v>1</v>
      </c>
    </row>
    <row r="50" spans="1:2" x14ac:dyDescent="0.35">
      <c r="A50" s="10">
        <v>43865</v>
      </c>
      <c r="B50" s="9">
        <v>1</v>
      </c>
    </row>
    <row r="51" spans="1:2" x14ac:dyDescent="0.35">
      <c r="A51" s="10">
        <v>43899</v>
      </c>
      <c r="B51" s="9">
        <v>1</v>
      </c>
    </row>
    <row r="52" spans="1:2" x14ac:dyDescent="0.35">
      <c r="A52" s="10">
        <v>43945</v>
      </c>
      <c r="B52" s="9">
        <v>1</v>
      </c>
    </row>
    <row r="53" spans="1:2" x14ac:dyDescent="0.35">
      <c r="A53" s="10">
        <v>43991</v>
      </c>
      <c r="B53" s="9">
        <v>1</v>
      </c>
    </row>
    <row r="54" spans="1:2" x14ac:dyDescent="0.35">
      <c r="A54" s="10">
        <v>44020</v>
      </c>
      <c r="B54" s="9">
        <v>1</v>
      </c>
    </row>
    <row r="55" spans="1:2" x14ac:dyDescent="0.35">
      <c r="A55" s="10">
        <v>44024</v>
      </c>
      <c r="B55" s="9">
        <v>1</v>
      </c>
    </row>
    <row r="56" spans="1:2" x14ac:dyDescent="0.35">
      <c r="A56" s="10">
        <v>44029</v>
      </c>
      <c r="B56" s="9">
        <v>2</v>
      </c>
    </row>
    <row r="57" spans="1:2" x14ac:dyDescent="0.35">
      <c r="A57" s="10">
        <v>44099</v>
      </c>
      <c r="B57" s="9">
        <v>1</v>
      </c>
    </row>
    <row r="58" spans="1:2" x14ac:dyDescent="0.35">
      <c r="A58" s="10">
        <v>44107</v>
      </c>
      <c r="B58" s="9">
        <v>1</v>
      </c>
    </row>
    <row r="59" spans="1:2" x14ac:dyDescent="0.35">
      <c r="A59" s="10">
        <v>44177</v>
      </c>
      <c r="B59" s="9">
        <v>1</v>
      </c>
    </row>
    <row r="60" spans="1:2" x14ac:dyDescent="0.35">
      <c r="A60" s="10">
        <v>44186</v>
      </c>
      <c r="B60" s="9">
        <v>1</v>
      </c>
    </row>
    <row r="61" spans="1:2" x14ac:dyDescent="0.35">
      <c r="A61" s="10">
        <v>44203</v>
      </c>
      <c r="B61" s="9">
        <v>1</v>
      </c>
    </row>
    <row r="62" spans="1:2" x14ac:dyDescent="0.35">
      <c r="A62" s="10">
        <v>44211</v>
      </c>
      <c r="B62" s="9">
        <v>1</v>
      </c>
    </row>
    <row r="63" spans="1:2" x14ac:dyDescent="0.35">
      <c r="A63" s="10">
        <v>44229</v>
      </c>
      <c r="B63" s="9">
        <v>1</v>
      </c>
    </row>
    <row r="64" spans="1:2" x14ac:dyDescent="0.35">
      <c r="A64" s="10">
        <v>44257</v>
      </c>
      <c r="B64" s="9">
        <v>1</v>
      </c>
    </row>
    <row r="65" spans="1:2" x14ac:dyDescent="0.35">
      <c r="A65" s="10">
        <v>44263</v>
      </c>
      <c r="B65" s="9">
        <v>1</v>
      </c>
    </row>
    <row r="66" spans="1:2" x14ac:dyDescent="0.35">
      <c r="A66" s="10">
        <v>44295</v>
      </c>
      <c r="B66" s="9">
        <v>1</v>
      </c>
    </row>
    <row r="67" spans="1:2" x14ac:dyDescent="0.35">
      <c r="A67" s="10">
        <v>44306</v>
      </c>
      <c r="B67" s="9">
        <v>1</v>
      </c>
    </row>
    <row r="68" spans="1:2" x14ac:dyDescent="0.35">
      <c r="A68" s="10">
        <v>44317</v>
      </c>
      <c r="B68" s="9">
        <v>2</v>
      </c>
    </row>
    <row r="69" spans="1:2" x14ac:dyDescent="0.35">
      <c r="A69" s="10">
        <v>44334</v>
      </c>
      <c r="B69" s="9">
        <v>1</v>
      </c>
    </row>
    <row r="70" spans="1:2" x14ac:dyDescent="0.35">
      <c r="A70" s="10">
        <v>44336</v>
      </c>
      <c r="B70" s="9">
        <v>1</v>
      </c>
    </row>
    <row r="71" spans="1:2" x14ac:dyDescent="0.35">
      <c r="A71" s="10">
        <v>44340</v>
      </c>
      <c r="B71" s="9">
        <v>1</v>
      </c>
    </row>
    <row r="72" spans="1:2" x14ac:dyDescent="0.35">
      <c r="A72" s="10">
        <v>44371</v>
      </c>
      <c r="B72" s="9">
        <v>1</v>
      </c>
    </row>
    <row r="73" spans="1:2" x14ac:dyDescent="0.35">
      <c r="A73" s="10">
        <v>44386</v>
      </c>
      <c r="B73" s="9">
        <v>1</v>
      </c>
    </row>
    <row r="74" spans="1:2" x14ac:dyDescent="0.35">
      <c r="A74" s="10">
        <v>44404</v>
      </c>
      <c r="B74" s="9">
        <v>1</v>
      </c>
    </row>
    <row r="75" spans="1:2" x14ac:dyDescent="0.35">
      <c r="A75" s="10">
        <v>44422</v>
      </c>
      <c r="B75" s="9">
        <v>1</v>
      </c>
    </row>
    <row r="76" spans="1:2" x14ac:dyDescent="0.35">
      <c r="A76" s="10">
        <v>44465</v>
      </c>
      <c r="B76" s="9">
        <v>1</v>
      </c>
    </row>
    <row r="77" spans="1:2" x14ac:dyDescent="0.35">
      <c r="A77" s="10">
        <v>44485</v>
      </c>
      <c r="B77" s="9">
        <v>1</v>
      </c>
    </row>
    <row r="78" spans="1:2" x14ac:dyDescent="0.35">
      <c r="A78" s="10">
        <v>44491</v>
      </c>
      <c r="B78" s="9">
        <v>1</v>
      </c>
    </row>
    <row r="79" spans="1:2" x14ac:dyDescent="0.35">
      <c r="A79" s="10">
        <v>44510</v>
      </c>
      <c r="B79" s="9">
        <v>1</v>
      </c>
    </row>
    <row r="80" spans="1:2" x14ac:dyDescent="0.35">
      <c r="A80" s="10">
        <v>44661</v>
      </c>
      <c r="B80" s="9">
        <v>1</v>
      </c>
    </row>
    <row r="81" spans="1:2" x14ac:dyDescent="0.35">
      <c r="A81" s="10">
        <v>44662</v>
      </c>
      <c r="B81" s="9">
        <v>1</v>
      </c>
    </row>
    <row r="82" spans="1:2" x14ac:dyDescent="0.35">
      <c r="A82" s="10">
        <v>44671</v>
      </c>
      <c r="B82" s="9">
        <v>1</v>
      </c>
    </row>
    <row r="83" spans="1:2" x14ac:dyDescent="0.35">
      <c r="A83" s="10">
        <v>44699</v>
      </c>
      <c r="B83" s="9">
        <v>1</v>
      </c>
    </row>
    <row r="84" spans="1:2" x14ac:dyDescent="0.35">
      <c r="A84" s="10">
        <v>44715</v>
      </c>
      <c r="B84" s="9">
        <v>1</v>
      </c>
    </row>
    <row r="85" spans="1:2" x14ac:dyDescent="0.35">
      <c r="A85" s="10">
        <v>44732</v>
      </c>
      <c r="B85" s="9">
        <v>1</v>
      </c>
    </row>
    <row r="86" spans="1:2" x14ac:dyDescent="0.35">
      <c r="A86" s="10">
        <v>44790</v>
      </c>
      <c r="B86" s="9">
        <v>1</v>
      </c>
    </row>
    <row r="87" spans="1:2" x14ac:dyDescent="0.35">
      <c r="A87" s="7" t="s">
        <v>1988</v>
      </c>
      <c r="B87" s="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2629-003E-47FF-A7C8-0B1C160D0C88}">
  <dimension ref="A3:B11"/>
  <sheetViews>
    <sheetView tabSelected="1" workbookViewId="0">
      <selection activeCell="A3" sqref="A3"/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8" t="s">
        <v>1987</v>
      </c>
      <c r="B3" t="s">
        <v>2002</v>
      </c>
    </row>
    <row r="4" spans="1:2" x14ac:dyDescent="0.35">
      <c r="A4" s="7" t="s">
        <v>65</v>
      </c>
      <c r="B4" s="9">
        <v>123146.94791666667</v>
      </c>
    </row>
    <row r="5" spans="1:2" x14ac:dyDescent="0.35">
      <c r="A5" s="7" t="s">
        <v>31</v>
      </c>
      <c r="B5" s="9">
        <v>109035.20886075949</v>
      </c>
    </row>
    <row r="6" spans="1:2" x14ac:dyDescent="0.35">
      <c r="A6" s="7" t="s">
        <v>15</v>
      </c>
      <c r="B6" s="9">
        <v>122802.89166666666</v>
      </c>
    </row>
    <row r="7" spans="1:2" x14ac:dyDescent="0.35">
      <c r="A7" s="7" t="s">
        <v>23</v>
      </c>
      <c r="B7" s="9">
        <v>118058.44</v>
      </c>
    </row>
    <row r="8" spans="1:2" x14ac:dyDescent="0.35">
      <c r="A8" s="7" t="s">
        <v>27</v>
      </c>
      <c r="B8" s="9">
        <v>97790.452282157683</v>
      </c>
    </row>
    <row r="9" spans="1:2" x14ac:dyDescent="0.35">
      <c r="A9" s="7" t="s">
        <v>43</v>
      </c>
      <c r="B9" s="9">
        <v>129663.03333333334</v>
      </c>
    </row>
    <row r="10" spans="1:2" x14ac:dyDescent="0.35">
      <c r="A10" s="7" t="s">
        <v>50</v>
      </c>
      <c r="B10" s="9">
        <v>111049.85714285714</v>
      </c>
    </row>
    <row r="11" spans="1:2" x14ac:dyDescent="0.35">
      <c r="A11" s="7" t="s">
        <v>1988</v>
      </c>
      <c r="B11" s="9">
        <v>113217.36500000001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Q1001"/>
  <sheetViews>
    <sheetView topLeftCell="F2" workbookViewId="0">
      <selection activeCell="S6" sqref="S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6.7265625" customWidth="1"/>
    <col min="10" max="10" width="13.36328125" customWidth="1"/>
    <col min="11" max="11" width="15.453125" bestFit="1" customWidth="1"/>
    <col min="12" max="12" width="10.7265625" bestFit="1" customWidth="1"/>
    <col min="13" max="13" width="12.81640625" bestFit="1" customWidth="1"/>
    <col min="14" max="14" width="12.81640625" customWidth="1"/>
    <col min="15" max="15" width="13.54296875" bestFit="1" customWidth="1"/>
    <col min="16" max="16" width="13.54296875" customWidth="1"/>
    <col min="17" max="17" width="11.1796875" bestFit="1" customWidth="1"/>
  </cols>
  <sheetData>
    <row r="1" spans="1:17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1991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1984</v>
      </c>
      <c r="O1" s="5" t="s">
        <v>12</v>
      </c>
      <c r="P1" s="11" t="s">
        <v>1983</v>
      </c>
      <c r="Q1" s="6" t="s">
        <v>13</v>
      </c>
    </row>
    <row r="2" spans="1:17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t="str">
        <f>TEXT(TBL_Employees[[#This Row],[Hire Date]],"yyyy")</f>
        <v>2016</v>
      </c>
      <c r="J2" s="1">
        <v>42468</v>
      </c>
      <c r="K2" s="2">
        <v>141604</v>
      </c>
      <c r="L2" s="3">
        <v>0.15</v>
      </c>
      <c r="M2" t="s">
        <v>19</v>
      </c>
      <c r="N2">
        <f>TBL_Employees[[#This Row],[Column1]]-TBL_Employees[[#This Row],[year]]</f>
        <v>5</v>
      </c>
      <c r="O2" t="s">
        <v>63</v>
      </c>
      <c r="P2" t="str">
        <f>TEXT(TBL_Employees[[#This Row],[Exit Date]],"yyyy")</f>
        <v>2021</v>
      </c>
      <c r="Q2" s="1">
        <v>44485</v>
      </c>
    </row>
    <row r="3" spans="1:17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t="str">
        <f>TEXT(TBL_Employees[[#This Row],[Hire Date]],"yyyy")</f>
        <v>1997</v>
      </c>
      <c r="J3" s="1">
        <v>35763</v>
      </c>
      <c r="K3" s="2">
        <v>99975</v>
      </c>
      <c r="L3" s="3">
        <v>0</v>
      </c>
      <c r="M3" t="s">
        <v>33</v>
      </c>
      <c r="N3" t="e">
        <f>TBL_Employees[[#This Row],[Column1]]-TBL_Employees[[#This Row],[year]]</f>
        <v>#VALUE!</v>
      </c>
      <c r="O3" t="s">
        <v>80</v>
      </c>
      <c r="P3" t="str">
        <f>TEXT(TBL_Employees[[#This Row],[Exit Date]],"yyyy")</f>
        <v/>
      </c>
      <c r="Q3" s="1" t="s">
        <v>21</v>
      </c>
    </row>
    <row r="4" spans="1:17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t="str">
        <f>TEXT(TBL_Employees[[#This Row],[Hire Date]],"yyyy")</f>
        <v>2006</v>
      </c>
      <c r="J4" s="1">
        <v>39016</v>
      </c>
      <c r="K4" s="2">
        <v>163099</v>
      </c>
      <c r="L4" s="3">
        <v>0.2</v>
      </c>
      <c r="M4" t="s">
        <v>19</v>
      </c>
      <c r="N4" t="e">
        <f>TBL_Employees[[#This Row],[Column1]]-TBL_Employees[[#This Row],[year]]</f>
        <v>#VALUE!</v>
      </c>
      <c r="O4" t="s">
        <v>20</v>
      </c>
      <c r="P4" t="str">
        <f>TEXT(TBL_Employees[[#This Row],[Exit Date]],"yyyy")</f>
        <v/>
      </c>
      <c r="Q4" s="1" t="s">
        <v>21</v>
      </c>
    </row>
    <row r="5" spans="1:17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t="str">
        <f>TEXT(TBL_Employees[[#This Row],[Hire Date]],"yyyy")</f>
        <v>2019</v>
      </c>
      <c r="J5" s="1">
        <v>43735</v>
      </c>
      <c r="K5" s="2">
        <v>84913</v>
      </c>
      <c r="L5" s="3">
        <v>7.0000000000000007E-2</v>
      </c>
      <c r="M5" t="s">
        <v>19</v>
      </c>
      <c r="N5" t="e">
        <f>TBL_Employees[[#This Row],[Column1]]-TBL_Employees[[#This Row],[year]]</f>
        <v>#VALUE!</v>
      </c>
      <c r="O5" t="s">
        <v>20</v>
      </c>
      <c r="P5" t="str">
        <f>TEXT(TBL_Employees[[#This Row],[Exit Date]],"yyyy")</f>
        <v/>
      </c>
      <c r="Q5" s="1" t="s">
        <v>21</v>
      </c>
    </row>
    <row r="6" spans="1:17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t="str">
        <f>TEXT(TBL_Employees[[#This Row],[Hire Date]],"yyyy")</f>
        <v>1995</v>
      </c>
      <c r="J6" s="1">
        <v>35023</v>
      </c>
      <c r="K6" s="2">
        <v>95409</v>
      </c>
      <c r="L6" s="3">
        <v>0</v>
      </c>
      <c r="M6" t="s">
        <v>19</v>
      </c>
      <c r="N6" t="e">
        <f>TBL_Employees[[#This Row],[Column1]]-TBL_Employees[[#This Row],[year]]</f>
        <v>#VALUE!</v>
      </c>
      <c r="O6" t="s">
        <v>39</v>
      </c>
      <c r="P6" t="str">
        <f>TEXT(TBL_Employees[[#This Row],[Exit Date]],"yyyy")</f>
        <v/>
      </c>
      <c r="Q6" s="1" t="s">
        <v>21</v>
      </c>
    </row>
    <row r="7" spans="1:17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t="str">
        <f>TEXT(TBL_Employees[[#This Row],[Hire Date]],"yyyy")</f>
        <v>2017</v>
      </c>
      <c r="J7" s="1">
        <v>42759</v>
      </c>
      <c r="K7" s="2">
        <v>50994</v>
      </c>
      <c r="L7" s="3">
        <v>0</v>
      </c>
      <c r="M7" t="s">
        <v>33</v>
      </c>
      <c r="N7" t="e">
        <f>TBL_Employees[[#This Row],[Column1]]-TBL_Employees[[#This Row],[year]]</f>
        <v>#VALUE!</v>
      </c>
      <c r="O7" t="s">
        <v>80</v>
      </c>
      <c r="P7" t="str">
        <f>TEXT(TBL_Employees[[#This Row],[Exit Date]],"yyyy")</f>
        <v/>
      </c>
      <c r="Q7" s="1" t="s">
        <v>21</v>
      </c>
    </row>
    <row r="8" spans="1:17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t="str">
        <f>TEXT(TBL_Employees[[#This Row],[Hire Date]],"yyyy")</f>
        <v>2020</v>
      </c>
      <c r="J8" s="1">
        <v>44013</v>
      </c>
      <c r="K8" s="2">
        <v>119746</v>
      </c>
      <c r="L8" s="3">
        <v>0.1</v>
      </c>
      <c r="M8" t="s">
        <v>19</v>
      </c>
      <c r="N8" t="e">
        <f>TBL_Employees[[#This Row],[Column1]]-TBL_Employees[[#This Row],[year]]</f>
        <v>#VALUE!</v>
      </c>
      <c r="O8" t="s">
        <v>39</v>
      </c>
      <c r="P8" t="str">
        <f>TEXT(TBL_Employees[[#This Row],[Exit Date]],"yyyy")</f>
        <v/>
      </c>
      <c r="Q8" s="1" t="s">
        <v>21</v>
      </c>
    </row>
    <row r="9" spans="1:17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t="str">
        <f>TEXT(TBL_Employees[[#This Row],[Hire Date]],"yyyy")</f>
        <v>2020</v>
      </c>
      <c r="J9" s="1">
        <v>43967</v>
      </c>
      <c r="K9" s="2">
        <v>41336</v>
      </c>
      <c r="L9" s="3">
        <v>0</v>
      </c>
      <c r="M9" t="s">
        <v>19</v>
      </c>
      <c r="N9">
        <f>TBL_Employees[[#This Row],[Column1]]-TBL_Employees[[#This Row],[year]]</f>
        <v>1</v>
      </c>
      <c r="O9" t="s">
        <v>45</v>
      </c>
      <c r="P9" t="str">
        <f>TEXT(TBL_Employees[[#This Row],[Exit Date]],"yyyy")</f>
        <v>2021</v>
      </c>
      <c r="Q9" s="1">
        <v>44336</v>
      </c>
    </row>
    <row r="10" spans="1:17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t="str">
        <f>TEXT(TBL_Employees[[#This Row],[Hire Date]],"yyyy")</f>
        <v>2019</v>
      </c>
      <c r="J10" s="1">
        <v>43490</v>
      </c>
      <c r="K10" s="2">
        <v>113527</v>
      </c>
      <c r="L10" s="3">
        <v>0.06</v>
      </c>
      <c r="M10" t="s">
        <v>19</v>
      </c>
      <c r="N10" t="e">
        <f>TBL_Employees[[#This Row],[Column1]]-TBL_Employees[[#This Row],[year]]</f>
        <v>#VALUE!</v>
      </c>
      <c r="O10" t="s">
        <v>25</v>
      </c>
      <c r="P10" t="str">
        <f>TEXT(TBL_Employees[[#This Row],[Exit Date]],"yyyy")</f>
        <v/>
      </c>
      <c r="Q10" s="1" t="s">
        <v>21</v>
      </c>
    </row>
    <row r="11" spans="1:17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t="str">
        <f>TEXT(TBL_Employees[[#This Row],[Hire Date]],"yyyy")</f>
        <v>2018</v>
      </c>
      <c r="J11" s="1">
        <v>43264</v>
      </c>
      <c r="K11" s="2">
        <v>77203</v>
      </c>
      <c r="L11" s="3">
        <v>0</v>
      </c>
      <c r="M11" t="s">
        <v>19</v>
      </c>
      <c r="N11" t="e">
        <f>TBL_Employees[[#This Row],[Column1]]-TBL_Employees[[#This Row],[year]]</f>
        <v>#VALUE!</v>
      </c>
      <c r="O11" t="s">
        <v>20</v>
      </c>
      <c r="P11" t="str">
        <f>TEXT(TBL_Employees[[#This Row],[Exit Date]],"yyyy")</f>
        <v/>
      </c>
      <c r="Q11" s="1" t="s">
        <v>21</v>
      </c>
    </row>
    <row r="12" spans="1:17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t="str">
        <f>TEXT(TBL_Employees[[#This Row],[Hire Date]],"yyyy")</f>
        <v>2009</v>
      </c>
      <c r="J12" s="1">
        <v>39855</v>
      </c>
      <c r="K12" s="2">
        <v>157333</v>
      </c>
      <c r="L12" s="3">
        <v>0.15</v>
      </c>
      <c r="M12" t="s">
        <v>19</v>
      </c>
      <c r="N12" t="e">
        <f>TBL_Employees[[#This Row],[Column1]]-TBL_Employees[[#This Row],[year]]</f>
        <v>#VALUE!</v>
      </c>
      <c r="O12" t="s">
        <v>45</v>
      </c>
      <c r="P12" t="str">
        <f>TEXT(TBL_Employees[[#This Row],[Exit Date]],"yyyy")</f>
        <v/>
      </c>
      <c r="Q12" s="1" t="s">
        <v>21</v>
      </c>
    </row>
    <row r="13" spans="1:17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t="str">
        <f>TEXT(TBL_Employees[[#This Row],[Hire Date]],"yyyy")</f>
        <v>2021</v>
      </c>
      <c r="J13" s="1">
        <v>44490</v>
      </c>
      <c r="K13" s="2">
        <v>109851</v>
      </c>
      <c r="L13" s="3">
        <v>0</v>
      </c>
      <c r="M13" t="s">
        <v>19</v>
      </c>
      <c r="N13" t="e">
        <f>TBL_Employees[[#This Row],[Column1]]-TBL_Employees[[#This Row],[year]]</f>
        <v>#VALUE!</v>
      </c>
      <c r="O13" t="s">
        <v>63</v>
      </c>
      <c r="P13" t="str">
        <f>TEXT(TBL_Employees[[#This Row],[Exit Date]],"yyyy")</f>
        <v/>
      </c>
      <c r="Q13" s="1" t="s">
        <v>21</v>
      </c>
    </row>
    <row r="14" spans="1:17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t="str">
        <f>TEXT(TBL_Employees[[#This Row],[Hire Date]],"yyyy")</f>
        <v>1999</v>
      </c>
      <c r="J14" s="1">
        <v>36233</v>
      </c>
      <c r="K14" s="2">
        <v>105086</v>
      </c>
      <c r="L14" s="3">
        <v>0.09</v>
      </c>
      <c r="M14" t="s">
        <v>19</v>
      </c>
      <c r="N14" t="e">
        <f>TBL_Employees[[#This Row],[Column1]]-TBL_Employees[[#This Row],[year]]</f>
        <v>#VALUE!</v>
      </c>
      <c r="O14" t="s">
        <v>25</v>
      </c>
      <c r="P14" t="str">
        <f>TEXT(TBL_Employees[[#This Row],[Exit Date]],"yyyy")</f>
        <v/>
      </c>
      <c r="Q14" s="1" t="s">
        <v>21</v>
      </c>
    </row>
    <row r="15" spans="1:17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t="str">
        <f>TEXT(TBL_Employees[[#This Row],[Hire Date]],"yyyy")</f>
        <v>2021</v>
      </c>
      <c r="J15" s="1">
        <v>44357</v>
      </c>
      <c r="K15" s="2">
        <v>146742</v>
      </c>
      <c r="L15" s="3">
        <v>0.1</v>
      </c>
      <c r="M15" t="s">
        <v>33</v>
      </c>
      <c r="N15" t="e">
        <f>TBL_Employees[[#This Row],[Column1]]-TBL_Employees[[#This Row],[year]]</f>
        <v>#VALUE!</v>
      </c>
      <c r="O15" t="s">
        <v>74</v>
      </c>
      <c r="P15" t="str">
        <f>TEXT(TBL_Employees[[#This Row],[Exit Date]],"yyyy")</f>
        <v/>
      </c>
      <c r="Q15" s="1" t="s">
        <v>21</v>
      </c>
    </row>
    <row r="16" spans="1:17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t="str">
        <f>TEXT(TBL_Employees[[#This Row],[Hire Date]],"yyyy")</f>
        <v>2017</v>
      </c>
      <c r="J16" s="1">
        <v>43043</v>
      </c>
      <c r="K16" s="2">
        <v>97078</v>
      </c>
      <c r="L16" s="3">
        <v>0</v>
      </c>
      <c r="M16" t="s">
        <v>19</v>
      </c>
      <c r="N16">
        <f>TBL_Employees[[#This Row],[Column1]]-TBL_Employees[[#This Row],[year]]</f>
        <v>3</v>
      </c>
      <c r="O16" t="s">
        <v>25</v>
      </c>
      <c r="P16" t="str">
        <f>TEXT(TBL_Employees[[#This Row],[Exit Date]],"yyyy")</f>
        <v>2020</v>
      </c>
      <c r="Q16" s="1">
        <v>43899</v>
      </c>
    </row>
    <row r="17" spans="1:17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t="str">
        <f>TEXT(TBL_Employees[[#This Row],[Hire Date]],"yyyy")</f>
        <v>2013</v>
      </c>
      <c r="J17" s="1">
        <v>41346</v>
      </c>
      <c r="K17" s="2">
        <v>249270</v>
      </c>
      <c r="L17" s="3">
        <v>0.3</v>
      </c>
      <c r="M17" t="s">
        <v>19</v>
      </c>
      <c r="N17" t="e">
        <f>TBL_Employees[[#This Row],[Column1]]-TBL_Employees[[#This Row],[year]]</f>
        <v>#VALUE!</v>
      </c>
      <c r="O17" t="s">
        <v>63</v>
      </c>
      <c r="P17" t="str">
        <f>TEXT(TBL_Employees[[#This Row],[Exit Date]],"yyyy")</f>
        <v/>
      </c>
      <c r="Q17" s="1" t="s">
        <v>21</v>
      </c>
    </row>
    <row r="18" spans="1:17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t="str">
        <f>TEXT(TBL_Employees[[#This Row],[Hire Date]],"yyyy")</f>
        <v>2002</v>
      </c>
      <c r="J18" s="1">
        <v>37319</v>
      </c>
      <c r="K18" s="2">
        <v>175837</v>
      </c>
      <c r="L18" s="3">
        <v>0.2</v>
      </c>
      <c r="M18" t="s">
        <v>19</v>
      </c>
      <c r="N18" t="e">
        <f>TBL_Employees[[#This Row],[Column1]]-TBL_Employees[[#This Row],[year]]</f>
        <v>#VALUE!</v>
      </c>
      <c r="O18" t="s">
        <v>39</v>
      </c>
      <c r="P18" t="str">
        <f>TEXT(TBL_Employees[[#This Row],[Exit Date]],"yyyy")</f>
        <v/>
      </c>
      <c r="Q18" s="1" t="s">
        <v>21</v>
      </c>
    </row>
    <row r="19" spans="1:17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t="str">
        <f>TEXT(TBL_Employees[[#This Row],[Hire Date]],"yyyy")</f>
        <v>2003</v>
      </c>
      <c r="J19" s="1">
        <v>37956</v>
      </c>
      <c r="K19" s="2">
        <v>154828</v>
      </c>
      <c r="L19" s="3">
        <v>0.13</v>
      </c>
      <c r="M19" t="s">
        <v>19</v>
      </c>
      <c r="N19" t="e">
        <f>TBL_Employees[[#This Row],[Column1]]-TBL_Employees[[#This Row],[year]]</f>
        <v>#VALUE!</v>
      </c>
      <c r="O19" t="s">
        <v>63</v>
      </c>
      <c r="P19" t="str">
        <f>TEXT(TBL_Employees[[#This Row],[Exit Date]],"yyyy")</f>
        <v/>
      </c>
      <c r="Q19" s="1" t="s">
        <v>21</v>
      </c>
    </row>
    <row r="20" spans="1:17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t="str">
        <f>TEXT(TBL_Employees[[#This Row],[Hire Date]],"yyyy")</f>
        <v>2013</v>
      </c>
      <c r="J20" s="1">
        <v>41581</v>
      </c>
      <c r="K20" s="2">
        <v>186503</v>
      </c>
      <c r="L20" s="3">
        <v>0.24</v>
      </c>
      <c r="M20" t="s">
        <v>19</v>
      </c>
      <c r="N20" t="e">
        <f>TBL_Employees[[#This Row],[Column1]]-TBL_Employees[[#This Row],[year]]</f>
        <v>#VALUE!</v>
      </c>
      <c r="O20" t="s">
        <v>29</v>
      </c>
      <c r="P20" t="str">
        <f>TEXT(TBL_Employees[[#This Row],[Exit Date]],"yyyy")</f>
        <v/>
      </c>
      <c r="Q20" s="1" t="s">
        <v>21</v>
      </c>
    </row>
    <row r="21" spans="1:17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t="str">
        <f>TEXT(TBL_Employees[[#This Row],[Hire Date]],"yyyy")</f>
        <v>2002</v>
      </c>
      <c r="J21" s="1">
        <v>37446</v>
      </c>
      <c r="K21" s="2">
        <v>166331</v>
      </c>
      <c r="L21" s="3">
        <v>0.18</v>
      </c>
      <c r="M21" t="s">
        <v>33</v>
      </c>
      <c r="N21" t="e">
        <f>TBL_Employees[[#This Row],[Column1]]-TBL_Employees[[#This Row],[year]]</f>
        <v>#VALUE!</v>
      </c>
      <c r="O21" t="s">
        <v>80</v>
      </c>
      <c r="P21" t="str">
        <f>TEXT(TBL_Employees[[#This Row],[Exit Date]],"yyyy")</f>
        <v/>
      </c>
      <c r="Q21" s="1" t="s">
        <v>21</v>
      </c>
    </row>
    <row r="22" spans="1:17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t="str">
        <f>TEXT(TBL_Employees[[#This Row],[Hire Date]],"yyyy")</f>
        <v>2012</v>
      </c>
      <c r="J22" s="1">
        <v>40917</v>
      </c>
      <c r="K22" s="2">
        <v>146140</v>
      </c>
      <c r="L22" s="3">
        <v>0.1</v>
      </c>
      <c r="M22" t="s">
        <v>52</v>
      </c>
      <c r="N22" t="e">
        <f>TBL_Employees[[#This Row],[Column1]]-TBL_Employees[[#This Row],[year]]</f>
        <v>#VALUE!</v>
      </c>
      <c r="O22" t="s">
        <v>81</v>
      </c>
      <c r="P22" t="str">
        <f>TEXT(TBL_Employees[[#This Row],[Exit Date]],"yyyy")</f>
        <v/>
      </c>
      <c r="Q22" s="1" t="s">
        <v>21</v>
      </c>
    </row>
    <row r="23" spans="1:17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t="str">
        <f>TEXT(TBL_Employees[[#This Row],[Hire Date]],"yyyy")</f>
        <v>2021</v>
      </c>
      <c r="J23" s="1">
        <v>44288</v>
      </c>
      <c r="K23" s="2">
        <v>151703</v>
      </c>
      <c r="L23" s="3">
        <v>0.21</v>
      </c>
      <c r="M23" t="s">
        <v>19</v>
      </c>
      <c r="N23" t="e">
        <f>TBL_Employees[[#This Row],[Column1]]-TBL_Employees[[#This Row],[year]]</f>
        <v>#VALUE!</v>
      </c>
      <c r="O23" t="s">
        <v>45</v>
      </c>
      <c r="P23" t="str">
        <f>TEXT(TBL_Employees[[#This Row],[Exit Date]],"yyyy")</f>
        <v/>
      </c>
      <c r="Q23" s="1" t="s">
        <v>21</v>
      </c>
    </row>
    <row r="24" spans="1:17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t="str">
        <f>TEXT(TBL_Employees[[#This Row],[Hire Date]],"yyyy")</f>
        <v>2002</v>
      </c>
      <c r="J24" s="1">
        <v>37400</v>
      </c>
      <c r="K24" s="2">
        <v>172787</v>
      </c>
      <c r="L24" s="3">
        <v>0.28000000000000003</v>
      </c>
      <c r="M24" t="s">
        <v>52</v>
      </c>
      <c r="N24" t="e">
        <f>TBL_Employees[[#This Row],[Column1]]-TBL_Employees[[#This Row],[year]]</f>
        <v>#VALUE!</v>
      </c>
      <c r="O24" t="s">
        <v>66</v>
      </c>
      <c r="P24" t="str">
        <f>TEXT(TBL_Employees[[#This Row],[Exit Date]],"yyyy")</f>
        <v/>
      </c>
      <c r="Q24" s="1" t="s">
        <v>21</v>
      </c>
    </row>
    <row r="25" spans="1:17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t="str">
        <f>TEXT(TBL_Employees[[#This Row],[Hire Date]],"yyyy")</f>
        <v>2019</v>
      </c>
      <c r="J25" s="1">
        <v>43713</v>
      </c>
      <c r="K25" s="2">
        <v>49998</v>
      </c>
      <c r="L25" s="3">
        <v>0</v>
      </c>
      <c r="M25" t="s">
        <v>19</v>
      </c>
      <c r="N25" t="e">
        <f>TBL_Employees[[#This Row],[Column1]]-TBL_Employees[[#This Row],[year]]</f>
        <v>#VALUE!</v>
      </c>
      <c r="O25" t="s">
        <v>63</v>
      </c>
      <c r="P25" t="str">
        <f>TEXT(TBL_Employees[[#This Row],[Exit Date]],"yyyy")</f>
        <v/>
      </c>
      <c r="Q25" s="1" t="s">
        <v>21</v>
      </c>
    </row>
    <row r="26" spans="1:17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t="str">
        <f>TEXT(TBL_Employees[[#This Row],[Hire Date]],"yyyy")</f>
        <v>2014</v>
      </c>
      <c r="J26" s="1">
        <v>41700</v>
      </c>
      <c r="K26" s="2">
        <v>207172</v>
      </c>
      <c r="L26" s="3">
        <v>0.31</v>
      </c>
      <c r="M26" t="s">
        <v>33</v>
      </c>
      <c r="N26" t="e">
        <f>TBL_Employees[[#This Row],[Column1]]-TBL_Employees[[#This Row],[year]]</f>
        <v>#VALUE!</v>
      </c>
      <c r="O26" t="s">
        <v>80</v>
      </c>
      <c r="P26" t="str">
        <f>TEXT(TBL_Employees[[#This Row],[Exit Date]],"yyyy")</f>
        <v/>
      </c>
      <c r="Q26" s="1" t="s">
        <v>21</v>
      </c>
    </row>
    <row r="27" spans="1:17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t="str">
        <f>TEXT(TBL_Employees[[#This Row],[Hire Date]],"yyyy")</f>
        <v>2015</v>
      </c>
      <c r="J27" s="1">
        <v>42111</v>
      </c>
      <c r="K27" s="2">
        <v>152239</v>
      </c>
      <c r="L27" s="3">
        <v>0.23</v>
      </c>
      <c r="M27" t="s">
        <v>19</v>
      </c>
      <c r="N27" t="e">
        <f>TBL_Employees[[#This Row],[Column1]]-TBL_Employees[[#This Row],[year]]</f>
        <v>#VALUE!</v>
      </c>
      <c r="O27" t="s">
        <v>29</v>
      </c>
      <c r="P27" t="str">
        <f>TEXT(TBL_Employees[[#This Row],[Exit Date]],"yyyy")</f>
        <v/>
      </c>
      <c r="Q27" s="1" t="s">
        <v>21</v>
      </c>
    </row>
    <row r="28" spans="1:17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t="str">
        <f>TEXT(TBL_Employees[[#This Row],[Hire Date]],"yyyy")</f>
        <v>2005</v>
      </c>
      <c r="J28" s="1">
        <v>38388</v>
      </c>
      <c r="K28" s="2">
        <v>98581</v>
      </c>
      <c r="L28" s="3">
        <v>0</v>
      </c>
      <c r="M28" t="s">
        <v>52</v>
      </c>
      <c r="N28" t="e">
        <f>TBL_Employees[[#This Row],[Column1]]-TBL_Employees[[#This Row],[year]]</f>
        <v>#VALUE!</v>
      </c>
      <c r="O28" t="s">
        <v>66</v>
      </c>
      <c r="P28" t="str">
        <f>TEXT(TBL_Employees[[#This Row],[Exit Date]],"yyyy")</f>
        <v/>
      </c>
      <c r="Q28" s="1" t="s">
        <v>21</v>
      </c>
    </row>
    <row r="29" spans="1:17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t="str">
        <f>TEXT(TBL_Employees[[#This Row],[Hire Date]],"yyyy")</f>
        <v>2004</v>
      </c>
      <c r="J29" s="1">
        <v>38145</v>
      </c>
      <c r="K29" s="2">
        <v>246231</v>
      </c>
      <c r="L29" s="3">
        <v>0.31</v>
      </c>
      <c r="M29" t="s">
        <v>19</v>
      </c>
      <c r="N29" t="e">
        <f>TBL_Employees[[#This Row],[Column1]]-TBL_Employees[[#This Row],[year]]</f>
        <v>#VALUE!</v>
      </c>
      <c r="O29" t="s">
        <v>63</v>
      </c>
      <c r="P29" t="str">
        <f>TEXT(TBL_Employees[[#This Row],[Exit Date]],"yyyy")</f>
        <v/>
      </c>
      <c r="Q29" s="1" t="s">
        <v>21</v>
      </c>
    </row>
    <row r="30" spans="1:17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t="str">
        <f>TEXT(TBL_Employees[[#This Row],[Hire Date]],"yyyy")</f>
        <v>1996</v>
      </c>
      <c r="J30" s="1">
        <v>35403</v>
      </c>
      <c r="K30" s="2">
        <v>99354</v>
      </c>
      <c r="L30" s="3">
        <v>0.12</v>
      </c>
      <c r="M30" t="s">
        <v>33</v>
      </c>
      <c r="N30" t="e">
        <f>TBL_Employees[[#This Row],[Column1]]-TBL_Employees[[#This Row],[year]]</f>
        <v>#VALUE!</v>
      </c>
      <c r="O30" t="s">
        <v>60</v>
      </c>
      <c r="P30" t="str">
        <f>TEXT(TBL_Employees[[#This Row],[Exit Date]],"yyyy")</f>
        <v/>
      </c>
      <c r="Q30" s="1" t="s">
        <v>21</v>
      </c>
    </row>
    <row r="31" spans="1:17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t="str">
        <f>TEXT(TBL_Employees[[#This Row],[Hire Date]],"yyyy")</f>
        <v>2012</v>
      </c>
      <c r="J31" s="1">
        <v>41040</v>
      </c>
      <c r="K31" s="2">
        <v>231141</v>
      </c>
      <c r="L31" s="3">
        <v>0.34</v>
      </c>
      <c r="M31" t="s">
        <v>33</v>
      </c>
      <c r="N31" t="e">
        <f>TBL_Employees[[#This Row],[Column1]]-TBL_Employees[[#This Row],[year]]</f>
        <v>#VALUE!</v>
      </c>
      <c r="O31" t="s">
        <v>60</v>
      </c>
      <c r="P31" t="str">
        <f>TEXT(TBL_Employees[[#This Row],[Exit Date]],"yyyy")</f>
        <v/>
      </c>
      <c r="Q31" s="1" t="s">
        <v>21</v>
      </c>
    </row>
    <row r="32" spans="1:17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t="str">
        <f>TEXT(TBL_Employees[[#This Row],[Hire Date]],"yyyy")</f>
        <v>2017</v>
      </c>
      <c r="J32" s="1">
        <v>42911</v>
      </c>
      <c r="K32" s="2">
        <v>54775</v>
      </c>
      <c r="L32" s="3">
        <v>0</v>
      </c>
      <c r="M32" t="s">
        <v>19</v>
      </c>
      <c r="N32" t="e">
        <f>TBL_Employees[[#This Row],[Column1]]-TBL_Employees[[#This Row],[year]]</f>
        <v>#VALUE!</v>
      </c>
      <c r="O32" t="s">
        <v>29</v>
      </c>
      <c r="P32" t="str">
        <f>TEXT(TBL_Employees[[#This Row],[Exit Date]],"yyyy")</f>
        <v/>
      </c>
      <c r="Q32" s="1" t="s">
        <v>21</v>
      </c>
    </row>
    <row r="33" spans="1:17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t="str">
        <f>TEXT(TBL_Employees[[#This Row],[Hire Date]],"yyyy")</f>
        <v>2004</v>
      </c>
      <c r="J33" s="1">
        <v>38123</v>
      </c>
      <c r="K33" s="2">
        <v>55499</v>
      </c>
      <c r="L33" s="3">
        <v>0</v>
      </c>
      <c r="M33" t="s">
        <v>52</v>
      </c>
      <c r="N33" t="e">
        <f>TBL_Employees[[#This Row],[Column1]]-TBL_Employees[[#This Row],[year]]</f>
        <v>#VALUE!</v>
      </c>
      <c r="O33" t="s">
        <v>81</v>
      </c>
      <c r="P33" t="str">
        <f>TEXT(TBL_Employees[[#This Row],[Exit Date]],"yyyy")</f>
        <v/>
      </c>
      <c r="Q33" s="1" t="s">
        <v>21</v>
      </c>
    </row>
    <row r="34" spans="1:17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t="str">
        <f>TEXT(TBL_Employees[[#This Row],[Hire Date]],"yyyy")</f>
        <v>2008</v>
      </c>
      <c r="J34" s="1">
        <v>39640</v>
      </c>
      <c r="K34" s="2">
        <v>66521</v>
      </c>
      <c r="L34" s="3">
        <v>0</v>
      </c>
      <c r="M34" t="s">
        <v>19</v>
      </c>
      <c r="N34" t="e">
        <f>TBL_Employees[[#This Row],[Column1]]-TBL_Employees[[#This Row],[year]]</f>
        <v>#VALUE!</v>
      </c>
      <c r="O34" t="s">
        <v>63</v>
      </c>
      <c r="P34" t="str">
        <f>TEXT(TBL_Employees[[#This Row],[Exit Date]],"yyyy")</f>
        <v/>
      </c>
      <c r="Q34" s="1" t="s">
        <v>21</v>
      </c>
    </row>
    <row r="35" spans="1:17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t="str">
        <f>TEXT(TBL_Employees[[#This Row],[Hire Date]],"yyyy")</f>
        <v>2016</v>
      </c>
      <c r="J35" s="1">
        <v>42642</v>
      </c>
      <c r="K35" s="2">
        <v>59100</v>
      </c>
      <c r="L35" s="3">
        <v>0</v>
      </c>
      <c r="M35" t="s">
        <v>33</v>
      </c>
      <c r="N35" t="e">
        <f>TBL_Employees[[#This Row],[Column1]]-TBL_Employees[[#This Row],[year]]</f>
        <v>#VALUE!</v>
      </c>
      <c r="O35" t="s">
        <v>80</v>
      </c>
      <c r="P35" t="str">
        <f>TEXT(TBL_Employees[[#This Row],[Exit Date]],"yyyy")</f>
        <v/>
      </c>
      <c r="Q35" s="1" t="s">
        <v>21</v>
      </c>
    </row>
    <row r="36" spans="1:17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t="str">
        <f>TEXT(TBL_Employees[[#This Row],[Hire Date]],"yyyy")</f>
        <v>2018</v>
      </c>
      <c r="J36" s="1">
        <v>43226</v>
      </c>
      <c r="K36" s="2">
        <v>49011</v>
      </c>
      <c r="L36" s="3">
        <v>0</v>
      </c>
      <c r="M36" t="s">
        <v>19</v>
      </c>
      <c r="N36" t="e">
        <f>TBL_Employees[[#This Row],[Column1]]-TBL_Employees[[#This Row],[year]]</f>
        <v>#VALUE!</v>
      </c>
      <c r="O36" t="s">
        <v>20</v>
      </c>
      <c r="P36" t="str">
        <f>TEXT(TBL_Employees[[#This Row],[Exit Date]],"yyyy")</f>
        <v/>
      </c>
      <c r="Q36" s="1" t="s">
        <v>21</v>
      </c>
    </row>
    <row r="37" spans="1:17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t="str">
        <f>TEXT(TBL_Employees[[#This Row],[Hire Date]],"yyyy")</f>
        <v>2014</v>
      </c>
      <c r="J37" s="1">
        <v>41681</v>
      </c>
      <c r="K37" s="2">
        <v>99575</v>
      </c>
      <c r="L37" s="3">
        <v>0</v>
      </c>
      <c r="M37" t="s">
        <v>19</v>
      </c>
      <c r="N37" t="e">
        <f>TBL_Employees[[#This Row],[Column1]]-TBL_Employees[[#This Row],[year]]</f>
        <v>#VALUE!</v>
      </c>
      <c r="O37" t="s">
        <v>25</v>
      </c>
      <c r="P37" t="str">
        <f>TEXT(TBL_Employees[[#This Row],[Exit Date]],"yyyy")</f>
        <v/>
      </c>
      <c r="Q37" s="1" t="s">
        <v>21</v>
      </c>
    </row>
    <row r="38" spans="1:17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t="str">
        <f>TEXT(TBL_Employees[[#This Row],[Hire Date]],"yyyy")</f>
        <v>2019</v>
      </c>
      <c r="J38" s="1">
        <v>43815</v>
      </c>
      <c r="K38" s="2">
        <v>99989</v>
      </c>
      <c r="L38" s="3">
        <v>0</v>
      </c>
      <c r="M38" t="s">
        <v>33</v>
      </c>
      <c r="N38" t="e">
        <f>TBL_Employees[[#This Row],[Column1]]-TBL_Employees[[#This Row],[year]]</f>
        <v>#VALUE!</v>
      </c>
      <c r="O38" t="s">
        <v>34</v>
      </c>
      <c r="P38" t="str">
        <f>TEXT(TBL_Employees[[#This Row],[Exit Date]],"yyyy")</f>
        <v/>
      </c>
      <c r="Q38" s="1" t="s">
        <v>21</v>
      </c>
    </row>
    <row r="39" spans="1:17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t="str">
        <f>TEXT(TBL_Employees[[#This Row],[Hire Date]],"yyyy")</f>
        <v>2019</v>
      </c>
      <c r="J39" s="1">
        <v>43758</v>
      </c>
      <c r="K39" s="2">
        <v>256420</v>
      </c>
      <c r="L39" s="3">
        <v>0.3</v>
      </c>
      <c r="M39" t="s">
        <v>19</v>
      </c>
      <c r="N39" t="e">
        <f>TBL_Employees[[#This Row],[Column1]]-TBL_Employees[[#This Row],[year]]</f>
        <v>#VALUE!</v>
      </c>
      <c r="O39" t="s">
        <v>39</v>
      </c>
      <c r="P39" t="str">
        <f>TEXT(TBL_Employees[[#This Row],[Exit Date]],"yyyy")</f>
        <v/>
      </c>
      <c r="Q39" s="1" t="s">
        <v>21</v>
      </c>
    </row>
    <row r="40" spans="1:17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t="str">
        <f>TEXT(TBL_Employees[[#This Row],[Hire Date]],"yyyy")</f>
        <v>2013</v>
      </c>
      <c r="J40" s="1">
        <v>41409</v>
      </c>
      <c r="K40" s="2">
        <v>78940</v>
      </c>
      <c r="L40" s="3">
        <v>0</v>
      </c>
      <c r="M40" t="s">
        <v>19</v>
      </c>
      <c r="N40" t="e">
        <f>TBL_Employees[[#This Row],[Column1]]-TBL_Employees[[#This Row],[year]]</f>
        <v>#VALUE!</v>
      </c>
      <c r="O40" t="s">
        <v>45</v>
      </c>
      <c r="P40" t="str">
        <f>TEXT(TBL_Employees[[#This Row],[Exit Date]],"yyyy")</f>
        <v/>
      </c>
      <c r="Q40" s="1" t="s">
        <v>21</v>
      </c>
    </row>
    <row r="41" spans="1:17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t="str">
        <f>TEXT(TBL_Employees[[#This Row],[Hire Date]],"yyyy")</f>
        <v>1994</v>
      </c>
      <c r="J41" s="1">
        <v>34337</v>
      </c>
      <c r="K41" s="2">
        <v>82872</v>
      </c>
      <c r="L41" s="3">
        <v>0</v>
      </c>
      <c r="M41" t="s">
        <v>52</v>
      </c>
      <c r="N41" t="e">
        <f>TBL_Employees[[#This Row],[Column1]]-TBL_Employees[[#This Row],[year]]</f>
        <v>#VALUE!</v>
      </c>
      <c r="O41" t="s">
        <v>81</v>
      </c>
      <c r="P41" t="str">
        <f>TEXT(TBL_Employees[[#This Row],[Exit Date]],"yyyy")</f>
        <v/>
      </c>
      <c r="Q41" s="1" t="s">
        <v>21</v>
      </c>
    </row>
    <row r="42" spans="1:17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t="str">
        <f>TEXT(TBL_Employees[[#This Row],[Hire Date]],"yyyy")</f>
        <v>2017</v>
      </c>
      <c r="J42" s="1">
        <v>42884</v>
      </c>
      <c r="K42" s="2">
        <v>86317</v>
      </c>
      <c r="L42" s="3">
        <v>0</v>
      </c>
      <c r="M42" t="s">
        <v>33</v>
      </c>
      <c r="N42">
        <f>TBL_Employees[[#This Row],[Column1]]-TBL_Employees[[#This Row],[year]]</f>
        <v>0</v>
      </c>
      <c r="O42" t="s">
        <v>34</v>
      </c>
      <c r="P42" t="str">
        <f>TEXT(TBL_Employees[[#This Row],[Exit Date]],"yyyy")</f>
        <v>2017</v>
      </c>
      <c r="Q42" s="1">
        <v>42932</v>
      </c>
    </row>
    <row r="43" spans="1:17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t="str">
        <f>TEXT(TBL_Employees[[#This Row],[Hire Date]],"yyyy")</f>
        <v>2013</v>
      </c>
      <c r="J43" s="1">
        <v>41601</v>
      </c>
      <c r="K43" s="2">
        <v>113135</v>
      </c>
      <c r="L43" s="3">
        <v>0.05</v>
      </c>
      <c r="M43" t="s">
        <v>19</v>
      </c>
      <c r="N43" t="e">
        <f>TBL_Employees[[#This Row],[Column1]]-TBL_Employees[[#This Row],[year]]</f>
        <v>#VALUE!</v>
      </c>
      <c r="O43" t="s">
        <v>25</v>
      </c>
      <c r="P43" t="str">
        <f>TEXT(TBL_Employees[[#This Row],[Exit Date]],"yyyy")</f>
        <v/>
      </c>
      <c r="Q43" s="1" t="s">
        <v>21</v>
      </c>
    </row>
    <row r="44" spans="1:17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t="str">
        <f>TEXT(TBL_Employees[[#This Row],[Hire Date]],"yyyy")</f>
        <v>2005</v>
      </c>
      <c r="J44" s="1">
        <v>38664</v>
      </c>
      <c r="K44" s="2">
        <v>199808</v>
      </c>
      <c r="L44" s="3">
        <v>0.32</v>
      </c>
      <c r="M44" t="s">
        <v>19</v>
      </c>
      <c r="N44" t="e">
        <f>TBL_Employees[[#This Row],[Column1]]-TBL_Employees[[#This Row],[year]]</f>
        <v>#VALUE!</v>
      </c>
      <c r="O44" t="s">
        <v>63</v>
      </c>
      <c r="P44" t="str">
        <f>TEXT(TBL_Employees[[#This Row],[Exit Date]],"yyyy")</f>
        <v/>
      </c>
      <c r="Q44" s="1" t="s">
        <v>21</v>
      </c>
    </row>
    <row r="45" spans="1:17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t="str">
        <f>TEXT(TBL_Employees[[#This Row],[Hire Date]],"yyyy")</f>
        <v>2013</v>
      </c>
      <c r="J45" s="1">
        <v>41592</v>
      </c>
      <c r="K45" s="2">
        <v>56037</v>
      </c>
      <c r="L45" s="3">
        <v>0</v>
      </c>
      <c r="M45" t="s">
        <v>33</v>
      </c>
      <c r="N45" t="e">
        <f>TBL_Employees[[#This Row],[Column1]]-TBL_Employees[[#This Row],[year]]</f>
        <v>#VALUE!</v>
      </c>
      <c r="O45" t="s">
        <v>74</v>
      </c>
      <c r="P45" t="str">
        <f>TEXT(TBL_Employees[[#This Row],[Exit Date]],"yyyy")</f>
        <v/>
      </c>
      <c r="Q45" s="1" t="s">
        <v>21</v>
      </c>
    </row>
    <row r="46" spans="1:17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t="str">
        <f>TEXT(TBL_Employees[[#This Row],[Hire Date]],"yyyy")</f>
        <v>2019</v>
      </c>
      <c r="J46" s="1">
        <v>43609</v>
      </c>
      <c r="K46" s="2">
        <v>122350</v>
      </c>
      <c r="L46" s="3">
        <v>0.12</v>
      </c>
      <c r="M46" t="s">
        <v>19</v>
      </c>
      <c r="N46" t="e">
        <f>TBL_Employees[[#This Row],[Column1]]-TBL_Employees[[#This Row],[year]]</f>
        <v>#VALUE!</v>
      </c>
      <c r="O46" t="s">
        <v>39</v>
      </c>
      <c r="P46" t="str">
        <f>TEXT(TBL_Employees[[#This Row],[Exit Date]],"yyyy")</f>
        <v/>
      </c>
      <c r="Q46" s="1" t="s">
        <v>21</v>
      </c>
    </row>
    <row r="47" spans="1:17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t="str">
        <f>TEXT(TBL_Employees[[#This Row],[Hire Date]],"yyyy")</f>
        <v>2010</v>
      </c>
      <c r="J47" s="1">
        <v>40486</v>
      </c>
      <c r="K47" s="2">
        <v>92952</v>
      </c>
      <c r="L47" s="3">
        <v>0</v>
      </c>
      <c r="M47" t="s">
        <v>19</v>
      </c>
      <c r="N47" t="e">
        <f>TBL_Employees[[#This Row],[Column1]]-TBL_Employees[[#This Row],[year]]</f>
        <v>#VALUE!</v>
      </c>
      <c r="O47" t="s">
        <v>63</v>
      </c>
      <c r="P47" t="str">
        <f>TEXT(TBL_Employees[[#This Row],[Exit Date]],"yyyy")</f>
        <v/>
      </c>
      <c r="Q47" s="1" t="s">
        <v>21</v>
      </c>
    </row>
    <row r="48" spans="1:17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t="str">
        <f>TEXT(TBL_Employees[[#This Row],[Hire Date]],"yyyy")</f>
        <v>2013</v>
      </c>
      <c r="J48" s="1">
        <v>41353</v>
      </c>
      <c r="K48" s="2">
        <v>79921</v>
      </c>
      <c r="L48" s="3">
        <v>0.05</v>
      </c>
      <c r="M48" t="s">
        <v>19</v>
      </c>
      <c r="N48" t="e">
        <f>TBL_Employees[[#This Row],[Column1]]-TBL_Employees[[#This Row],[year]]</f>
        <v>#VALUE!</v>
      </c>
      <c r="O48" t="s">
        <v>25</v>
      </c>
      <c r="P48" t="str">
        <f>TEXT(TBL_Employees[[#This Row],[Exit Date]],"yyyy")</f>
        <v/>
      </c>
      <c r="Q48" s="1" t="s">
        <v>21</v>
      </c>
    </row>
    <row r="49" spans="1:17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t="str">
        <f>TEXT(TBL_Employees[[#This Row],[Hire Date]],"yyyy")</f>
        <v>2009</v>
      </c>
      <c r="J49" s="1">
        <v>40076</v>
      </c>
      <c r="K49" s="2">
        <v>167199</v>
      </c>
      <c r="L49" s="3">
        <v>0.2</v>
      </c>
      <c r="M49" t="s">
        <v>19</v>
      </c>
      <c r="N49" t="e">
        <f>TBL_Employees[[#This Row],[Column1]]-TBL_Employees[[#This Row],[year]]</f>
        <v>#VALUE!</v>
      </c>
      <c r="O49" t="s">
        <v>63</v>
      </c>
      <c r="P49" t="str">
        <f>TEXT(TBL_Employees[[#This Row],[Exit Date]],"yyyy")</f>
        <v/>
      </c>
      <c r="Q49" s="1" t="s">
        <v>21</v>
      </c>
    </row>
    <row r="50" spans="1:17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t="str">
        <f>TEXT(TBL_Employees[[#This Row],[Hire Date]],"yyyy")</f>
        <v>2012</v>
      </c>
      <c r="J50" s="1">
        <v>41199</v>
      </c>
      <c r="K50" s="2">
        <v>71476</v>
      </c>
      <c r="L50" s="3">
        <v>0</v>
      </c>
      <c r="M50" t="s">
        <v>19</v>
      </c>
      <c r="N50" t="e">
        <f>TBL_Employees[[#This Row],[Column1]]-TBL_Employees[[#This Row],[year]]</f>
        <v>#VALUE!</v>
      </c>
      <c r="O50" t="s">
        <v>39</v>
      </c>
      <c r="P50" t="str">
        <f>TEXT(TBL_Employees[[#This Row],[Exit Date]],"yyyy")</f>
        <v/>
      </c>
      <c r="Q50" s="1" t="s">
        <v>21</v>
      </c>
    </row>
    <row r="51" spans="1:17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t="str">
        <f>TEXT(TBL_Employees[[#This Row],[Hire Date]],"yyyy")</f>
        <v>2014</v>
      </c>
      <c r="J51" s="1">
        <v>41941</v>
      </c>
      <c r="K51" s="2">
        <v>189420</v>
      </c>
      <c r="L51" s="3">
        <v>0.2</v>
      </c>
      <c r="M51" t="s">
        <v>19</v>
      </c>
      <c r="N51" t="e">
        <f>TBL_Employees[[#This Row],[Column1]]-TBL_Employees[[#This Row],[year]]</f>
        <v>#VALUE!</v>
      </c>
      <c r="O51" t="s">
        <v>63</v>
      </c>
      <c r="P51" t="str">
        <f>TEXT(TBL_Employees[[#This Row],[Exit Date]],"yyyy")</f>
        <v/>
      </c>
      <c r="Q51" s="1" t="s">
        <v>21</v>
      </c>
    </row>
    <row r="52" spans="1:17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t="str">
        <f>TEXT(TBL_Employees[[#This Row],[Hire Date]],"yyyy")</f>
        <v>2001</v>
      </c>
      <c r="J52" s="1">
        <v>37184</v>
      </c>
      <c r="K52" s="2">
        <v>64057</v>
      </c>
      <c r="L52" s="3">
        <v>0</v>
      </c>
      <c r="M52" t="s">
        <v>19</v>
      </c>
      <c r="N52" t="e">
        <f>TBL_Employees[[#This Row],[Column1]]-TBL_Employees[[#This Row],[year]]</f>
        <v>#VALUE!</v>
      </c>
      <c r="O52" t="s">
        <v>39</v>
      </c>
      <c r="P52" t="str">
        <f>TEXT(TBL_Employees[[#This Row],[Exit Date]],"yyyy")</f>
        <v/>
      </c>
      <c r="Q52" s="1" t="s">
        <v>21</v>
      </c>
    </row>
    <row r="53" spans="1:17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t="str">
        <f>TEXT(TBL_Employees[[#This Row],[Hire Date]],"yyyy")</f>
        <v>2021</v>
      </c>
      <c r="J53" s="1">
        <v>44460</v>
      </c>
      <c r="K53" s="2">
        <v>68728</v>
      </c>
      <c r="L53" s="3">
        <v>0</v>
      </c>
      <c r="M53" t="s">
        <v>19</v>
      </c>
      <c r="N53" t="e">
        <f>TBL_Employees[[#This Row],[Column1]]-TBL_Employees[[#This Row],[year]]</f>
        <v>#VALUE!</v>
      </c>
      <c r="O53" t="s">
        <v>39</v>
      </c>
      <c r="P53" t="str">
        <f>TEXT(TBL_Employees[[#This Row],[Exit Date]],"yyyy")</f>
        <v/>
      </c>
      <c r="Q53" s="1" t="s">
        <v>21</v>
      </c>
    </row>
    <row r="54" spans="1:17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t="str">
        <f>TEXT(TBL_Employees[[#This Row],[Hire Date]],"yyyy")</f>
        <v>2021</v>
      </c>
      <c r="J54" s="1">
        <v>44379</v>
      </c>
      <c r="K54" s="2">
        <v>125633</v>
      </c>
      <c r="L54" s="3">
        <v>0.11</v>
      </c>
      <c r="M54" t="s">
        <v>33</v>
      </c>
      <c r="N54" t="e">
        <f>TBL_Employees[[#This Row],[Column1]]-TBL_Employees[[#This Row],[year]]</f>
        <v>#VALUE!</v>
      </c>
      <c r="O54" t="s">
        <v>60</v>
      </c>
      <c r="P54" t="str">
        <f>TEXT(TBL_Employees[[#This Row],[Exit Date]],"yyyy")</f>
        <v/>
      </c>
      <c r="Q54" s="1" t="s">
        <v>21</v>
      </c>
    </row>
    <row r="55" spans="1:17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t="str">
        <f>TEXT(TBL_Employees[[#This Row],[Hire Date]],"yyyy")</f>
        <v>2011</v>
      </c>
      <c r="J55" s="1">
        <v>40678</v>
      </c>
      <c r="K55" s="2">
        <v>66889</v>
      </c>
      <c r="L55" s="3">
        <v>0</v>
      </c>
      <c r="M55" t="s">
        <v>19</v>
      </c>
      <c r="N55" t="e">
        <f>TBL_Employees[[#This Row],[Column1]]-TBL_Employees[[#This Row],[year]]</f>
        <v>#VALUE!</v>
      </c>
      <c r="O55" t="s">
        <v>29</v>
      </c>
      <c r="P55" t="str">
        <f>TEXT(TBL_Employees[[#This Row],[Exit Date]],"yyyy")</f>
        <v/>
      </c>
      <c r="Q55" s="1" t="s">
        <v>21</v>
      </c>
    </row>
    <row r="56" spans="1:17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t="str">
        <f>TEXT(TBL_Employees[[#This Row],[Hire Date]],"yyyy")</f>
        <v>2015</v>
      </c>
      <c r="J56" s="1">
        <v>42276</v>
      </c>
      <c r="K56" s="2">
        <v>178700</v>
      </c>
      <c r="L56" s="3">
        <v>0.28999999999999998</v>
      </c>
      <c r="M56" t="s">
        <v>19</v>
      </c>
      <c r="N56" t="e">
        <f>TBL_Employees[[#This Row],[Column1]]-TBL_Employees[[#This Row],[year]]</f>
        <v>#VALUE!</v>
      </c>
      <c r="O56" t="s">
        <v>63</v>
      </c>
      <c r="P56" t="str">
        <f>TEXT(TBL_Employees[[#This Row],[Exit Date]],"yyyy")</f>
        <v/>
      </c>
      <c r="Q56" s="1" t="s">
        <v>21</v>
      </c>
    </row>
    <row r="57" spans="1:17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t="str">
        <f>TEXT(TBL_Employees[[#This Row],[Hire Date]],"yyyy")</f>
        <v>2018</v>
      </c>
      <c r="J57" s="1">
        <v>43456</v>
      </c>
      <c r="K57" s="2">
        <v>83990</v>
      </c>
      <c r="L57" s="3">
        <v>0</v>
      </c>
      <c r="M57" t="s">
        <v>19</v>
      </c>
      <c r="N57" t="e">
        <f>TBL_Employees[[#This Row],[Column1]]-TBL_Employees[[#This Row],[year]]</f>
        <v>#VALUE!</v>
      </c>
      <c r="O57" t="s">
        <v>20</v>
      </c>
      <c r="P57" t="str">
        <f>TEXT(TBL_Employees[[#This Row],[Exit Date]],"yyyy")</f>
        <v/>
      </c>
      <c r="Q57" s="1" t="s">
        <v>21</v>
      </c>
    </row>
    <row r="58" spans="1:17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t="str">
        <f>TEXT(TBL_Employees[[#This Row],[Hire Date]],"yyyy")</f>
        <v>2005</v>
      </c>
      <c r="J58" s="1">
        <v>38696</v>
      </c>
      <c r="K58" s="2">
        <v>102043</v>
      </c>
      <c r="L58" s="3">
        <v>0</v>
      </c>
      <c r="M58" t="s">
        <v>19</v>
      </c>
      <c r="N58" t="e">
        <f>TBL_Employees[[#This Row],[Column1]]-TBL_Employees[[#This Row],[year]]</f>
        <v>#VALUE!</v>
      </c>
      <c r="O58" t="s">
        <v>20</v>
      </c>
      <c r="P58" t="str">
        <f>TEXT(TBL_Employees[[#This Row],[Exit Date]],"yyyy")</f>
        <v/>
      </c>
      <c r="Q58" s="1" t="s">
        <v>21</v>
      </c>
    </row>
    <row r="59" spans="1:17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t="str">
        <f>TEXT(TBL_Employees[[#This Row],[Hire Date]],"yyyy")</f>
        <v>2001</v>
      </c>
      <c r="J59" s="1">
        <v>37041</v>
      </c>
      <c r="K59" s="2">
        <v>90678</v>
      </c>
      <c r="L59" s="3">
        <v>0</v>
      </c>
      <c r="M59" t="s">
        <v>19</v>
      </c>
      <c r="N59" t="e">
        <f>TBL_Employees[[#This Row],[Column1]]-TBL_Employees[[#This Row],[year]]</f>
        <v>#VALUE!</v>
      </c>
      <c r="O59" t="s">
        <v>29</v>
      </c>
      <c r="P59" t="str">
        <f>TEXT(TBL_Employees[[#This Row],[Exit Date]],"yyyy")</f>
        <v/>
      </c>
      <c r="Q59" s="1" t="s">
        <v>21</v>
      </c>
    </row>
    <row r="60" spans="1:17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t="str">
        <f>TEXT(TBL_Employees[[#This Row],[Hire Date]],"yyyy")</f>
        <v>2008</v>
      </c>
      <c r="J60" s="1">
        <v>39681</v>
      </c>
      <c r="K60" s="2">
        <v>59067</v>
      </c>
      <c r="L60" s="3">
        <v>0</v>
      </c>
      <c r="M60" t="s">
        <v>19</v>
      </c>
      <c r="N60" t="e">
        <f>TBL_Employees[[#This Row],[Column1]]-TBL_Employees[[#This Row],[year]]</f>
        <v>#VALUE!</v>
      </c>
      <c r="O60" t="s">
        <v>45</v>
      </c>
      <c r="P60" t="str">
        <f>TEXT(TBL_Employees[[#This Row],[Exit Date]],"yyyy")</f>
        <v/>
      </c>
      <c r="Q60" s="1" t="s">
        <v>21</v>
      </c>
    </row>
    <row r="61" spans="1:17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t="str">
        <f>TEXT(TBL_Employees[[#This Row],[Hire Date]],"yyyy")</f>
        <v>2021</v>
      </c>
      <c r="J61" s="1">
        <v>44266</v>
      </c>
      <c r="K61" s="2">
        <v>135062</v>
      </c>
      <c r="L61" s="3">
        <v>0.15</v>
      </c>
      <c r="M61" t="s">
        <v>33</v>
      </c>
      <c r="N61" t="e">
        <f>TBL_Employees[[#This Row],[Column1]]-TBL_Employees[[#This Row],[year]]</f>
        <v>#VALUE!</v>
      </c>
      <c r="O61" t="s">
        <v>34</v>
      </c>
      <c r="P61" t="str">
        <f>TEXT(TBL_Employees[[#This Row],[Exit Date]],"yyyy")</f>
        <v/>
      </c>
      <c r="Q61" s="1" t="s">
        <v>21</v>
      </c>
    </row>
    <row r="62" spans="1:17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t="str">
        <f>TEXT(TBL_Employees[[#This Row],[Hire Date]],"yyyy")</f>
        <v>2006</v>
      </c>
      <c r="J62" s="1">
        <v>38945</v>
      </c>
      <c r="K62" s="2">
        <v>159044</v>
      </c>
      <c r="L62" s="3">
        <v>0.1</v>
      </c>
      <c r="M62" t="s">
        <v>52</v>
      </c>
      <c r="N62" t="e">
        <f>TBL_Employees[[#This Row],[Column1]]-TBL_Employees[[#This Row],[year]]</f>
        <v>#VALUE!</v>
      </c>
      <c r="O62" t="s">
        <v>81</v>
      </c>
      <c r="P62" t="str">
        <f>TEXT(TBL_Employees[[#This Row],[Exit Date]],"yyyy")</f>
        <v/>
      </c>
      <c r="Q62" s="1" t="s">
        <v>21</v>
      </c>
    </row>
    <row r="63" spans="1:17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t="str">
        <f>TEXT(TBL_Employees[[#This Row],[Hire Date]],"yyyy")</f>
        <v>2019</v>
      </c>
      <c r="J63" s="1">
        <v>43467</v>
      </c>
      <c r="K63" s="2">
        <v>74691</v>
      </c>
      <c r="L63" s="3">
        <v>0</v>
      </c>
      <c r="M63" t="s">
        <v>52</v>
      </c>
      <c r="N63">
        <f>TBL_Employees[[#This Row],[Column1]]-TBL_Employees[[#This Row],[year]]</f>
        <v>1</v>
      </c>
      <c r="O63" t="s">
        <v>81</v>
      </c>
      <c r="P63" t="str">
        <f>TEXT(TBL_Employees[[#This Row],[Exit Date]],"yyyy")</f>
        <v>2020</v>
      </c>
      <c r="Q63" s="1">
        <v>44020</v>
      </c>
    </row>
    <row r="64" spans="1:17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t="str">
        <f>TEXT(TBL_Employees[[#This Row],[Hire Date]],"yyyy")</f>
        <v>2008</v>
      </c>
      <c r="J64" s="1">
        <v>39800</v>
      </c>
      <c r="K64" s="2">
        <v>92753</v>
      </c>
      <c r="L64" s="3">
        <v>0.13</v>
      </c>
      <c r="M64" t="s">
        <v>19</v>
      </c>
      <c r="N64">
        <f>TBL_Employees[[#This Row],[Column1]]-TBL_Employees[[#This Row],[year]]</f>
        <v>13</v>
      </c>
      <c r="O64" t="s">
        <v>25</v>
      </c>
      <c r="P64" t="str">
        <f>TEXT(TBL_Employees[[#This Row],[Exit Date]],"yyyy")</f>
        <v>2021</v>
      </c>
      <c r="Q64" s="1">
        <v>44371</v>
      </c>
    </row>
    <row r="65" spans="1:17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t="str">
        <f>TEXT(TBL_Employees[[#This Row],[Hire Date]],"yyyy")</f>
        <v>2013</v>
      </c>
      <c r="J65" s="1">
        <v>41493</v>
      </c>
      <c r="K65" s="2">
        <v>236946</v>
      </c>
      <c r="L65" s="3">
        <v>0.37</v>
      </c>
      <c r="M65" t="s">
        <v>19</v>
      </c>
      <c r="N65" t="e">
        <f>TBL_Employees[[#This Row],[Column1]]-TBL_Employees[[#This Row],[year]]</f>
        <v>#VALUE!</v>
      </c>
      <c r="O65" t="s">
        <v>63</v>
      </c>
      <c r="P65" t="str">
        <f>TEXT(TBL_Employees[[#This Row],[Exit Date]],"yyyy")</f>
        <v/>
      </c>
      <c r="Q65" s="1" t="s">
        <v>21</v>
      </c>
    </row>
    <row r="66" spans="1:17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t="str">
        <f>TEXT(TBL_Employees[[#This Row],[Hire Date]],"yyyy")</f>
        <v>2021</v>
      </c>
      <c r="J66" s="1">
        <v>44435</v>
      </c>
      <c r="K66" s="2">
        <v>48906</v>
      </c>
      <c r="L66" s="3">
        <v>0</v>
      </c>
      <c r="M66" t="s">
        <v>19</v>
      </c>
      <c r="N66" t="e">
        <f>TBL_Employees[[#This Row],[Column1]]-TBL_Employees[[#This Row],[year]]</f>
        <v>#VALUE!</v>
      </c>
      <c r="O66" t="s">
        <v>45</v>
      </c>
      <c r="P66" t="str">
        <f>TEXT(TBL_Employees[[#This Row],[Exit Date]],"yyyy")</f>
        <v/>
      </c>
      <c r="Q66" s="1" t="s">
        <v>21</v>
      </c>
    </row>
    <row r="67" spans="1:17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t="str">
        <f>TEXT(TBL_Employees[[#This Row],[Hire Date]],"yyyy")</f>
        <v>2008</v>
      </c>
      <c r="J67" s="1">
        <v>39474</v>
      </c>
      <c r="K67" s="2">
        <v>80024</v>
      </c>
      <c r="L67" s="3">
        <v>0</v>
      </c>
      <c r="M67" t="s">
        <v>19</v>
      </c>
      <c r="N67" t="e">
        <f>TBL_Employees[[#This Row],[Column1]]-TBL_Employees[[#This Row],[year]]</f>
        <v>#VALUE!</v>
      </c>
      <c r="O67" t="s">
        <v>29</v>
      </c>
      <c r="P67" t="str">
        <f>TEXT(TBL_Employees[[#This Row],[Exit Date]],"yyyy")</f>
        <v/>
      </c>
      <c r="Q67" s="1" t="s">
        <v>21</v>
      </c>
    </row>
    <row r="68" spans="1:17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t="str">
        <f>TEXT(TBL_Employees[[#This Row],[Hire Date]],"yyyy")</f>
        <v>2009</v>
      </c>
      <c r="J68" s="1">
        <v>40109</v>
      </c>
      <c r="K68" s="2">
        <v>54415</v>
      </c>
      <c r="L68" s="3">
        <v>0</v>
      </c>
      <c r="M68" t="s">
        <v>19</v>
      </c>
      <c r="N68">
        <f>TBL_Employees[[#This Row],[Column1]]-TBL_Employees[[#This Row],[year]]</f>
        <v>5</v>
      </c>
      <c r="O68" t="s">
        <v>63</v>
      </c>
      <c r="P68" t="str">
        <f>TEXT(TBL_Employees[[#This Row],[Exit Date]],"yyyy")</f>
        <v>2014</v>
      </c>
      <c r="Q68" s="1">
        <v>41661</v>
      </c>
    </row>
    <row r="69" spans="1:17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t="str">
        <f>TEXT(TBL_Employees[[#This Row],[Hire Date]],"yyyy")</f>
        <v>2016</v>
      </c>
      <c r="J69" s="1">
        <v>42484</v>
      </c>
      <c r="K69" s="2">
        <v>120341</v>
      </c>
      <c r="L69" s="3">
        <v>7.0000000000000007E-2</v>
      </c>
      <c r="M69" t="s">
        <v>19</v>
      </c>
      <c r="N69" t="e">
        <f>TBL_Employees[[#This Row],[Column1]]-TBL_Employees[[#This Row],[year]]</f>
        <v>#VALUE!</v>
      </c>
      <c r="O69" t="s">
        <v>63</v>
      </c>
      <c r="P69" t="str">
        <f>TEXT(TBL_Employees[[#This Row],[Exit Date]],"yyyy")</f>
        <v/>
      </c>
      <c r="Q69" s="1" t="s">
        <v>21</v>
      </c>
    </row>
    <row r="70" spans="1:17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t="str">
        <f>TEXT(TBL_Employees[[#This Row],[Hire Date]],"yyyy")</f>
        <v>2009</v>
      </c>
      <c r="J70" s="1">
        <v>40029</v>
      </c>
      <c r="K70" s="2">
        <v>208415</v>
      </c>
      <c r="L70" s="3">
        <v>0.35</v>
      </c>
      <c r="M70" t="s">
        <v>19</v>
      </c>
      <c r="N70" t="e">
        <f>TBL_Employees[[#This Row],[Column1]]-TBL_Employees[[#This Row],[year]]</f>
        <v>#VALUE!</v>
      </c>
      <c r="O70" t="s">
        <v>63</v>
      </c>
      <c r="P70" t="str">
        <f>TEXT(TBL_Employees[[#This Row],[Exit Date]],"yyyy")</f>
        <v/>
      </c>
      <c r="Q70" s="1" t="s">
        <v>21</v>
      </c>
    </row>
    <row r="71" spans="1:17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t="str">
        <f>TEXT(TBL_Employees[[#This Row],[Hire Date]],"yyyy")</f>
        <v>2020</v>
      </c>
      <c r="J71" s="1">
        <v>43835</v>
      </c>
      <c r="K71" s="2">
        <v>78844</v>
      </c>
      <c r="L71" s="3">
        <v>0</v>
      </c>
      <c r="M71" t="s">
        <v>19</v>
      </c>
      <c r="N71" t="e">
        <f>TBL_Employees[[#This Row],[Column1]]-TBL_Employees[[#This Row],[year]]</f>
        <v>#VALUE!</v>
      </c>
      <c r="O71" t="s">
        <v>63</v>
      </c>
      <c r="P71" t="str">
        <f>TEXT(TBL_Employees[[#This Row],[Exit Date]],"yyyy")</f>
        <v/>
      </c>
      <c r="Q71" s="1" t="s">
        <v>21</v>
      </c>
    </row>
    <row r="72" spans="1:17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t="str">
        <f>TEXT(TBL_Employees[[#This Row],[Hire Date]],"yyyy")</f>
        <v>2002</v>
      </c>
      <c r="J72" s="1">
        <v>37399</v>
      </c>
      <c r="K72" s="2">
        <v>76354</v>
      </c>
      <c r="L72" s="3">
        <v>0</v>
      </c>
      <c r="M72" t="s">
        <v>19</v>
      </c>
      <c r="N72">
        <f>TBL_Employees[[#This Row],[Column1]]-TBL_Employees[[#This Row],[year]]</f>
        <v>19</v>
      </c>
      <c r="O72" t="s">
        <v>39</v>
      </c>
      <c r="P72" t="str">
        <f>TEXT(TBL_Employees[[#This Row],[Exit Date]],"yyyy")</f>
        <v>2021</v>
      </c>
      <c r="Q72" s="1">
        <v>44465</v>
      </c>
    </row>
    <row r="73" spans="1:17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t="str">
        <f>TEXT(TBL_Employees[[#This Row],[Hire Date]],"yyyy")</f>
        <v>2019</v>
      </c>
      <c r="J73" s="1">
        <v>43493</v>
      </c>
      <c r="K73" s="2">
        <v>165927</v>
      </c>
      <c r="L73" s="3">
        <v>0.2</v>
      </c>
      <c r="M73" t="s">
        <v>19</v>
      </c>
      <c r="N73" t="e">
        <f>TBL_Employees[[#This Row],[Column1]]-TBL_Employees[[#This Row],[year]]</f>
        <v>#VALUE!</v>
      </c>
      <c r="O73" t="s">
        <v>39</v>
      </c>
      <c r="P73" t="str">
        <f>TEXT(TBL_Employees[[#This Row],[Exit Date]],"yyyy")</f>
        <v/>
      </c>
      <c r="Q73" s="1" t="s">
        <v>21</v>
      </c>
    </row>
    <row r="74" spans="1:17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t="str">
        <f>TEXT(TBL_Employees[[#This Row],[Hire Date]],"yyyy")</f>
        <v>2021</v>
      </c>
      <c r="J74" s="1">
        <v>44516</v>
      </c>
      <c r="K74" s="2">
        <v>109812</v>
      </c>
      <c r="L74" s="3">
        <v>0.09</v>
      </c>
      <c r="M74" t="s">
        <v>52</v>
      </c>
      <c r="N74" t="e">
        <f>TBL_Employees[[#This Row],[Column1]]-TBL_Employees[[#This Row],[year]]</f>
        <v>#VALUE!</v>
      </c>
      <c r="O74" t="s">
        <v>81</v>
      </c>
      <c r="P74" t="str">
        <f>TEXT(TBL_Employees[[#This Row],[Exit Date]],"yyyy")</f>
        <v/>
      </c>
      <c r="Q74" s="1" t="s">
        <v>21</v>
      </c>
    </row>
    <row r="75" spans="1:17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t="str">
        <f>TEXT(TBL_Employees[[#This Row],[Hire Date]],"yyyy")</f>
        <v>1998</v>
      </c>
      <c r="J75" s="1">
        <v>36041</v>
      </c>
      <c r="K75" s="2">
        <v>86299</v>
      </c>
      <c r="L75" s="3">
        <v>0</v>
      </c>
      <c r="M75" t="s">
        <v>19</v>
      </c>
      <c r="N75" t="e">
        <f>TBL_Employees[[#This Row],[Column1]]-TBL_Employees[[#This Row],[year]]</f>
        <v>#VALUE!</v>
      </c>
      <c r="O75" t="s">
        <v>63</v>
      </c>
      <c r="P75" t="str">
        <f>TEXT(TBL_Employees[[#This Row],[Exit Date]],"yyyy")</f>
        <v/>
      </c>
      <c r="Q75" s="1" t="s">
        <v>21</v>
      </c>
    </row>
    <row r="76" spans="1:17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t="str">
        <f>TEXT(TBL_Employees[[#This Row],[Hire Date]],"yyyy")</f>
        <v>2003</v>
      </c>
      <c r="J76" s="1">
        <v>37828</v>
      </c>
      <c r="K76" s="2">
        <v>206624</v>
      </c>
      <c r="L76" s="3">
        <v>0.4</v>
      </c>
      <c r="M76" t="s">
        <v>52</v>
      </c>
      <c r="N76" t="e">
        <f>TBL_Employees[[#This Row],[Column1]]-TBL_Employees[[#This Row],[year]]</f>
        <v>#VALUE!</v>
      </c>
      <c r="O76" t="s">
        <v>53</v>
      </c>
      <c r="P76" t="str">
        <f>TEXT(TBL_Employees[[#This Row],[Exit Date]],"yyyy")</f>
        <v/>
      </c>
      <c r="Q76" s="1" t="s">
        <v>21</v>
      </c>
    </row>
    <row r="77" spans="1:17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t="str">
        <f>TEXT(TBL_Employees[[#This Row],[Hire Date]],"yyyy")</f>
        <v>2010</v>
      </c>
      <c r="J77" s="1">
        <v>40535</v>
      </c>
      <c r="K77" s="2">
        <v>53215</v>
      </c>
      <c r="L77" s="3">
        <v>0</v>
      </c>
      <c r="M77" t="s">
        <v>52</v>
      </c>
      <c r="N77">
        <f>TBL_Employees[[#This Row],[Column1]]-TBL_Employees[[#This Row],[year]]</f>
        <v>4</v>
      </c>
      <c r="O77" t="s">
        <v>53</v>
      </c>
      <c r="P77" t="str">
        <f>TEXT(TBL_Employees[[#This Row],[Exit Date]],"yyyy")</f>
        <v>2014</v>
      </c>
      <c r="Q77" s="1">
        <v>41725</v>
      </c>
    </row>
    <row r="78" spans="1:17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t="str">
        <f>TEXT(TBL_Employees[[#This Row],[Hire Date]],"yyyy")</f>
        <v>2017</v>
      </c>
      <c r="J78" s="1">
        <v>42877</v>
      </c>
      <c r="K78" s="2">
        <v>86858</v>
      </c>
      <c r="L78" s="3">
        <v>0</v>
      </c>
      <c r="M78" t="s">
        <v>33</v>
      </c>
      <c r="N78">
        <f>TBL_Employees[[#This Row],[Column1]]-TBL_Employees[[#This Row],[year]]</f>
        <v>0</v>
      </c>
      <c r="O78" t="s">
        <v>80</v>
      </c>
      <c r="P78" t="str">
        <f>TEXT(TBL_Employees[[#This Row],[Exit Date]],"yyyy")</f>
        <v>2017</v>
      </c>
      <c r="Q78" s="1">
        <v>43016</v>
      </c>
    </row>
    <row r="79" spans="1:17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t="str">
        <f>TEXT(TBL_Employees[[#This Row],[Hire Date]],"yyyy")</f>
        <v>2007</v>
      </c>
      <c r="J79" s="1">
        <v>39265</v>
      </c>
      <c r="K79" s="2">
        <v>93971</v>
      </c>
      <c r="L79" s="3">
        <v>0.08</v>
      </c>
      <c r="M79" t="s">
        <v>33</v>
      </c>
      <c r="N79" t="e">
        <f>TBL_Employees[[#This Row],[Column1]]-TBL_Employees[[#This Row],[year]]</f>
        <v>#VALUE!</v>
      </c>
      <c r="O79" t="s">
        <v>80</v>
      </c>
      <c r="P79" t="str">
        <f>TEXT(TBL_Employees[[#This Row],[Exit Date]],"yyyy")</f>
        <v/>
      </c>
      <c r="Q79" s="1" t="s">
        <v>21</v>
      </c>
    </row>
    <row r="80" spans="1:17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t="str">
        <f>TEXT(TBL_Employees[[#This Row],[Hire Date]],"yyyy")</f>
        <v>2015</v>
      </c>
      <c r="J80" s="1">
        <v>42182</v>
      </c>
      <c r="K80" s="2">
        <v>57008</v>
      </c>
      <c r="L80" s="3">
        <v>0</v>
      </c>
      <c r="M80" t="s">
        <v>19</v>
      </c>
      <c r="N80" t="e">
        <f>TBL_Employees[[#This Row],[Column1]]-TBL_Employees[[#This Row],[year]]</f>
        <v>#VALUE!</v>
      </c>
      <c r="O80" t="s">
        <v>39</v>
      </c>
      <c r="P80" t="str">
        <f>TEXT(TBL_Employees[[#This Row],[Exit Date]],"yyyy")</f>
        <v/>
      </c>
      <c r="Q80" s="1" t="s">
        <v>21</v>
      </c>
    </row>
    <row r="81" spans="1:17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t="str">
        <f>TEXT(TBL_Employees[[#This Row],[Hire Date]],"yyyy")</f>
        <v>2015</v>
      </c>
      <c r="J81" s="1">
        <v>42270</v>
      </c>
      <c r="K81" s="2">
        <v>141899</v>
      </c>
      <c r="L81" s="3">
        <v>0.15</v>
      </c>
      <c r="M81" t="s">
        <v>19</v>
      </c>
      <c r="N81" t="e">
        <f>TBL_Employees[[#This Row],[Column1]]-TBL_Employees[[#This Row],[year]]</f>
        <v>#VALUE!</v>
      </c>
      <c r="O81" t="s">
        <v>39</v>
      </c>
      <c r="P81" t="str">
        <f>TEXT(TBL_Employees[[#This Row],[Exit Date]],"yyyy")</f>
        <v/>
      </c>
      <c r="Q81" s="1" t="s">
        <v>21</v>
      </c>
    </row>
    <row r="82" spans="1:17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t="str">
        <f>TEXT(TBL_Employees[[#This Row],[Hire Date]],"yyyy")</f>
        <v>2016</v>
      </c>
      <c r="J82" s="1">
        <v>42626</v>
      </c>
      <c r="K82" s="2">
        <v>64847</v>
      </c>
      <c r="L82" s="3">
        <v>0</v>
      </c>
      <c r="M82" t="s">
        <v>19</v>
      </c>
      <c r="N82" t="e">
        <f>TBL_Employees[[#This Row],[Column1]]-TBL_Employees[[#This Row],[year]]</f>
        <v>#VALUE!</v>
      </c>
      <c r="O82" t="s">
        <v>45</v>
      </c>
      <c r="P82" t="str">
        <f>TEXT(TBL_Employees[[#This Row],[Exit Date]],"yyyy")</f>
        <v/>
      </c>
      <c r="Q82" s="1" t="s">
        <v>21</v>
      </c>
    </row>
    <row r="83" spans="1:17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t="str">
        <f>TEXT(TBL_Employees[[#This Row],[Hire Date]],"yyyy")</f>
        <v>1992</v>
      </c>
      <c r="J83" s="1">
        <v>33702</v>
      </c>
      <c r="K83" s="2">
        <v>116878</v>
      </c>
      <c r="L83" s="3">
        <v>0.11</v>
      </c>
      <c r="M83" t="s">
        <v>19</v>
      </c>
      <c r="N83" t="e">
        <f>TBL_Employees[[#This Row],[Column1]]-TBL_Employees[[#This Row],[year]]</f>
        <v>#VALUE!</v>
      </c>
      <c r="O83" t="s">
        <v>45</v>
      </c>
      <c r="P83" t="str">
        <f>TEXT(TBL_Employees[[#This Row],[Exit Date]],"yyyy")</f>
        <v/>
      </c>
      <c r="Q83" s="1" t="s">
        <v>21</v>
      </c>
    </row>
    <row r="84" spans="1:17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t="str">
        <f>TEXT(TBL_Employees[[#This Row],[Hire Date]],"yyyy")</f>
        <v>2005</v>
      </c>
      <c r="J84" s="1">
        <v>38388</v>
      </c>
      <c r="K84" s="2">
        <v>70505</v>
      </c>
      <c r="L84" s="3">
        <v>0</v>
      </c>
      <c r="M84" t="s">
        <v>19</v>
      </c>
      <c r="N84" t="e">
        <f>TBL_Employees[[#This Row],[Column1]]-TBL_Employees[[#This Row],[year]]</f>
        <v>#VALUE!</v>
      </c>
      <c r="O84" t="s">
        <v>25</v>
      </c>
      <c r="P84" t="str">
        <f>TEXT(TBL_Employees[[#This Row],[Exit Date]],"yyyy")</f>
        <v/>
      </c>
      <c r="Q84" s="1" t="s">
        <v>21</v>
      </c>
    </row>
    <row r="85" spans="1:17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t="str">
        <f>TEXT(TBL_Employees[[#This Row],[Hire Date]],"yyyy")</f>
        <v>2016</v>
      </c>
      <c r="J85" s="1">
        <v>42512</v>
      </c>
      <c r="K85" s="2">
        <v>189702</v>
      </c>
      <c r="L85" s="3">
        <v>0.28000000000000003</v>
      </c>
      <c r="M85" t="s">
        <v>52</v>
      </c>
      <c r="N85">
        <f>TBL_Employees[[#This Row],[Column1]]-TBL_Employees[[#This Row],[year]]</f>
        <v>4</v>
      </c>
      <c r="O85" t="s">
        <v>81</v>
      </c>
      <c r="P85" t="str">
        <f>TEXT(TBL_Employees[[#This Row],[Exit Date]],"yyyy")</f>
        <v>2020</v>
      </c>
      <c r="Q85" s="1">
        <v>44186</v>
      </c>
    </row>
    <row r="86" spans="1:17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t="str">
        <f>TEXT(TBL_Employees[[#This Row],[Hire Date]],"yyyy")</f>
        <v>2020</v>
      </c>
      <c r="J86" s="1">
        <v>44040</v>
      </c>
      <c r="K86" s="2">
        <v>180664</v>
      </c>
      <c r="L86" s="3">
        <v>0.27</v>
      </c>
      <c r="M86" t="s">
        <v>19</v>
      </c>
      <c r="N86" t="e">
        <f>TBL_Employees[[#This Row],[Column1]]-TBL_Employees[[#This Row],[year]]</f>
        <v>#VALUE!</v>
      </c>
      <c r="O86" t="s">
        <v>20</v>
      </c>
      <c r="P86" t="str">
        <f>TEXT(TBL_Employees[[#This Row],[Exit Date]],"yyyy")</f>
        <v/>
      </c>
      <c r="Q86" s="1" t="s">
        <v>21</v>
      </c>
    </row>
    <row r="87" spans="1:17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t="str">
        <f>TEXT(TBL_Employees[[#This Row],[Hire Date]],"yyyy")</f>
        <v>2003</v>
      </c>
      <c r="J87" s="1">
        <v>37972</v>
      </c>
      <c r="K87" s="2">
        <v>48345</v>
      </c>
      <c r="L87" s="3">
        <v>0</v>
      </c>
      <c r="M87" t="s">
        <v>33</v>
      </c>
      <c r="N87" t="e">
        <f>TBL_Employees[[#This Row],[Column1]]-TBL_Employees[[#This Row],[year]]</f>
        <v>#VALUE!</v>
      </c>
      <c r="O87" t="s">
        <v>34</v>
      </c>
      <c r="P87" t="str">
        <f>TEXT(TBL_Employees[[#This Row],[Exit Date]],"yyyy")</f>
        <v/>
      </c>
      <c r="Q87" s="1" t="s">
        <v>21</v>
      </c>
    </row>
    <row r="88" spans="1:17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t="str">
        <f>TEXT(TBL_Employees[[#This Row],[Hire Date]],"yyyy")</f>
        <v>2014</v>
      </c>
      <c r="J88" s="1">
        <v>41655</v>
      </c>
      <c r="K88" s="2">
        <v>152214</v>
      </c>
      <c r="L88" s="3">
        <v>0.3</v>
      </c>
      <c r="M88" t="s">
        <v>33</v>
      </c>
      <c r="N88" t="e">
        <f>TBL_Employees[[#This Row],[Column1]]-TBL_Employees[[#This Row],[year]]</f>
        <v>#VALUE!</v>
      </c>
      <c r="O88" t="s">
        <v>60</v>
      </c>
      <c r="P88" t="str">
        <f>TEXT(TBL_Employees[[#This Row],[Exit Date]],"yyyy")</f>
        <v/>
      </c>
      <c r="Q88" s="1" t="s">
        <v>21</v>
      </c>
    </row>
    <row r="89" spans="1:17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t="str">
        <f>TEXT(TBL_Employees[[#This Row],[Hire Date]],"yyyy")</f>
        <v>2009</v>
      </c>
      <c r="J89" s="1">
        <v>39931</v>
      </c>
      <c r="K89" s="2">
        <v>69803</v>
      </c>
      <c r="L89" s="3">
        <v>0</v>
      </c>
      <c r="M89" t="s">
        <v>52</v>
      </c>
      <c r="N89" t="e">
        <f>TBL_Employees[[#This Row],[Column1]]-TBL_Employees[[#This Row],[year]]</f>
        <v>#VALUE!</v>
      </c>
      <c r="O89" t="s">
        <v>81</v>
      </c>
      <c r="P89" t="str">
        <f>TEXT(TBL_Employees[[#This Row],[Exit Date]],"yyyy")</f>
        <v/>
      </c>
      <c r="Q89" s="1" t="s">
        <v>21</v>
      </c>
    </row>
    <row r="90" spans="1:17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t="str">
        <f>TEXT(TBL_Employees[[#This Row],[Hire Date]],"yyyy")</f>
        <v>2019</v>
      </c>
      <c r="J90" s="1">
        <v>43650</v>
      </c>
      <c r="K90" s="2">
        <v>76588</v>
      </c>
      <c r="L90" s="3">
        <v>0</v>
      </c>
      <c r="M90" t="s">
        <v>52</v>
      </c>
      <c r="N90" t="e">
        <f>TBL_Employees[[#This Row],[Column1]]-TBL_Employees[[#This Row],[year]]</f>
        <v>#VALUE!</v>
      </c>
      <c r="O90" t="s">
        <v>66</v>
      </c>
      <c r="P90" t="str">
        <f>TEXT(TBL_Employees[[#This Row],[Exit Date]],"yyyy")</f>
        <v/>
      </c>
      <c r="Q90" s="1" t="s">
        <v>21</v>
      </c>
    </row>
    <row r="91" spans="1:17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t="str">
        <f>TEXT(TBL_Employees[[#This Row],[Hire Date]],"yyyy")</f>
        <v>2018</v>
      </c>
      <c r="J91" s="1">
        <v>43444</v>
      </c>
      <c r="K91" s="2">
        <v>84596</v>
      </c>
      <c r="L91" s="3">
        <v>0</v>
      </c>
      <c r="M91" t="s">
        <v>19</v>
      </c>
      <c r="N91" t="e">
        <f>TBL_Employees[[#This Row],[Column1]]-TBL_Employees[[#This Row],[year]]</f>
        <v>#VALUE!</v>
      </c>
      <c r="O91" t="s">
        <v>45</v>
      </c>
      <c r="P91" t="str">
        <f>TEXT(TBL_Employees[[#This Row],[Exit Date]],"yyyy")</f>
        <v/>
      </c>
      <c r="Q91" s="1" t="s">
        <v>21</v>
      </c>
    </row>
    <row r="92" spans="1:17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t="str">
        <f>TEXT(TBL_Employees[[#This Row],[Hire Date]],"yyyy")</f>
        <v>2018</v>
      </c>
      <c r="J92" s="1">
        <v>43368</v>
      </c>
      <c r="K92" s="2">
        <v>114441</v>
      </c>
      <c r="L92" s="3">
        <v>0.1</v>
      </c>
      <c r="M92" t="s">
        <v>33</v>
      </c>
      <c r="N92">
        <f>TBL_Employees[[#This Row],[Column1]]-TBL_Employees[[#This Row],[year]]</f>
        <v>1</v>
      </c>
      <c r="O92" t="s">
        <v>80</v>
      </c>
      <c r="P92" t="str">
        <f>TEXT(TBL_Employees[[#This Row],[Exit Date]],"yyyy")</f>
        <v>2019</v>
      </c>
      <c r="Q92" s="1">
        <v>43821</v>
      </c>
    </row>
    <row r="93" spans="1:17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t="str">
        <f>TEXT(TBL_Employees[[#This Row],[Hire Date]],"yyyy")</f>
        <v>2018</v>
      </c>
      <c r="J93" s="1">
        <v>43211</v>
      </c>
      <c r="K93" s="2">
        <v>140402</v>
      </c>
      <c r="L93" s="3">
        <v>0.15</v>
      </c>
      <c r="M93" t="s">
        <v>33</v>
      </c>
      <c r="N93" t="e">
        <f>TBL_Employees[[#This Row],[Column1]]-TBL_Employees[[#This Row],[year]]</f>
        <v>#VALUE!</v>
      </c>
      <c r="O93" t="s">
        <v>60</v>
      </c>
      <c r="P93" t="str">
        <f>TEXT(TBL_Employees[[#This Row],[Exit Date]],"yyyy")</f>
        <v/>
      </c>
      <c r="Q93" s="1" t="s">
        <v>21</v>
      </c>
    </row>
    <row r="94" spans="1:17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t="str">
        <f>TEXT(TBL_Employees[[#This Row],[Hire Date]],"yyyy")</f>
        <v>2019</v>
      </c>
      <c r="J94" s="1">
        <v>43578</v>
      </c>
      <c r="K94" s="2">
        <v>59817</v>
      </c>
      <c r="L94" s="3">
        <v>0</v>
      </c>
      <c r="M94" t="s">
        <v>52</v>
      </c>
      <c r="N94" t="e">
        <f>TBL_Employees[[#This Row],[Column1]]-TBL_Employees[[#This Row],[year]]</f>
        <v>#VALUE!</v>
      </c>
      <c r="O94" t="s">
        <v>53</v>
      </c>
      <c r="P94" t="str">
        <f>TEXT(TBL_Employees[[#This Row],[Exit Date]],"yyyy")</f>
        <v/>
      </c>
      <c r="Q94" s="1" t="s">
        <v>21</v>
      </c>
    </row>
    <row r="95" spans="1:17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t="str">
        <f>TEXT(TBL_Employees[[#This Row],[Hire Date]],"yyyy")</f>
        <v>2017</v>
      </c>
      <c r="J95" s="1">
        <v>42938</v>
      </c>
      <c r="K95" s="2">
        <v>55854</v>
      </c>
      <c r="L95" s="3">
        <v>0</v>
      </c>
      <c r="M95" t="s">
        <v>19</v>
      </c>
      <c r="N95" t="e">
        <f>TBL_Employees[[#This Row],[Column1]]-TBL_Employees[[#This Row],[year]]</f>
        <v>#VALUE!</v>
      </c>
      <c r="O95" t="s">
        <v>25</v>
      </c>
      <c r="P95" t="str">
        <f>TEXT(TBL_Employees[[#This Row],[Exit Date]],"yyyy")</f>
        <v/>
      </c>
      <c r="Q95" s="1" t="s">
        <v>21</v>
      </c>
    </row>
    <row r="96" spans="1:17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t="str">
        <f>TEXT(TBL_Employees[[#This Row],[Hire Date]],"yyyy")</f>
        <v>2002</v>
      </c>
      <c r="J96" s="1">
        <v>37576</v>
      </c>
      <c r="K96" s="2">
        <v>95998</v>
      </c>
      <c r="L96" s="3">
        <v>0</v>
      </c>
      <c r="M96" t="s">
        <v>19</v>
      </c>
      <c r="N96" t="e">
        <f>TBL_Employees[[#This Row],[Column1]]-TBL_Employees[[#This Row],[year]]</f>
        <v>#VALUE!</v>
      </c>
      <c r="O96" t="s">
        <v>63</v>
      </c>
      <c r="P96" t="str">
        <f>TEXT(TBL_Employees[[#This Row],[Exit Date]],"yyyy")</f>
        <v/>
      </c>
      <c r="Q96" s="1" t="s">
        <v>21</v>
      </c>
    </row>
    <row r="97" spans="1:17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t="str">
        <f>TEXT(TBL_Employees[[#This Row],[Hire Date]],"yyyy")</f>
        <v>2015</v>
      </c>
      <c r="J97" s="1">
        <v>42116</v>
      </c>
      <c r="K97" s="2">
        <v>154941</v>
      </c>
      <c r="L97" s="3">
        <v>0.13</v>
      </c>
      <c r="M97" t="s">
        <v>19</v>
      </c>
      <c r="N97" t="e">
        <f>TBL_Employees[[#This Row],[Column1]]-TBL_Employees[[#This Row],[year]]</f>
        <v>#VALUE!</v>
      </c>
      <c r="O97" t="s">
        <v>39</v>
      </c>
      <c r="P97" t="str">
        <f>TEXT(TBL_Employees[[#This Row],[Exit Date]],"yyyy")</f>
        <v/>
      </c>
      <c r="Q97" s="1" t="s">
        <v>21</v>
      </c>
    </row>
    <row r="98" spans="1:17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t="str">
        <f>TEXT(TBL_Employees[[#This Row],[Hire Date]],"yyyy")</f>
        <v>2011</v>
      </c>
      <c r="J98" s="1">
        <v>40734</v>
      </c>
      <c r="K98" s="2">
        <v>247022</v>
      </c>
      <c r="L98" s="3">
        <v>0.3</v>
      </c>
      <c r="M98" t="s">
        <v>33</v>
      </c>
      <c r="N98" t="e">
        <f>TBL_Employees[[#This Row],[Column1]]-TBL_Employees[[#This Row],[year]]</f>
        <v>#VALUE!</v>
      </c>
      <c r="O98" t="s">
        <v>60</v>
      </c>
      <c r="P98" t="str">
        <f>TEXT(TBL_Employees[[#This Row],[Exit Date]],"yyyy")</f>
        <v/>
      </c>
      <c r="Q98" s="1" t="s">
        <v>21</v>
      </c>
    </row>
    <row r="99" spans="1:17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t="str">
        <f>TEXT(TBL_Employees[[#This Row],[Hire Date]],"yyyy")</f>
        <v>2021</v>
      </c>
      <c r="J99" s="1">
        <v>44474</v>
      </c>
      <c r="K99" s="2">
        <v>88072</v>
      </c>
      <c r="L99" s="3">
        <v>0</v>
      </c>
      <c r="M99" t="s">
        <v>52</v>
      </c>
      <c r="N99" t="e">
        <f>TBL_Employees[[#This Row],[Column1]]-TBL_Employees[[#This Row],[year]]</f>
        <v>#VALUE!</v>
      </c>
      <c r="O99" t="s">
        <v>53</v>
      </c>
      <c r="P99" t="str">
        <f>TEXT(TBL_Employees[[#This Row],[Exit Date]],"yyyy")</f>
        <v/>
      </c>
      <c r="Q99" s="1" t="s">
        <v>21</v>
      </c>
    </row>
    <row r="100" spans="1:17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t="str">
        <f>TEXT(TBL_Employees[[#This Row],[Hire Date]],"yyyy")</f>
        <v>2020</v>
      </c>
      <c r="J100" s="1">
        <v>43977</v>
      </c>
      <c r="K100" s="2">
        <v>67925</v>
      </c>
      <c r="L100" s="3">
        <v>0.08</v>
      </c>
      <c r="M100" t="s">
        <v>33</v>
      </c>
      <c r="N100" t="e">
        <f>TBL_Employees[[#This Row],[Column1]]-TBL_Employees[[#This Row],[year]]</f>
        <v>#VALUE!</v>
      </c>
      <c r="O100" t="s">
        <v>74</v>
      </c>
      <c r="P100" t="str">
        <f>TEXT(TBL_Employees[[#This Row],[Exit Date]],"yyyy")</f>
        <v/>
      </c>
      <c r="Q100" s="1" t="s">
        <v>21</v>
      </c>
    </row>
    <row r="101" spans="1:17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t="str">
        <f>TEXT(TBL_Employees[[#This Row],[Hire Date]],"yyyy")</f>
        <v>2020</v>
      </c>
      <c r="J101" s="1">
        <v>44063</v>
      </c>
      <c r="K101" s="2">
        <v>219693</v>
      </c>
      <c r="L101" s="3">
        <v>0.3</v>
      </c>
      <c r="M101" t="s">
        <v>19</v>
      </c>
      <c r="N101" t="e">
        <f>TBL_Employees[[#This Row],[Column1]]-TBL_Employees[[#This Row],[year]]</f>
        <v>#VALUE!</v>
      </c>
      <c r="O101" t="s">
        <v>25</v>
      </c>
      <c r="P101" t="str">
        <f>TEXT(TBL_Employees[[#This Row],[Exit Date]],"yyyy")</f>
        <v/>
      </c>
      <c r="Q101" s="1" t="s">
        <v>21</v>
      </c>
    </row>
    <row r="102" spans="1:17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t="str">
        <f>TEXT(TBL_Employees[[#This Row],[Hire Date]],"yyyy")</f>
        <v>2013</v>
      </c>
      <c r="J102" s="1">
        <v>41386</v>
      </c>
      <c r="K102" s="2">
        <v>61773</v>
      </c>
      <c r="L102" s="3">
        <v>0</v>
      </c>
      <c r="M102" t="s">
        <v>19</v>
      </c>
      <c r="N102" t="e">
        <f>TBL_Employees[[#This Row],[Column1]]-TBL_Employees[[#This Row],[year]]</f>
        <v>#VALUE!</v>
      </c>
      <c r="O102" t="s">
        <v>63</v>
      </c>
      <c r="P102" t="str">
        <f>TEXT(TBL_Employees[[#This Row],[Exit Date]],"yyyy")</f>
        <v/>
      </c>
      <c r="Q102" s="1" t="s">
        <v>21</v>
      </c>
    </row>
    <row r="103" spans="1:17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t="str">
        <f>TEXT(TBL_Employees[[#This Row],[Hire Date]],"yyyy")</f>
        <v>2007</v>
      </c>
      <c r="J103" s="1">
        <v>39091</v>
      </c>
      <c r="K103" s="2">
        <v>74546</v>
      </c>
      <c r="L103" s="3">
        <v>0.09</v>
      </c>
      <c r="M103" t="s">
        <v>19</v>
      </c>
      <c r="N103" t="e">
        <f>TBL_Employees[[#This Row],[Column1]]-TBL_Employees[[#This Row],[year]]</f>
        <v>#VALUE!</v>
      </c>
      <c r="O103" t="s">
        <v>63</v>
      </c>
      <c r="P103" t="str">
        <f>TEXT(TBL_Employees[[#This Row],[Exit Date]],"yyyy")</f>
        <v/>
      </c>
      <c r="Q103" s="1" t="s">
        <v>21</v>
      </c>
    </row>
    <row r="104" spans="1:17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t="str">
        <f>TEXT(TBL_Employees[[#This Row],[Hire Date]],"yyyy")</f>
        <v>2015</v>
      </c>
      <c r="J104" s="1">
        <v>42031</v>
      </c>
      <c r="K104" s="2">
        <v>62575</v>
      </c>
      <c r="L104" s="3">
        <v>0</v>
      </c>
      <c r="M104" t="s">
        <v>19</v>
      </c>
      <c r="N104" t="e">
        <f>TBL_Employees[[#This Row],[Column1]]-TBL_Employees[[#This Row],[year]]</f>
        <v>#VALUE!</v>
      </c>
      <c r="O104" t="s">
        <v>45</v>
      </c>
      <c r="P104" t="str">
        <f>TEXT(TBL_Employees[[#This Row],[Exit Date]],"yyyy")</f>
        <v/>
      </c>
      <c r="Q104" s="1" t="s">
        <v>21</v>
      </c>
    </row>
    <row r="105" spans="1:17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t="str">
        <f>TEXT(TBL_Employees[[#This Row],[Hire Date]],"yyyy")</f>
        <v>2021</v>
      </c>
      <c r="J105" s="1">
        <v>44250</v>
      </c>
      <c r="K105" s="2">
        <v>199041</v>
      </c>
      <c r="L105" s="3">
        <v>0.16</v>
      </c>
      <c r="M105" t="s">
        <v>33</v>
      </c>
      <c r="N105" t="e">
        <f>TBL_Employees[[#This Row],[Column1]]-TBL_Employees[[#This Row],[year]]</f>
        <v>#VALUE!</v>
      </c>
      <c r="O105" t="s">
        <v>60</v>
      </c>
      <c r="P105" t="str">
        <f>TEXT(TBL_Employees[[#This Row],[Exit Date]],"yyyy")</f>
        <v/>
      </c>
      <c r="Q105" s="1" t="s">
        <v>21</v>
      </c>
    </row>
    <row r="106" spans="1:17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t="str">
        <f>TEXT(TBL_Employees[[#This Row],[Hire Date]],"yyyy")</f>
        <v>2007</v>
      </c>
      <c r="J106" s="1">
        <v>39177</v>
      </c>
      <c r="K106" s="2">
        <v>52310</v>
      </c>
      <c r="L106" s="3">
        <v>0</v>
      </c>
      <c r="M106" t="s">
        <v>19</v>
      </c>
      <c r="N106">
        <f>TBL_Employees[[#This Row],[Column1]]-TBL_Employees[[#This Row],[year]]</f>
        <v>11</v>
      </c>
      <c r="O106" t="s">
        <v>45</v>
      </c>
      <c r="P106" t="str">
        <f>TEXT(TBL_Employees[[#This Row],[Exit Date]],"yyyy")</f>
        <v>2018</v>
      </c>
      <c r="Q106" s="1">
        <v>43385</v>
      </c>
    </row>
    <row r="107" spans="1:17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t="str">
        <f>TEXT(TBL_Employees[[#This Row],[Hire Date]],"yyyy")</f>
        <v>2013</v>
      </c>
      <c r="J107" s="1">
        <v>41454</v>
      </c>
      <c r="K107" s="2">
        <v>159571</v>
      </c>
      <c r="L107" s="3">
        <v>0.1</v>
      </c>
      <c r="M107" t="s">
        <v>19</v>
      </c>
      <c r="N107" t="e">
        <f>TBL_Employees[[#This Row],[Column1]]-TBL_Employees[[#This Row],[year]]</f>
        <v>#VALUE!</v>
      </c>
      <c r="O107" t="s">
        <v>29</v>
      </c>
      <c r="P107" t="str">
        <f>TEXT(TBL_Employees[[#This Row],[Exit Date]],"yyyy")</f>
        <v/>
      </c>
      <c r="Q107" s="1" t="s">
        <v>21</v>
      </c>
    </row>
    <row r="108" spans="1:17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t="str">
        <f>TEXT(TBL_Employees[[#This Row],[Hire Date]],"yyyy")</f>
        <v>1997</v>
      </c>
      <c r="J108" s="1">
        <v>35726</v>
      </c>
      <c r="K108" s="2">
        <v>91763</v>
      </c>
      <c r="L108" s="3">
        <v>0</v>
      </c>
      <c r="M108" t="s">
        <v>19</v>
      </c>
      <c r="N108" t="e">
        <f>TBL_Employees[[#This Row],[Column1]]-TBL_Employees[[#This Row],[year]]</f>
        <v>#VALUE!</v>
      </c>
      <c r="O108" t="s">
        <v>25</v>
      </c>
      <c r="P108" t="str">
        <f>TEXT(TBL_Employees[[#This Row],[Exit Date]],"yyyy")</f>
        <v/>
      </c>
      <c r="Q108" s="1" t="s">
        <v>21</v>
      </c>
    </row>
    <row r="109" spans="1:17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t="str">
        <f>TEXT(TBL_Employees[[#This Row],[Hire Date]],"yyyy")</f>
        <v>1995</v>
      </c>
      <c r="J109" s="1">
        <v>35055</v>
      </c>
      <c r="K109" s="2">
        <v>96475</v>
      </c>
      <c r="L109" s="3">
        <v>0</v>
      </c>
      <c r="M109" t="s">
        <v>19</v>
      </c>
      <c r="N109" t="e">
        <f>TBL_Employees[[#This Row],[Column1]]-TBL_Employees[[#This Row],[year]]</f>
        <v>#VALUE!</v>
      </c>
      <c r="O109" t="s">
        <v>25</v>
      </c>
      <c r="P109" t="str">
        <f>TEXT(TBL_Employees[[#This Row],[Exit Date]],"yyyy")</f>
        <v/>
      </c>
      <c r="Q109" s="1" t="s">
        <v>21</v>
      </c>
    </row>
    <row r="110" spans="1:17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t="str">
        <f>TEXT(TBL_Employees[[#This Row],[Hire Date]],"yyyy")</f>
        <v>2016</v>
      </c>
      <c r="J110" s="1">
        <v>42706</v>
      </c>
      <c r="K110" s="2">
        <v>113781</v>
      </c>
      <c r="L110" s="3">
        <v>0</v>
      </c>
      <c r="M110" t="s">
        <v>19</v>
      </c>
      <c r="N110" t="e">
        <f>TBL_Employees[[#This Row],[Column1]]-TBL_Employees[[#This Row],[year]]</f>
        <v>#VALUE!</v>
      </c>
      <c r="O110" t="s">
        <v>29</v>
      </c>
      <c r="P110" t="str">
        <f>TEXT(TBL_Employees[[#This Row],[Exit Date]],"yyyy")</f>
        <v/>
      </c>
      <c r="Q110" s="1" t="s">
        <v>21</v>
      </c>
    </row>
    <row r="111" spans="1:17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t="str">
        <f>TEXT(TBL_Employees[[#This Row],[Hire Date]],"yyyy")</f>
        <v>2003</v>
      </c>
      <c r="J111" s="1">
        <v>37636</v>
      </c>
      <c r="K111" s="2">
        <v>166599</v>
      </c>
      <c r="L111" s="3">
        <v>0.26</v>
      </c>
      <c r="M111" t="s">
        <v>19</v>
      </c>
      <c r="N111" t="e">
        <f>TBL_Employees[[#This Row],[Column1]]-TBL_Employees[[#This Row],[year]]</f>
        <v>#VALUE!</v>
      </c>
      <c r="O111" t="s">
        <v>63</v>
      </c>
      <c r="P111" t="str">
        <f>TEXT(TBL_Employees[[#This Row],[Exit Date]],"yyyy")</f>
        <v/>
      </c>
      <c r="Q111" s="1" t="s">
        <v>21</v>
      </c>
    </row>
    <row r="112" spans="1:17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t="str">
        <f>TEXT(TBL_Employees[[#This Row],[Hire Date]],"yyyy")</f>
        <v>2005</v>
      </c>
      <c r="J112" s="1">
        <v>38398</v>
      </c>
      <c r="K112" s="2">
        <v>95372</v>
      </c>
      <c r="L112" s="3">
        <v>0</v>
      </c>
      <c r="M112" t="s">
        <v>33</v>
      </c>
      <c r="N112" t="e">
        <f>TBL_Employees[[#This Row],[Column1]]-TBL_Employees[[#This Row],[year]]</f>
        <v>#VALUE!</v>
      </c>
      <c r="O112" t="s">
        <v>74</v>
      </c>
      <c r="P112" t="str">
        <f>TEXT(TBL_Employees[[#This Row],[Exit Date]],"yyyy")</f>
        <v/>
      </c>
      <c r="Q112" s="1" t="s">
        <v>21</v>
      </c>
    </row>
    <row r="113" spans="1:17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t="str">
        <f>TEXT(TBL_Employees[[#This Row],[Hire Date]],"yyyy")</f>
        <v>2020</v>
      </c>
      <c r="J113" s="1">
        <v>44052</v>
      </c>
      <c r="K113" s="2">
        <v>161203</v>
      </c>
      <c r="L113" s="3">
        <v>0.15</v>
      </c>
      <c r="M113" t="s">
        <v>33</v>
      </c>
      <c r="N113" t="e">
        <f>TBL_Employees[[#This Row],[Column1]]-TBL_Employees[[#This Row],[year]]</f>
        <v>#VALUE!</v>
      </c>
      <c r="O113" t="s">
        <v>34</v>
      </c>
      <c r="P113" t="str">
        <f>TEXT(TBL_Employees[[#This Row],[Exit Date]],"yyyy")</f>
        <v/>
      </c>
      <c r="Q113" s="1" t="s">
        <v>21</v>
      </c>
    </row>
    <row r="114" spans="1:17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t="str">
        <f>TEXT(TBL_Employees[[#This Row],[Hire Date]],"yyyy")</f>
        <v>2006</v>
      </c>
      <c r="J114" s="1">
        <v>39064</v>
      </c>
      <c r="K114" s="2">
        <v>74738</v>
      </c>
      <c r="L114" s="3">
        <v>0</v>
      </c>
      <c r="M114" t="s">
        <v>19</v>
      </c>
      <c r="N114" t="e">
        <f>TBL_Employees[[#This Row],[Column1]]-TBL_Employees[[#This Row],[year]]</f>
        <v>#VALUE!</v>
      </c>
      <c r="O114" t="s">
        <v>45</v>
      </c>
      <c r="P114" t="str">
        <f>TEXT(TBL_Employees[[#This Row],[Exit Date]],"yyyy")</f>
        <v/>
      </c>
      <c r="Q114" s="1" t="s">
        <v>21</v>
      </c>
    </row>
    <row r="115" spans="1:17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t="str">
        <f>TEXT(TBL_Employees[[#This Row],[Hire Date]],"yyyy")</f>
        <v>2018</v>
      </c>
      <c r="J115" s="1">
        <v>43322</v>
      </c>
      <c r="K115" s="2">
        <v>171173</v>
      </c>
      <c r="L115" s="3">
        <v>0.21</v>
      </c>
      <c r="M115" t="s">
        <v>19</v>
      </c>
      <c r="N115" t="e">
        <f>TBL_Employees[[#This Row],[Column1]]-TBL_Employees[[#This Row],[year]]</f>
        <v>#VALUE!</v>
      </c>
      <c r="O115" t="s">
        <v>29</v>
      </c>
      <c r="P115" t="str">
        <f>TEXT(TBL_Employees[[#This Row],[Exit Date]],"yyyy")</f>
        <v/>
      </c>
      <c r="Q115" s="1" t="s">
        <v>21</v>
      </c>
    </row>
    <row r="116" spans="1:17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t="str">
        <f>TEXT(TBL_Employees[[#This Row],[Hire Date]],"yyyy")</f>
        <v>2019</v>
      </c>
      <c r="J116" s="1">
        <v>43732</v>
      </c>
      <c r="K116" s="2">
        <v>201464</v>
      </c>
      <c r="L116" s="3">
        <v>0.37</v>
      </c>
      <c r="M116" t="s">
        <v>19</v>
      </c>
      <c r="N116" t="e">
        <f>TBL_Employees[[#This Row],[Column1]]-TBL_Employees[[#This Row],[year]]</f>
        <v>#VALUE!</v>
      </c>
      <c r="O116" t="s">
        <v>20</v>
      </c>
      <c r="P116" t="str">
        <f>TEXT(TBL_Employees[[#This Row],[Exit Date]],"yyyy")</f>
        <v/>
      </c>
      <c r="Q116" s="1" t="s">
        <v>21</v>
      </c>
    </row>
    <row r="117" spans="1:17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t="str">
        <f>TEXT(TBL_Employees[[#This Row],[Hire Date]],"yyyy")</f>
        <v>1998</v>
      </c>
      <c r="J117" s="1">
        <v>35998</v>
      </c>
      <c r="K117" s="2">
        <v>174895</v>
      </c>
      <c r="L117" s="3">
        <v>0.15</v>
      </c>
      <c r="M117" t="s">
        <v>19</v>
      </c>
      <c r="N117" t="e">
        <f>TBL_Employees[[#This Row],[Column1]]-TBL_Employees[[#This Row],[year]]</f>
        <v>#VALUE!</v>
      </c>
      <c r="O117" t="s">
        <v>20</v>
      </c>
      <c r="P117" t="str">
        <f>TEXT(TBL_Employees[[#This Row],[Exit Date]],"yyyy")</f>
        <v/>
      </c>
      <c r="Q117" s="1" t="s">
        <v>21</v>
      </c>
    </row>
    <row r="118" spans="1:17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t="str">
        <f>TEXT(TBL_Employees[[#This Row],[Hire Date]],"yyyy")</f>
        <v>2006</v>
      </c>
      <c r="J118" s="1">
        <v>38825</v>
      </c>
      <c r="K118" s="2">
        <v>134486</v>
      </c>
      <c r="L118" s="3">
        <v>0.14000000000000001</v>
      </c>
      <c r="M118" t="s">
        <v>19</v>
      </c>
      <c r="N118" t="e">
        <f>TBL_Employees[[#This Row],[Column1]]-TBL_Employees[[#This Row],[year]]</f>
        <v>#VALUE!</v>
      </c>
      <c r="O118" t="s">
        <v>25</v>
      </c>
      <c r="P118" t="str">
        <f>TEXT(TBL_Employees[[#This Row],[Exit Date]],"yyyy")</f>
        <v/>
      </c>
      <c r="Q118" s="1" t="s">
        <v>21</v>
      </c>
    </row>
    <row r="119" spans="1:17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t="str">
        <f>TEXT(TBL_Employees[[#This Row],[Hire Date]],"yyyy")</f>
        <v>2007</v>
      </c>
      <c r="J119" s="1">
        <v>39137</v>
      </c>
      <c r="K119" s="2">
        <v>71699</v>
      </c>
      <c r="L119" s="3">
        <v>0</v>
      </c>
      <c r="M119" t="s">
        <v>52</v>
      </c>
      <c r="N119" t="e">
        <f>TBL_Employees[[#This Row],[Column1]]-TBL_Employees[[#This Row],[year]]</f>
        <v>#VALUE!</v>
      </c>
      <c r="O119" t="s">
        <v>81</v>
      </c>
      <c r="P119" t="str">
        <f>TEXT(TBL_Employees[[#This Row],[Exit Date]],"yyyy")</f>
        <v/>
      </c>
      <c r="Q119" s="1" t="s">
        <v>21</v>
      </c>
    </row>
    <row r="120" spans="1:17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t="str">
        <f>TEXT(TBL_Employees[[#This Row],[Hire Date]],"yyyy")</f>
        <v>2021</v>
      </c>
      <c r="J120" s="1">
        <v>44198</v>
      </c>
      <c r="K120" s="2">
        <v>94430</v>
      </c>
      <c r="L120" s="3">
        <v>0</v>
      </c>
      <c r="M120" t="s">
        <v>19</v>
      </c>
      <c r="N120" t="e">
        <f>TBL_Employees[[#This Row],[Column1]]-TBL_Employees[[#This Row],[year]]</f>
        <v>#VALUE!</v>
      </c>
      <c r="O120" t="s">
        <v>63</v>
      </c>
      <c r="P120" t="str">
        <f>TEXT(TBL_Employees[[#This Row],[Exit Date]],"yyyy")</f>
        <v/>
      </c>
      <c r="Q120" s="1" t="s">
        <v>21</v>
      </c>
    </row>
    <row r="121" spans="1:17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t="str">
        <f>TEXT(TBL_Employees[[#This Row],[Hire Date]],"yyyy")</f>
        <v>2010</v>
      </c>
      <c r="J121" s="1">
        <v>40192</v>
      </c>
      <c r="K121" s="2">
        <v>103504</v>
      </c>
      <c r="L121" s="3">
        <v>7.0000000000000007E-2</v>
      </c>
      <c r="M121" t="s">
        <v>33</v>
      </c>
      <c r="N121" t="e">
        <f>TBL_Employees[[#This Row],[Column1]]-TBL_Employees[[#This Row],[year]]</f>
        <v>#VALUE!</v>
      </c>
      <c r="O121" t="s">
        <v>34</v>
      </c>
      <c r="P121" t="str">
        <f>TEXT(TBL_Employees[[#This Row],[Exit Date]],"yyyy")</f>
        <v/>
      </c>
      <c r="Q121" s="1" t="s">
        <v>21</v>
      </c>
    </row>
    <row r="122" spans="1:17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t="str">
        <f>TEXT(TBL_Employees[[#This Row],[Hire Date]],"yyyy")</f>
        <v>2005</v>
      </c>
      <c r="J122" s="1">
        <v>38573</v>
      </c>
      <c r="K122" s="2">
        <v>92771</v>
      </c>
      <c r="L122" s="3">
        <v>0</v>
      </c>
      <c r="M122" t="s">
        <v>19</v>
      </c>
      <c r="N122" t="e">
        <f>TBL_Employees[[#This Row],[Column1]]-TBL_Employees[[#This Row],[year]]</f>
        <v>#VALUE!</v>
      </c>
      <c r="O122" t="s">
        <v>45</v>
      </c>
      <c r="P122" t="str">
        <f>TEXT(TBL_Employees[[#This Row],[Exit Date]],"yyyy")</f>
        <v/>
      </c>
      <c r="Q122" s="1" t="s">
        <v>21</v>
      </c>
    </row>
    <row r="123" spans="1:17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t="str">
        <f>TEXT(TBL_Employees[[#This Row],[Hire Date]],"yyyy")</f>
        <v>2006</v>
      </c>
      <c r="J123" s="1">
        <v>38813</v>
      </c>
      <c r="K123" s="2">
        <v>71531</v>
      </c>
      <c r="L123" s="3">
        <v>0</v>
      </c>
      <c r="M123" t="s">
        <v>19</v>
      </c>
      <c r="N123" t="e">
        <f>TBL_Employees[[#This Row],[Column1]]-TBL_Employees[[#This Row],[year]]</f>
        <v>#VALUE!</v>
      </c>
      <c r="O123" t="s">
        <v>29</v>
      </c>
      <c r="P123" t="str">
        <f>TEXT(TBL_Employees[[#This Row],[Exit Date]],"yyyy")</f>
        <v/>
      </c>
      <c r="Q123" s="1" t="s">
        <v>21</v>
      </c>
    </row>
    <row r="124" spans="1:17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t="str">
        <f>TEXT(TBL_Employees[[#This Row],[Hire Date]],"yyyy")</f>
        <v>2019</v>
      </c>
      <c r="J124" s="1">
        <v>43530</v>
      </c>
      <c r="K124" s="2">
        <v>90304</v>
      </c>
      <c r="L124" s="3">
        <v>0</v>
      </c>
      <c r="M124" t="s">
        <v>19</v>
      </c>
      <c r="N124" t="e">
        <f>TBL_Employees[[#This Row],[Column1]]-TBL_Employees[[#This Row],[year]]</f>
        <v>#VALUE!</v>
      </c>
      <c r="O124" t="s">
        <v>20</v>
      </c>
      <c r="P124" t="str">
        <f>TEXT(TBL_Employees[[#This Row],[Exit Date]],"yyyy")</f>
        <v/>
      </c>
      <c r="Q124" s="1" t="s">
        <v>21</v>
      </c>
    </row>
    <row r="125" spans="1:17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t="str">
        <f>TEXT(TBL_Employees[[#This Row],[Hire Date]],"yyyy")</f>
        <v>2011</v>
      </c>
      <c r="J125" s="1">
        <v>40793</v>
      </c>
      <c r="K125" s="2">
        <v>104903</v>
      </c>
      <c r="L125" s="3">
        <v>0.1</v>
      </c>
      <c r="M125" t="s">
        <v>19</v>
      </c>
      <c r="N125" t="e">
        <f>TBL_Employees[[#This Row],[Column1]]-TBL_Employees[[#This Row],[year]]</f>
        <v>#VALUE!</v>
      </c>
      <c r="O125" t="s">
        <v>29</v>
      </c>
      <c r="P125" t="str">
        <f>TEXT(TBL_Employees[[#This Row],[Exit Date]],"yyyy")</f>
        <v/>
      </c>
      <c r="Q125" s="1" t="s">
        <v>21</v>
      </c>
    </row>
    <row r="126" spans="1:17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t="str">
        <f>TEXT(TBL_Employees[[#This Row],[Hire Date]],"yyyy")</f>
        <v>2019</v>
      </c>
      <c r="J126" s="1">
        <v>43515</v>
      </c>
      <c r="K126" s="2">
        <v>55859</v>
      </c>
      <c r="L126" s="3">
        <v>0</v>
      </c>
      <c r="M126" t="s">
        <v>33</v>
      </c>
      <c r="N126" t="e">
        <f>TBL_Employees[[#This Row],[Column1]]-TBL_Employees[[#This Row],[year]]</f>
        <v>#VALUE!</v>
      </c>
      <c r="O126" t="s">
        <v>60</v>
      </c>
      <c r="P126" t="str">
        <f>TEXT(TBL_Employees[[#This Row],[Exit Date]],"yyyy")</f>
        <v/>
      </c>
      <c r="Q126" s="1" t="s">
        <v>21</v>
      </c>
    </row>
    <row r="127" spans="1:17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t="str">
        <f>TEXT(TBL_Employees[[#This Row],[Hire Date]],"yyyy")</f>
        <v>2006</v>
      </c>
      <c r="J127" s="1">
        <v>39002</v>
      </c>
      <c r="K127" s="2">
        <v>79785</v>
      </c>
      <c r="L127" s="3">
        <v>0</v>
      </c>
      <c r="M127" t="s">
        <v>19</v>
      </c>
      <c r="N127" t="e">
        <f>TBL_Employees[[#This Row],[Column1]]-TBL_Employees[[#This Row],[year]]</f>
        <v>#VALUE!</v>
      </c>
      <c r="O127" t="s">
        <v>25</v>
      </c>
      <c r="P127" t="str">
        <f>TEXT(TBL_Employees[[#This Row],[Exit Date]],"yyyy")</f>
        <v/>
      </c>
      <c r="Q127" s="1" t="s">
        <v>21</v>
      </c>
    </row>
    <row r="128" spans="1:17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t="str">
        <f>TEXT(TBL_Employees[[#This Row],[Hire Date]],"yyyy")</f>
        <v>2007</v>
      </c>
      <c r="J128" s="1">
        <v>39391</v>
      </c>
      <c r="K128" s="2">
        <v>99017</v>
      </c>
      <c r="L128" s="3">
        <v>0</v>
      </c>
      <c r="M128" t="s">
        <v>33</v>
      </c>
      <c r="N128" t="e">
        <f>TBL_Employees[[#This Row],[Column1]]-TBL_Employees[[#This Row],[year]]</f>
        <v>#VALUE!</v>
      </c>
      <c r="O128" t="s">
        <v>60</v>
      </c>
      <c r="P128" t="str">
        <f>TEXT(TBL_Employees[[#This Row],[Exit Date]],"yyyy")</f>
        <v/>
      </c>
      <c r="Q128" s="1" t="s">
        <v>21</v>
      </c>
    </row>
    <row r="129" spans="1:17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t="str">
        <f>TEXT(TBL_Employees[[#This Row],[Hire Date]],"yyyy")</f>
        <v>1992</v>
      </c>
      <c r="J129" s="1">
        <v>33695</v>
      </c>
      <c r="K129" s="2">
        <v>53809</v>
      </c>
      <c r="L129" s="3">
        <v>0</v>
      </c>
      <c r="M129" t="s">
        <v>19</v>
      </c>
      <c r="N129" t="e">
        <f>TBL_Employees[[#This Row],[Column1]]-TBL_Employees[[#This Row],[year]]</f>
        <v>#VALUE!</v>
      </c>
      <c r="O129" t="s">
        <v>39</v>
      </c>
      <c r="P129" t="str">
        <f>TEXT(TBL_Employees[[#This Row],[Exit Date]],"yyyy")</f>
        <v/>
      </c>
      <c r="Q129" s="1" t="s">
        <v>21</v>
      </c>
    </row>
    <row r="130" spans="1:17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t="str">
        <f>TEXT(TBL_Employees[[#This Row],[Hire Date]],"yyyy")</f>
        <v>2020</v>
      </c>
      <c r="J130" s="1">
        <v>43937</v>
      </c>
      <c r="K130" s="2">
        <v>71864</v>
      </c>
      <c r="L130" s="3">
        <v>0</v>
      </c>
      <c r="M130" t="s">
        <v>33</v>
      </c>
      <c r="N130" t="e">
        <f>TBL_Employees[[#This Row],[Column1]]-TBL_Employees[[#This Row],[year]]</f>
        <v>#VALUE!</v>
      </c>
      <c r="O130" t="s">
        <v>34</v>
      </c>
      <c r="P130" t="str">
        <f>TEXT(TBL_Employees[[#This Row],[Exit Date]],"yyyy")</f>
        <v/>
      </c>
      <c r="Q130" s="1" t="s">
        <v>21</v>
      </c>
    </row>
    <row r="131" spans="1:17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t="str">
        <f>TEXT(TBL_Employees[[#This Row],[Hire Date]],"yyyy")</f>
        <v>2011</v>
      </c>
      <c r="J131" s="1">
        <v>40883</v>
      </c>
      <c r="K131" s="2">
        <v>225558</v>
      </c>
      <c r="L131" s="3">
        <v>0.33</v>
      </c>
      <c r="M131" t="s">
        <v>33</v>
      </c>
      <c r="N131" t="e">
        <f>TBL_Employees[[#This Row],[Column1]]-TBL_Employees[[#This Row],[year]]</f>
        <v>#VALUE!</v>
      </c>
      <c r="O131" t="s">
        <v>74</v>
      </c>
      <c r="P131" t="str">
        <f>TEXT(TBL_Employees[[#This Row],[Exit Date]],"yyyy")</f>
        <v/>
      </c>
      <c r="Q131" s="1" t="s">
        <v>21</v>
      </c>
    </row>
    <row r="132" spans="1:17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t="str">
        <f>TEXT(TBL_Employees[[#This Row],[Hire Date]],"yyyy")</f>
        <v>2014</v>
      </c>
      <c r="J132" s="1">
        <v>41695</v>
      </c>
      <c r="K132" s="2">
        <v>128984</v>
      </c>
      <c r="L132" s="3">
        <v>0.12</v>
      </c>
      <c r="M132" t="s">
        <v>19</v>
      </c>
      <c r="N132">
        <f>TBL_Employees[[#This Row],[Column1]]-TBL_Employees[[#This Row],[year]]</f>
        <v>7</v>
      </c>
      <c r="O132" t="s">
        <v>45</v>
      </c>
      <c r="P132" t="str">
        <f>TEXT(TBL_Employees[[#This Row],[Exit Date]],"yyyy")</f>
        <v>2021</v>
      </c>
      <c r="Q132" s="1">
        <v>44317</v>
      </c>
    </row>
    <row r="133" spans="1:17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t="str">
        <f>TEXT(TBL_Employees[[#This Row],[Hire Date]],"yyyy")</f>
        <v>1999</v>
      </c>
      <c r="J133" s="1">
        <v>36331</v>
      </c>
      <c r="K133" s="2">
        <v>96997</v>
      </c>
      <c r="L133" s="3">
        <v>0</v>
      </c>
      <c r="M133" t="s">
        <v>52</v>
      </c>
      <c r="N133" t="e">
        <f>TBL_Employees[[#This Row],[Column1]]-TBL_Employees[[#This Row],[year]]</f>
        <v>#VALUE!</v>
      </c>
      <c r="O133" t="s">
        <v>53</v>
      </c>
      <c r="P133" t="str">
        <f>TEXT(TBL_Employees[[#This Row],[Exit Date]],"yyyy")</f>
        <v/>
      </c>
      <c r="Q133" s="1" t="s">
        <v>21</v>
      </c>
    </row>
    <row r="134" spans="1:17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t="str">
        <f>TEXT(TBL_Employees[[#This Row],[Hire Date]],"yyyy")</f>
        <v>2018</v>
      </c>
      <c r="J134" s="1">
        <v>43122</v>
      </c>
      <c r="K134" s="2">
        <v>176294</v>
      </c>
      <c r="L134" s="3">
        <v>0.28000000000000003</v>
      </c>
      <c r="M134" t="s">
        <v>19</v>
      </c>
      <c r="N134" t="e">
        <f>TBL_Employees[[#This Row],[Column1]]-TBL_Employees[[#This Row],[year]]</f>
        <v>#VALUE!</v>
      </c>
      <c r="O134" t="s">
        <v>25</v>
      </c>
      <c r="P134" t="str">
        <f>TEXT(TBL_Employees[[#This Row],[Exit Date]],"yyyy")</f>
        <v/>
      </c>
      <c r="Q134" s="1" t="s">
        <v>21</v>
      </c>
    </row>
    <row r="135" spans="1:17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t="str">
        <f>TEXT(TBL_Employees[[#This Row],[Hire Date]],"yyyy")</f>
        <v>2021</v>
      </c>
      <c r="J135" s="1">
        <v>44241</v>
      </c>
      <c r="K135" s="2">
        <v>48340</v>
      </c>
      <c r="L135" s="3">
        <v>0</v>
      </c>
      <c r="M135" t="s">
        <v>33</v>
      </c>
      <c r="N135" t="e">
        <f>TBL_Employees[[#This Row],[Column1]]-TBL_Employees[[#This Row],[year]]</f>
        <v>#VALUE!</v>
      </c>
      <c r="O135" t="s">
        <v>60</v>
      </c>
      <c r="P135" t="str">
        <f>TEXT(TBL_Employees[[#This Row],[Exit Date]],"yyyy")</f>
        <v/>
      </c>
      <c r="Q135" s="1" t="s">
        <v>21</v>
      </c>
    </row>
    <row r="136" spans="1:17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t="str">
        <f>TEXT(TBL_Employees[[#This Row],[Hire Date]],"yyyy")</f>
        <v>2017</v>
      </c>
      <c r="J136" s="1">
        <v>42922</v>
      </c>
      <c r="K136" s="2">
        <v>240488</v>
      </c>
      <c r="L136" s="3">
        <v>0.4</v>
      </c>
      <c r="M136" t="s">
        <v>52</v>
      </c>
      <c r="N136" t="e">
        <f>TBL_Employees[[#This Row],[Column1]]-TBL_Employees[[#This Row],[year]]</f>
        <v>#VALUE!</v>
      </c>
      <c r="O136" t="s">
        <v>66</v>
      </c>
      <c r="P136" t="str">
        <f>TEXT(TBL_Employees[[#This Row],[Exit Date]],"yyyy")</f>
        <v/>
      </c>
      <c r="Q136" s="1" t="s">
        <v>21</v>
      </c>
    </row>
    <row r="137" spans="1:17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t="str">
        <f>TEXT(TBL_Employees[[#This Row],[Hire Date]],"yyyy")</f>
        <v>2011</v>
      </c>
      <c r="J137" s="1">
        <v>40565</v>
      </c>
      <c r="K137" s="2">
        <v>97339</v>
      </c>
      <c r="L137" s="3">
        <v>0</v>
      </c>
      <c r="M137" t="s">
        <v>19</v>
      </c>
      <c r="N137" t="e">
        <f>TBL_Employees[[#This Row],[Column1]]-TBL_Employees[[#This Row],[year]]</f>
        <v>#VALUE!</v>
      </c>
      <c r="O137" t="s">
        <v>25</v>
      </c>
      <c r="P137" t="str">
        <f>TEXT(TBL_Employees[[#This Row],[Exit Date]],"yyyy")</f>
        <v/>
      </c>
      <c r="Q137" s="1" t="s">
        <v>21</v>
      </c>
    </row>
    <row r="138" spans="1:17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t="str">
        <f>TEXT(TBL_Employees[[#This Row],[Hire Date]],"yyyy")</f>
        <v>2003</v>
      </c>
      <c r="J138" s="1">
        <v>37680</v>
      </c>
      <c r="K138" s="2">
        <v>211291</v>
      </c>
      <c r="L138" s="3">
        <v>0.37</v>
      </c>
      <c r="M138" t="s">
        <v>33</v>
      </c>
      <c r="N138" t="e">
        <f>TBL_Employees[[#This Row],[Column1]]-TBL_Employees[[#This Row],[year]]</f>
        <v>#VALUE!</v>
      </c>
      <c r="O138" t="s">
        <v>80</v>
      </c>
      <c r="P138" t="str">
        <f>TEXT(TBL_Employees[[#This Row],[Exit Date]],"yyyy")</f>
        <v/>
      </c>
      <c r="Q138" s="1" t="s">
        <v>21</v>
      </c>
    </row>
    <row r="139" spans="1:17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t="str">
        <f>TEXT(TBL_Employees[[#This Row],[Hire Date]],"yyyy")</f>
        <v>2011</v>
      </c>
      <c r="J139" s="1">
        <v>40778</v>
      </c>
      <c r="K139" s="2">
        <v>249506</v>
      </c>
      <c r="L139" s="3">
        <v>0.3</v>
      </c>
      <c r="M139" t="s">
        <v>52</v>
      </c>
      <c r="N139" t="e">
        <f>TBL_Employees[[#This Row],[Column1]]-TBL_Employees[[#This Row],[year]]</f>
        <v>#VALUE!</v>
      </c>
      <c r="O139" t="s">
        <v>66</v>
      </c>
      <c r="P139" t="str">
        <f>TEXT(TBL_Employees[[#This Row],[Exit Date]],"yyyy")</f>
        <v/>
      </c>
      <c r="Q139" s="1" t="s">
        <v>21</v>
      </c>
    </row>
    <row r="140" spans="1:17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t="str">
        <f>TEXT(TBL_Employees[[#This Row],[Hire Date]],"yyyy")</f>
        <v>2002</v>
      </c>
      <c r="J140" s="1">
        <v>37582</v>
      </c>
      <c r="K140" s="2">
        <v>80950</v>
      </c>
      <c r="L140" s="3">
        <v>0</v>
      </c>
      <c r="M140" t="s">
        <v>33</v>
      </c>
      <c r="N140" t="e">
        <f>TBL_Employees[[#This Row],[Column1]]-TBL_Employees[[#This Row],[year]]</f>
        <v>#VALUE!</v>
      </c>
      <c r="O140" t="s">
        <v>80</v>
      </c>
      <c r="P140" t="str">
        <f>TEXT(TBL_Employees[[#This Row],[Exit Date]],"yyyy")</f>
        <v/>
      </c>
      <c r="Q140" s="1" t="s">
        <v>21</v>
      </c>
    </row>
    <row r="141" spans="1:17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t="str">
        <f>TEXT(TBL_Employees[[#This Row],[Hire Date]],"yyyy")</f>
        <v>2021</v>
      </c>
      <c r="J141" s="1">
        <v>44206</v>
      </c>
      <c r="K141" s="2">
        <v>86538</v>
      </c>
      <c r="L141" s="3">
        <v>0</v>
      </c>
      <c r="M141" t="s">
        <v>33</v>
      </c>
      <c r="N141" t="e">
        <f>TBL_Employees[[#This Row],[Column1]]-TBL_Employees[[#This Row],[year]]</f>
        <v>#VALUE!</v>
      </c>
      <c r="O141" t="s">
        <v>34</v>
      </c>
      <c r="P141" t="str">
        <f>TEXT(TBL_Employees[[#This Row],[Exit Date]],"yyyy")</f>
        <v/>
      </c>
      <c r="Q141" s="1" t="s">
        <v>21</v>
      </c>
    </row>
    <row r="142" spans="1:17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t="str">
        <f>TEXT(TBL_Employees[[#This Row],[Hire Date]],"yyyy")</f>
        <v>2019</v>
      </c>
      <c r="J142" s="1">
        <v>43715</v>
      </c>
      <c r="K142" s="2">
        <v>70992</v>
      </c>
      <c r="L142" s="3">
        <v>0</v>
      </c>
      <c r="M142" t="s">
        <v>19</v>
      </c>
      <c r="N142" t="e">
        <f>TBL_Employees[[#This Row],[Column1]]-TBL_Employees[[#This Row],[year]]</f>
        <v>#VALUE!</v>
      </c>
      <c r="O142" t="s">
        <v>25</v>
      </c>
      <c r="P142" t="str">
        <f>TEXT(TBL_Employees[[#This Row],[Exit Date]],"yyyy")</f>
        <v/>
      </c>
      <c r="Q142" s="1" t="s">
        <v>21</v>
      </c>
    </row>
    <row r="143" spans="1:17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t="str">
        <f>TEXT(TBL_Employees[[#This Row],[Hire Date]],"yyyy")</f>
        <v>2015</v>
      </c>
      <c r="J143" s="1">
        <v>42173</v>
      </c>
      <c r="K143" s="2">
        <v>205314</v>
      </c>
      <c r="L143" s="3">
        <v>0.3</v>
      </c>
      <c r="M143" t="s">
        <v>19</v>
      </c>
      <c r="N143" t="e">
        <f>TBL_Employees[[#This Row],[Column1]]-TBL_Employees[[#This Row],[year]]</f>
        <v>#VALUE!</v>
      </c>
      <c r="O143" t="s">
        <v>29</v>
      </c>
      <c r="P143" t="str">
        <f>TEXT(TBL_Employees[[#This Row],[Exit Date]],"yyyy")</f>
        <v/>
      </c>
      <c r="Q143" s="1" t="s">
        <v>21</v>
      </c>
    </row>
    <row r="144" spans="1:17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t="str">
        <f>TEXT(TBL_Employees[[#This Row],[Hire Date]],"yyyy")</f>
        <v>2017</v>
      </c>
      <c r="J144" s="1">
        <v>42804</v>
      </c>
      <c r="K144" s="2">
        <v>196951</v>
      </c>
      <c r="L144" s="3">
        <v>0.33</v>
      </c>
      <c r="M144" t="s">
        <v>33</v>
      </c>
      <c r="N144" t="e">
        <f>TBL_Employees[[#This Row],[Column1]]-TBL_Employees[[#This Row],[year]]</f>
        <v>#VALUE!</v>
      </c>
      <c r="O144" t="s">
        <v>60</v>
      </c>
      <c r="P144" t="str">
        <f>TEXT(TBL_Employees[[#This Row],[Exit Date]],"yyyy")</f>
        <v/>
      </c>
      <c r="Q144" s="1" t="s">
        <v>21</v>
      </c>
    </row>
    <row r="145" spans="1:17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t="str">
        <f>TEXT(TBL_Employees[[#This Row],[Hire Date]],"yyyy")</f>
        <v>2005</v>
      </c>
      <c r="J145" s="1">
        <v>38613</v>
      </c>
      <c r="K145" s="2">
        <v>67686</v>
      </c>
      <c r="L145" s="3">
        <v>0</v>
      </c>
      <c r="M145" t="s">
        <v>33</v>
      </c>
      <c r="N145" t="e">
        <f>TBL_Employees[[#This Row],[Column1]]-TBL_Employees[[#This Row],[year]]</f>
        <v>#VALUE!</v>
      </c>
      <c r="O145" t="s">
        <v>60</v>
      </c>
      <c r="P145" t="str">
        <f>TEXT(TBL_Employees[[#This Row],[Exit Date]],"yyyy")</f>
        <v/>
      </c>
      <c r="Q145" s="1" t="s">
        <v>21</v>
      </c>
    </row>
    <row r="146" spans="1:17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t="str">
        <f>TEXT(TBL_Employees[[#This Row],[Hire Date]],"yyyy")</f>
        <v>2008</v>
      </c>
      <c r="J146" s="1">
        <v>39553</v>
      </c>
      <c r="K146" s="2">
        <v>86431</v>
      </c>
      <c r="L146" s="3">
        <v>0</v>
      </c>
      <c r="M146" t="s">
        <v>19</v>
      </c>
      <c r="N146" t="e">
        <f>TBL_Employees[[#This Row],[Column1]]-TBL_Employees[[#This Row],[year]]</f>
        <v>#VALUE!</v>
      </c>
      <c r="O146" t="s">
        <v>29</v>
      </c>
      <c r="P146" t="str">
        <f>TEXT(TBL_Employees[[#This Row],[Exit Date]],"yyyy")</f>
        <v/>
      </c>
      <c r="Q146" s="1" t="s">
        <v>21</v>
      </c>
    </row>
    <row r="147" spans="1:17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t="str">
        <f>TEXT(TBL_Employees[[#This Row],[Hire Date]],"yyyy")</f>
        <v>1995</v>
      </c>
      <c r="J147" s="1">
        <v>35019</v>
      </c>
      <c r="K147" s="2">
        <v>125936</v>
      </c>
      <c r="L147" s="3">
        <v>0.08</v>
      </c>
      <c r="M147" t="s">
        <v>33</v>
      </c>
      <c r="N147" t="e">
        <f>TBL_Employees[[#This Row],[Column1]]-TBL_Employees[[#This Row],[year]]</f>
        <v>#VALUE!</v>
      </c>
      <c r="O147" t="s">
        <v>80</v>
      </c>
      <c r="P147" t="str">
        <f>TEXT(TBL_Employees[[#This Row],[Exit Date]],"yyyy")</f>
        <v/>
      </c>
      <c r="Q147" s="1" t="s">
        <v>21</v>
      </c>
    </row>
    <row r="148" spans="1:17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t="str">
        <f>TEXT(TBL_Employees[[#This Row],[Hire Date]],"yyyy")</f>
        <v>2013</v>
      </c>
      <c r="J148" s="1">
        <v>41473</v>
      </c>
      <c r="K148" s="2">
        <v>149712</v>
      </c>
      <c r="L148" s="3">
        <v>0.14000000000000001</v>
      </c>
      <c r="M148" t="s">
        <v>19</v>
      </c>
      <c r="N148" t="e">
        <f>TBL_Employees[[#This Row],[Column1]]-TBL_Employees[[#This Row],[year]]</f>
        <v>#VALUE!</v>
      </c>
      <c r="O148" t="s">
        <v>29</v>
      </c>
      <c r="P148" t="str">
        <f>TEXT(TBL_Employees[[#This Row],[Exit Date]],"yyyy")</f>
        <v/>
      </c>
      <c r="Q148" s="1" t="s">
        <v>21</v>
      </c>
    </row>
    <row r="149" spans="1:17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t="str">
        <f>TEXT(TBL_Employees[[#This Row],[Hire Date]],"yyyy")</f>
        <v>2021</v>
      </c>
      <c r="J149" s="1">
        <v>44471</v>
      </c>
      <c r="K149" s="2">
        <v>88758</v>
      </c>
      <c r="L149" s="3">
        <v>0</v>
      </c>
      <c r="M149" t="s">
        <v>19</v>
      </c>
      <c r="N149" t="e">
        <f>TBL_Employees[[#This Row],[Column1]]-TBL_Employees[[#This Row],[year]]</f>
        <v>#VALUE!</v>
      </c>
      <c r="O149" t="s">
        <v>63</v>
      </c>
      <c r="P149" t="str">
        <f>TEXT(TBL_Employees[[#This Row],[Exit Date]],"yyyy")</f>
        <v/>
      </c>
      <c r="Q149" s="1" t="s">
        <v>21</v>
      </c>
    </row>
    <row r="150" spans="1:17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t="str">
        <f>TEXT(TBL_Employees[[#This Row],[Hire Date]],"yyyy")</f>
        <v>2013</v>
      </c>
      <c r="J150" s="1">
        <v>41468</v>
      </c>
      <c r="K150" s="2">
        <v>83639</v>
      </c>
      <c r="L150" s="3">
        <v>0</v>
      </c>
      <c r="M150" t="s">
        <v>33</v>
      </c>
      <c r="N150" t="e">
        <f>TBL_Employees[[#This Row],[Column1]]-TBL_Employees[[#This Row],[year]]</f>
        <v>#VALUE!</v>
      </c>
      <c r="O150" t="s">
        <v>60</v>
      </c>
      <c r="P150" t="str">
        <f>TEXT(TBL_Employees[[#This Row],[Exit Date]],"yyyy")</f>
        <v/>
      </c>
      <c r="Q150" s="1" t="s">
        <v>21</v>
      </c>
    </row>
    <row r="151" spans="1:17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t="str">
        <f>TEXT(TBL_Employees[[#This Row],[Hire Date]],"yyyy")</f>
        <v>1998</v>
      </c>
      <c r="J151" s="1">
        <v>35933</v>
      </c>
      <c r="K151" s="2">
        <v>68268</v>
      </c>
      <c r="L151" s="3">
        <v>0</v>
      </c>
      <c r="M151" t="s">
        <v>19</v>
      </c>
      <c r="N151" t="e">
        <f>TBL_Employees[[#This Row],[Column1]]-TBL_Employees[[#This Row],[year]]</f>
        <v>#VALUE!</v>
      </c>
      <c r="O151" t="s">
        <v>39</v>
      </c>
      <c r="P151" t="str">
        <f>TEXT(TBL_Employees[[#This Row],[Exit Date]],"yyyy")</f>
        <v/>
      </c>
      <c r="Q151" s="1" t="s">
        <v>21</v>
      </c>
    </row>
    <row r="152" spans="1:17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t="str">
        <f>TEXT(TBL_Employees[[#This Row],[Hire Date]],"yyyy")</f>
        <v>2002</v>
      </c>
      <c r="J152" s="1">
        <v>37313</v>
      </c>
      <c r="K152" s="2">
        <v>75819</v>
      </c>
      <c r="L152" s="3">
        <v>0</v>
      </c>
      <c r="M152" t="s">
        <v>52</v>
      </c>
      <c r="N152" t="e">
        <f>TBL_Employees[[#This Row],[Column1]]-TBL_Employees[[#This Row],[year]]</f>
        <v>#VALUE!</v>
      </c>
      <c r="O152" t="s">
        <v>53</v>
      </c>
      <c r="P152" t="str">
        <f>TEXT(TBL_Employees[[#This Row],[Exit Date]],"yyyy")</f>
        <v/>
      </c>
      <c r="Q152" s="1" t="s">
        <v>21</v>
      </c>
    </row>
    <row r="153" spans="1:17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t="str">
        <f>TEXT(TBL_Employees[[#This Row],[Hire Date]],"yyyy")</f>
        <v>1996</v>
      </c>
      <c r="J153" s="1">
        <v>35200</v>
      </c>
      <c r="K153" s="2">
        <v>86658</v>
      </c>
      <c r="L153" s="3">
        <v>0</v>
      </c>
      <c r="M153" t="s">
        <v>19</v>
      </c>
      <c r="N153" t="e">
        <f>TBL_Employees[[#This Row],[Column1]]-TBL_Employees[[#This Row],[year]]</f>
        <v>#VALUE!</v>
      </c>
      <c r="O153" t="s">
        <v>39</v>
      </c>
      <c r="P153" t="str">
        <f>TEXT(TBL_Employees[[#This Row],[Exit Date]],"yyyy")</f>
        <v/>
      </c>
      <c r="Q153" s="1" t="s">
        <v>21</v>
      </c>
    </row>
    <row r="154" spans="1:17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t="str">
        <f>TEXT(TBL_Employees[[#This Row],[Hire Date]],"yyyy")</f>
        <v>2014</v>
      </c>
      <c r="J154" s="1">
        <v>41714</v>
      </c>
      <c r="K154" s="2">
        <v>74552</v>
      </c>
      <c r="L154" s="3">
        <v>0</v>
      </c>
      <c r="M154" t="s">
        <v>33</v>
      </c>
      <c r="N154" t="e">
        <f>TBL_Employees[[#This Row],[Column1]]-TBL_Employees[[#This Row],[year]]</f>
        <v>#VALUE!</v>
      </c>
      <c r="O154" t="s">
        <v>34</v>
      </c>
      <c r="P154" t="str">
        <f>TEXT(TBL_Employees[[#This Row],[Exit Date]],"yyyy")</f>
        <v/>
      </c>
      <c r="Q154" s="1" t="s">
        <v>21</v>
      </c>
    </row>
    <row r="155" spans="1:17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t="str">
        <f>TEXT(TBL_Employees[[#This Row],[Hire Date]],"yyyy")</f>
        <v>2009</v>
      </c>
      <c r="J155" s="1">
        <v>39887</v>
      </c>
      <c r="K155" s="2">
        <v>82839</v>
      </c>
      <c r="L155" s="3">
        <v>0</v>
      </c>
      <c r="M155" t="s">
        <v>19</v>
      </c>
      <c r="N155" t="e">
        <f>TBL_Employees[[#This Row],[Column1]]-TBL_Employees[[#This Row],[year]]</f>
        <v>#VALUE!</v>
      </c>
      <c r="O155" t="s">
        <v>45</v>
      </c>
      <c r="P155" t="str">
        <f>TEXT(TBL_Employees[[#This Row],[Exit Date]],"yyyy")</f>
        <v/>
      </c>
      <c r="Q155" s="1" t="s">
        <v>21</v>
      </c>
    </row>
    <row r="156" spans="1:17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t="str">
        <f>TEXT(TBL_Employees[[#This Row],[Hire Date]],"yyyy")</f>
        <v>2021</v>
      </c>
      <c r="J156" s="1">
        <v>44477</v>
      </c>
      <c r="K156" s="2">
        <v>64475</v>
      </c>
      <c r="L156" s="3">
        <v>0</v>
      </c>
      <c r="M156" t="s">
        <v>19</v>
      </c>
      <c r="N156" t="e">
        <f>TBL_Employees[[#This Row],[Column1]]-TBL_Employees[[#This Row],[year]]</f>
        <v>#VALUE!</v>
      </c>
      <c r="O156" t="s">
        <v>39</v>
      </c>
      <c r="P156" t="str">
        <f>TEXT(TBL_Employees[[#This Row],[Exit Date]],"yyyy")</f>
        <v/>
      </c>
      <c r="Q156" s="1" t="s">
        <v>21</v>
      </c>
    </row>
    <row r="157" spans="1:17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t="str">
        <f>TEXT(TBL_Employees[[#This Row],[Hire Date]],"yyyy")</f>
        <v>2020</v>
      </c>
      <c r="J157" s="1">
        <v>44036</v>
      </c>
      <c r="K157" s="2">
        <v>69453</v>
      </c>
      <c r="L157" s="3">
        <v>0</v>
      </c>
      <c r="M157" t="s">
        <v>33</v>
      </c>
      <c r="N157" t="e">
        <f>TBL_Employees[[#This Row],[Column1]]-TBL_Employees[[#This Row],[year]]</f>
        <v>#VALUE!</v>
      </c>
      <c r="O157" t="s">
        <v>34</v>
      </c>
      <c r="P157" t="str">
        <f>TEXT(TBL_Employees[[#This Row],[Exit Date]],"yyyy")</f>
        <v/>
      </c>
      <c r="Q157" s="1" t="s">
        <v>21</v>
      </c>
    </row>
    <row r="158" spans="1:17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t="str">
        <f>TEXT(TBL_Employees[[#This Row],[Hire Date]],"yyyy")</f>
        <v>2014</v>
      </c>
      <c r="J158" s="1">
        <v>41642</v>
      </c>
      <c r="K158" s="2">
        <v>127148</v>
      </c>
      <c r="L158" s="3">
        <v>0.1</v>
      </c>
      <c r="M158" t="s">
        <v>19</v>
      </c>
      <c r="N158" t="e">
        <f>TBL_Employees[[#This Row],[Column1]]-TBL_Employees[[#This Row],[year]]</f>
        <v>#VALUE!</v>
      </c>
      <c r="O158" t="s">
        <v>45</v>
      </c>
      <c r="P158" t="str">
        <f>TEXT(TBL_Employees[[#This Row],[Exit Date]],"yyyy")</f>
        <v/>
      </c>
      <c r="Q158" s="1" t="s">
        <v>21</v>
      </c>
    </row>
    <row r="159" spans="1:17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t="str">
        <f>TEXT(TBL_Employees[[#This Row],[Hire Date]],"yyyy")</f>
        <v>2018</v>
      </c>
      <c r="J159" s="1">
        <v>43102</v>
      </c>
      <c r="K159" s="2">
        <v>190253</v>
      </c>
      <c r="L159" s="3">
        <v>0.33</v>
      </c>
      <c r="M159" t="s">
        <v>19</v>
      </c>
      <c r="N159" t="e">
        <f>TBL_Employees[[#This Row],[Column1]]-TBL_Employees[[#This Row],[year]]</f>
        <v>#VALUE!</v>
      </c>
      <c r="O159" t="s">
        <v>25</v>
      </c>
      <c r="P159" t="str">
        <f>TEXT(TBL_Employees[[#This Row],[Exit Date]],"yyyy")</f>
        <v/>
      </c>
      <c r="Q159" s="1" t="s">
        <v>21</v>
      </c>
    </row>
    <row r="160" spans="1:17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t="str">
        <f>TEXT(TBL_Employees[[#This Row],[Hire Date]],"yyyy")</f>
        <v>2000</v>
      </c>
      <c r="J160" s="1">
        <v>36644</v>
      </c>
      <c r="K160" s="2">
        <v>115798</v>
      </c>
      <c r="L160" s="3">
        <v>0.05</v>
      </c>
      <c r="M160" t="s">
        <v>19</v>
      </c>
      <c r="N160" t="e">
        <f>TBL_Employees[[#This Row],[Column1]]-TBL_Employees[[#This Row],[year]]</f>
        <v>#VALUE!</v>
      </c>
      <c r="O160" t="s">
        <v>45</v>
      </c>
      <c r="P160" t="str">
        <f>TEXT(TBL_Employees[[#This Row],[Exit Date]],"yyyy")</f>
        <v/>
      </c>
      <c r="Q160" s="1" t="s">
        <v>21</v>
      </c>
    </row>
    <row r="161" spans="1:17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t="str">
        <f>TEXT(TBL_Employees[[#This Row],[Hire Date]],"yyyy")</f>
        <v>1994</v>
      </c>
      <c r="J161" s="1">
        <v>34567</v>
      </c>
      <c r="K161" s="2">
        <v>93102</v>
      </c>
      <c r="L161" s="3">
        <v>0</v>
      </c>
      <c r="M161" t="s">
        <v>19</v>
      </c>
      <c r="N161">
        <f>TBL_Employees[[#This Row],[Column1]]-TBL_Employees[[#This Row],[year]]</f>
        <v>19</v>
      </c>
      <c r="O161" t="s">
        <v>63</v>
      </c>
      <c r="P161" t="str">
        <f>TEXT(TBL_Employees[[#This Row],[Exit Date]],"yyyy")</f>
        <v>2013</v>
      </c>
      <c r="Q161" s="1">
        <v>41621</v>
      </c>
    </row>
    <row r="162" spans="1:17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t="str">
        <f>TEXT(TBL_Employees[[#This Row],[Hire Date]],"yyyy")</f>
        <v>2017</v>
      </c>
      <c r="J162" s="1">
        <v>43055</v>
      </c>
      <c r="K162" s="2">
        <v>110054</v>
      </c>
      <c r="L162" s="3">
        <v>0.15</v>
      </c>
      <c r="M162" t="s">
        <v>19</v>
      </c>
      <c r="N162" t="e">
        <f>TBL_Employees[[#This Row],[Column1]]-TBL_Employees[[#This Row],[year]]</f>
        <v>#VALUE!</v>
      </c>
      <c r="O162" t="s">
        <v>45</v>
      </c>
      <c r="P162" t="str">
        <f>TEXT(TBL_Employees[[#This Row],[Exit Date]],"yyyy")</f>
        <v/>
      </c>
      <c r="Q162" s="1" t="s">
        <v>21</v>
      </c>
    </row>
    <row r="163" spans="1:17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t="str">
        <f>TEXT(TBL_Employees[[#This Row],[Hire Date]],"yyyy")</f>
        <v>2021</v>
      </c>
      <c r="J163" s="1">
        <v>44224</v>
      </c>
      <c r="K163" s="2">
        <v>95786</v>
      </c>
      <c r="L163" s="3">
        <v>0</v>
      </c>
      <c r="M163" t="s">
        <v>19</v>
      </c>
      <c r="N163" t="e">
        <f>TBL_Employees[[#This Row],[Column1]]-TBL_Employees[[#This Row],[year]]</f>
        <v>#VALUE!</v>
      </c>
      <c r="O163" t="s">
        <v>20</v>
      </c>
      <c r="P163" t="str">
        <f>TEXT(TBL_Employees[[#This Row],[Exit Date]],"yyyy")</f>
        <v/>
      </c>
      <c r="Q163" s="1" t="s">
        <v>21</v>
      </c>
    </row>
    <row r="164" spans="1:17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t="str">
        <f>TEXT(TBL_Employees[[#This Row],[Hire Date]],"yyyy")</f>
        <v>2017</v>
      </c>
      <c r="J164" s="1">
        <v>42858</v>
      </c>
      <c r="K164" s="2">
        <v>90855</v>
      </c>
      <c r="L164" s="3">
        <v>0</v>
      </c>
      <c r="M164" t="s">
        <v>52</v>
      </c>
      <c r="N164" t="e">
        <f>TBL_Employees[[#This Row],[Column1]]-TBL_Employees[[#This Row],[year]]</f>
        <v>#VALUE!</v>
      </c>
      <c r="O164" t="s">
        <v>53</v>
      </c>
      <c r="P164" t="str">
        <f>TEXT(TBL_Employees[[#This Row],[Exit Date]],"yyyy")</f>
        <v/>
      </c>
      <c r="Q164" s="1" t="s">
        <v>21</v>
      </c>
    </row>
    <row r="165" spans="1:17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t="str">
        <f>TEXT(TBL_Employees[[#This Row],[Hire Date]],"yyyy")</f>
        <v>1999</v>
      </c>
      <c r="J165" s="1">
        <v>36233</v>
      </c>
      <c r="K165" s="2">
        <v>92897</v>
      </c>
      <c r="L165" s="3">
        <v>0</v>
      </c>
      <c r="M165" t="s">
        <v>52</v>
      </c>
      <c r="N165" t="e">
        <f>TBL_Employees[[#This Row],[Column1]]-TBL_Employees[[#This Row],[year]]</f>
        <v>#VALUE!</v>
      </c>
      <c r="O165" t="s">
        <v>53</v>
      </c>
      <c r="P165" t="str">
        <f>TEXT(TBL_Employees[[#This Row],[Exit Date]],"yyyy")</f>
        <v/>
      </c>
      <c r="Q165" s="1" t="s">
        <v>21</v>
      </c>
    </row>
    <row r="166" spans="1:17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t="str">
        <f>TEXT(TBL_Employees[[#This Row],[Hire Date]],"yyyy")</f>
        <v>2009</v>
      </c>
      <c r="J166" s="1">
        <v>39872</v>
      </c>
      <c r="K166" s="2">
        <v>242919</v>
      </c>
      <c r="L166" s="3">
        <v>0.31</v>
      </c>
      <c r="M166" t="s">
        <v>33</v>
      </c>
      <c r="N166" t="e">
        <f>TBL_Employees[[#This Row],[Column1]]-TBL_Employees[[#This Row],[year]]</f>
        <v>#VALUE!</v>
      </c>
      <c r="O166" t="s">
        <v>80</v>
      </c>
      <c r="P166" t="str">
        <f>TEXT(TBL_Employees[[#This Row],[Exit Date]],"yyyy")</f>
        <v/>
      </c>
      <c r="Q166" s="1" t="s">
        <v>21</v>
      </c>
    </row>
    <row r="167" spans="1:17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t="str">
        <f>TEXT(TBL_Employees[[#This Row],[Hire Date]],"yyyy")</f>
        <v>2018</v>
      </c>
      <c r="J167" s="1">
        <v>43240</v>
      </c>
      <c r="K167" s="2">
        <v>184368</v>
      </c>
      <c r="L167" s="3">
        <v>0.28999999999999998</v>
      </c>
      <c r="M167" t="s">
        <v>19</v>
      </c>
      <c r="N167" t="e">
        <f>TBL_Employees[[#This Row],[Column1]]-TBL_Employees[[#This Row],[year]]</f>
        <v>#VALUE!</v>
      </c>
      <c r="O167" t="s">
        <v>25</v>
      </c>
      <c r="P167" t="str">
        <f>TEXT(TBL_Employees[[#This Row],[Exit Date]],"yyyy")</f>
        <v/>
      </c>
      <c r="Q167" s="1" t="s">
        <v>21</v>
      </c>
    </row>
    <row r="168" spans="1:17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t="str">
        <f>TEXT(TBL_Employees[[#This Row],[Hire Date]],"yyyy")</f>
        <v>2021</v>
      </c>
      <c r="J168" s="1">
        <v>44554</v>
      </c>
      <c r="K168" s="2">
        <v>144754</v>
      </c>
      <c r="L168" s="3">
        <v>0.15</v>
      </c>
      <c r="M168" t="s">
        <v>19</v>
      </c>
      <c r="N168" t="e">
        <f>TBL_Employees[[#This Row],[Column1]]-TBL_Employees[[#This Row],[year]]</f>
        <v>#VALUE!</v>
      </c>
      <c r="O168" t="s">
        <v>39</v>
      </c>
      <c r="P168" t="str">
        <f>TEXT(TBL_Employees[[#This Row],[Exit Date]],"yyyy")</f>
        <v/>
      </c>
      <c r="Q168" s="1" t="s">
        <v>21</v>
      </c>
    </row>
    <row r="169" spans="1:17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t="str">
        <f>TEXT(TBL_Employees[[#This Row],[Hire Date]],"yyyy")</f>
        <v>2016</v>
      </c>
      <c r="J169" s="1">
        <v>42722</v>
      </c>
      <c r="K169" s="2">
        <v>89458</v>
      </c>
      <c r="L169" s="3">
        <v>0</v>
      </c>
      <c r="M169" t="s">
        <v>19</v>
      </c>
      <c r="N169" t="e">
        <f>TBL_Employees[[#This Row],[Column1]]-TBL_Employees[[#This Row],[year]]</f>
        <v>#VALUE!</v>
      </c>
      <c r="O169" t="s">
        <v>25</v>
      </c>
      <c r="P169" t="str">
        <f>TEXT(TBL_Employees[[#This Row],[Exit Date]],"yyyy")</f>
        <v/>
      </c>
      <c r="Q169" s="1" t="s">
        <v>21</v>
      </c>
    </row>
    <row r="170" spans="1:17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t="str">
        <f>TEXT(TBL_Employees[[#This Row],[Hire Date]],"yyyy")</f>
        <v>2014</v>
      </c>
      <c r="J170" s="1">
        <v>41714</v>
      </c>
      <c r="K170" s="2">
        <v>190815</v>
      </c>
      <c r="L170" s="3">
        <v>0.4</v>
      </c>
      <c r="M170" t="s">
        <v>19</v>
      </c>
      <c r="N170" t="e">
        <f>TBL_Employees[[#This Row],[Column1]]-TBL_Employees[[#This Row],[year]]</f>
        <v>#VALUE!</v>
      </c>
      <c r="O170" t="s">
        <v>25</v>
      </c>
      <c r="P170" t="str">
        <f>TEXT(TBL_Employees[[#This Row],[Exit Date]],"yyyy")</f>
        <v/>
      </c>
      <c r="Q170" s="1" t="s">
        <v>21</v>
      </c>
    </row>
    <row r="171" spans="1:17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t="str">
        <f>TEXT(TBL_Employees[[#This Row],[Hire Date]],"yyyy")</f>
        <v>1999</v>
      </c>
      <c r="J171" s="1">
        <v>36374</v>
      </c>
      <c r="K171" s="2">
        <v>137995</v>
      </c>
      <c r="L171" s="3">
        <v>0.14000000000000001</v>
      </c>
      <c r="M171" t="s">
        <v>19</v>
      </c>
      <c r="N171" t="e">
        <f>TBL_Employees[[#This Row],[Column1]]-TBL_Employees[[#This Row],[year]]</f>
        <v>#VALUE!</v>
      </c>
      <c r="O171" t="s">
        <v>25</v>
      </c>
      <c r="P171" t="str">
        <f>TEXT(TBL_Employees[[#This Row],[Exit Date]],"yyyy")</f>
        <v/>
      </c>
      <c r="Q171" s="1" t="s">
        <v>21</v>
      </c>
    </row>
    <row r="172" spans="1:17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t="str">
        <f>TEXT(TBL_Employees[[#This Row],[Hire Date]],"yyyy")</f>
        <v>2007</v>
      </c>
      <c r="J172" s="1">
        <v>39437</v>
      </c>
      <c r="K172" s="2">
        <v>93840</v>
      </c>
      <c r="L172" s="3">
        <v>0</v>
      </c>
      <c r="M172" t="s">
        <v>52</v>
      </c>
      <c r="N172" t="e">
        <f>TBL_Employees[[#This Row],[Column1]]-TBL_Employees[[#This Row],[year]]</f>
        <v>#VALUE!</v>
      </c>
      <c r="O172" t="s">
        <v>81</v>
      </c>
      <c r="P172" t="str">
        <f>TEXT(TBL_Employees[[#This Row],[Exit Date]],"yyyy")</f>
        <v/>
      </c>
      <c r="Q172" s="1" t="s">
        <v>21</v>
      </c>
    </row>
    <row r="173" spans="1:17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t="str">
        <f>TEXT(TBL_Employees[[#This Row],[Hire Date]],"yyyy")</f>
        <v>2021</v>
      </c>
      <c r="J173" s="1">
        <v>44495</v>
      </c>
      <c r="K173" s="2">
        <v>94790</v>
      </c>
      <c r="L173" s="3">
        <v>0</v>
      </c>
      <c r="M173" t="s">
        <v>33</v>
      </c>
      <c r="N173" t="e">
        <f>TBL_Employees[[#This Row],[Column1]]-TBL_Employees[[#This Row],[year]]</f>
        <v>#VALUE!</v>
      </c>
      <c r="O173" t="s">
        <v>80</v>
      </c>
      <c r="P173" t="str">
        <f>TEXT(TBL_Employees[[#This Row],[Exit Date]],"yyyy")</f>
        <v/>
      </c>
      <c r="Q173" s="1" t="s">
        <v>21</v>
      </c>
    </row>
    <row r="174" spans="1:17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t="str">
        <f>TEXT(TBL_Employees[[#This Row],[Hire Date]],"yyyy")</f>
        <v>2014</v>
      </c>
      <c r="J174" s="1">
        <v>41706</v>
      </c>
      <c r="K174" s="2">
        <v>197367</v>
      </c>
      <c r="L174" s="3">
        <v>0.39</v>
      </c>
      <c r="M174" t="s">
        <v>19</v>
      </c>
      <c r="N174" t="e">
        <f>TBL_Employees[[#This Row],[Column1]]-TBL_Employees[[#This Row],[year]]</f>
        <v>#VALUE!</v>
      </c>
      <c r="O174" t="s">
        <v>25</v>
      </c>
      <c r="P174" t="str">
        <f>TEXT(TBL_Employees[[#This Row],[Exit Date]],"yyyy")</f>
        <v/>
      </c>
      <c r="Q174" s="1" t="s">
        <v>21</v>
      </c>
    </row>
    <row r="175" spans="1:17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t="str">
        <f>TEXT(TBL_Employees[[#This Row],[Hire Date]],"yyyy")</f>
        <v>2018</v>
      </c>
      <c r="J175" s="1">
        <v>43276</v>
      </c>
      <c r="K175" s="2">
        <v>174097</v>
      </c>
      <c r="L175" s="3">
        <v>0.21</v>
      </c>
      <c r="M175" t="s">
        <v>19</v>
      </c>
      <c r="N175" t="e">
        <f>TBL_Employees[[#This Row],[Column1]]-TBL_Employees[[#This Row],[year]]</f>
        <v>#VALUE!</v>
      </c>
      <c r="O175" t="s">
        <v>39</v>
      </c>
      <c r="P175" t="str">
        <f>TEXT(TBL_Employees[[#This Row],[Exit Date]],"yyyy")</f>
        <v/>
      </c>
      <c r="Q175" s="1" t="s">
        <v>21</v>
      </c>
    </row>
    <row r="176" spans="1:17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t="str">
        <f>TEXT(TBL_Employees[[#This Row],[Hire Date]],"yyyy")</f>
        <v>2006</v>
      </c>
      <c r="J176" s="1">
        <v>39021</v>
      </c>
      <c r="K176" s="2">
        <v>120128</v>
      </c>
      <c r="L176" s="3">
        <v>0.1</v>
      </c>
      <c r="M176" t="s">
        <v>19</v>
      </c>
      <c r="N176" t="e">
        <f>TBL_Employees[[#This Row],[Column1]]-TBL_Employees[[#This Row],[year]]</f>
        <v>#VALUE!</v>
      </c>
      <c r="O176" t="s">
        <v>25</v>
      </c>
      <c r="P176" t="str">
        <f>TEXT(TBL_Employees[[#This Row],[Exit Date]],"yyyy")</f>
        <v/>
      </c>
      <c r="Q176" s="1" t="s">
        <v>21</v>
      </c>
    </row>
    <row r="177" spans="1:17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t="str">
        <f>TEXT(TBL_Employees[[#This Row],[Hire Date]],"yyyy")</f>
        <v>2007</v>
      </c>
      <c r="J177" s="1">
        <v>39197</v>
      </c>
      <c r="K177" s="2">
        <v>129708</v>
      </c>
      <c r="L177" s="3">
        <v>0.05</v>
      </c>
      <c r="M177" t="s">
        <v>19</v>
      </c>
      <c r="N177" t="e">
        <f>TBL_Employees[[#This Row],[Column1]]-TBL_Employees[[#This Row],[year]]</f>
        <v>#VALUE!</v>
      </c>
      <c r="O177" t="s">
        <v>45</v>
      </c>
      <c r="P177" t="str">
        <f>TEXT(TBL_Employees[[#This Row],[Exit Date]],"yyyy")</f>
        <v/>
      </c>
      <c r="Q177" s="1" t="s">
        <v>21</v>
      </c>
    </row>
    <row r="178" spans="1:17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t="str">
        <f>TEXT(TBL_Employees[[#This Row],[Hire Date]],"yyyy")</f>
        <v>1994</v>
      </c>
      <c r="J178" s="1">
        <v>34595</v>
      </c>
      <c r="K178" s="2">
        <v>102270</v>
      </c>
      <c r="L178" s="3">
        <v>0.1</v>
      </c>
      <c r="M178" t="s">
        <v>19</v>
      </c>
      <c r="N178" t="e">
        <f>TBL_Employees[[#This Row],[Column1]]-TBL_Employees[[#This Row],[year]]</f>
        <v>#VALUE!</v>
      </c>
      <c r="O178" t="s">
        <v>20</v>
      </c>
      <c r="P178" t="str">
        <f>TEXT(TBL_Employees[[#This Row],[Exit Date]],"yyyy")</f>
        <v/>
      </c>
      <c r="Q178" s="1" t="s">
        <v>21</v>
      </c>
    </row>
    <row r="179" spans="1:17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t="str">
        <f>TEXT(TBL_Employees[[#This Row],[Hire Date]],"yyyy")</f>
        <v>2005</v>
      </c>
      <c r="J179" s="1">
        <v>38564</v>
      </c>
      <c r="K179" s="2">
        <v>249686</v>
      </c>
      <c r="L179" s="3">
        <v>0.31</v>
      </c>
      <c r="M179" t="s">
        <v>33</v>
      </c>
      <c r="N179" t="e">
        <f>TBL_Employees[[#This Row],[Column1]]-TBL_Employees[[#This Row],[year]]</f>
        <v>#VALUE!</v>
      </c>
      <c r="O179" t="s">
        <v>80</v>
      </c>
      <c r="P179" t="str">
        <f>TEXT(TBL_Employees[[#This Row],[Exit Date]],"yyyy")</f>
        <v/>
      </c>
      <c r="Q179" s="1" t="s">
        <v>21</v>
      </c>
    </row>
    <row r="180" spans="1:17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t="str">
        <f>TEXT(TBL_Employees[[#This Row],[Hire Date]],"yyyy")</f>
        <v>2002</v>
      </c>
      <c r="J180" s="1">
        <v>37343</v>
      </c>
      <c r="K180" s="2">
        <v>50475</v>
      </c>
      <c r="L180" s="3">
        <v>0</v>
      </c>
      <c r="M180" t="s">
        <v>19</v>
      </c>
      <c r="N180" t="e">
        <f>TBL_Employees[[#This Row],[Column1]]-TBL_Employees[[#This Row],[year]]</f>
        <v>#VALUE!</v>
      </c>
      <c r="O180" t="s">
        <v>29</v>
      </c>
      <c r="P180" t="str">
        <f>TEXT(TBL_Employees[[#This Row],[Exit Date]],"yyyy")</f>
        <v/>
      </c>
      <c r="Q180" s="1" t="s">
        <v>21</v>
      </c>
    </row>
    <row r="181" spans="1:17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t="str">
        <f>TEXT(TBL_Employees[[#This Row],[Hire Date]],"yyyy")</f>
        <v>2020</v>
      </c>
      <c r="J181" s="1">
        <v>44014</v>
      </c>
      <c r="K181" s="2">
        <v>100099</v>
      </c>
      <c r="L181" s="3">
        <v>0.08</v>
      </c>
      <c r="M181" t="s">
        <v>19</v>
      </c>
      <c r="N181" t="e">
        <f>TBL_Employees[[#This Row],[Column1]]-TBL_Employees[[#This Row],[year]]</f>
        <v>#VALUE!</v>
      </c>
      <c r="O181" t="s">
        <v>45</v>
      </c>
      <c r="P181" t="str">
        <f>TEXT(TBL_Employees[[#This Row],[Exit Date]],"yyyy")</f>
        <v/>
      </c>
      <c r="Q181" s="1" t="s">
        <v>21</v>
      </c>
    </row>
    <row r="182" spans="1:17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t="str">
        <f>TEXT(TBL_Employees[[#This Row],[Hire Date]],"yyyy")</f>
        <v>2016</v>
      </c>
      <c r="J182" s="1">
        <v>42731</v>
      </c>
      <c r="K182" s="2">
        <v>41673</v>
      </c>
      <c r="L182" s="3">
        <v>0</v>
      </c>
      <c r="M182" t="s">
        <v>19</v>
      </c>
      <c r="N182" t="e">
        <f>TBL_Employees[[#This Row],[Column1]]-TBL_Employees[[#This Row],[year]]</f>
        <v>#VALUE!</v>
      </c>
      <c r="O182" t="s">
        <v>45</v>
      </c>
      <c r="P182" t="str">
        <f>TEXT(TBL_Employees[[#This Row],[Exit Date]],"yyyy")</f>
        <v/>
      </c>
      <c r="Q182" s="1" t="s">
        <v>21</v>
      </c>
    </row>
    <row r="183" spans="1:17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t="str">
        <f>TEXT(TBL_Employees[[#This Row],[Hire Date]],"yyyy")</f>
        <v>2017</v>
      </c>
      <c r="J183" s="1">
        <v>42928</v>
      </c>
      <c r="K183" s="2">
        <v>70996</v>
      </c>
      <c r="L183" s="3">
        <v>0</v>
      </c>
      <c r="M183" t="s">
        <v>33</v>
      </c>
      <c r="N183" t="e">
        <f>TBL_Employees[[#This Row],[Column1]]-TBL_Employees[[#This Row],[year]]</f>
        <v>#VALUE!</v>
      </c>
      <c r="O183" t="s">
        <v>34</v>
      </c>
      <c r="P183" t="str">
        <f>TEXT(TBL_Employees[[#This Row],[Exit Date]],"yyyy")</f>
        <v/>
      </c>
      <c r="Q183" s="1" t="s">
        <v>21</v>
      </c>
    </row>
    <row r="184" spans="1:17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t="str">
        <f>TEXT(TBL_Employees[[#This Row],[Hire Date]],"yyyy")</f>
        <v>2004</v>
      </c>
      <c r="J184" s="1">
        <v>38328</v>
      </c>
      <c r="K184" s="2">
        <v>40752</v>
      </c>
      <c r="L184" s="3">
        <v>0</v>
      </c>
      <c r="M184" t="s">
        <v>19</v>
      </c>
      <c r="N184" t="e">
        <f>TBL_Employees[[#This Row],[Column1]]-TBL_Employees[[#This Row],[year]]</f>
        <v>#VALUE!</v>
      </c>
      <c r="O184" t="s">
        <v>39</v>
      </c>
      <c r="P184" t="str">
        <f>TEXT(TBL_Employees[[#This Row],[Exit Date]],"yyyy")</f>
        <v/>
      </c>
      <c r="Q184" s="1" t="s">
        <v>21</v>
      </c>
    </row>
    <row r="185" spans="1:17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t="str">
        <f>TEXT(TBL_Employees[[#This Row],[Hire Date]],"yyyy")</f>
        <v>2001</v>
      </c>
      <c r="J185" s="1">
        <v>36914</v>
      </c>
      <c r="K185" s="2">
        <v>97537</v>
      </c>
      <c r="L185" s="3">
        <v>0</v>
      </c>
      <c r="M185" t="s">
        <v>33</v>
      </c>
      <c r="N185" t="e">
        <f>TBL_Employees[[#This Row],[Column1]]-TBL_Employees[[#This Row],[year]]</f>
        <v>#VALUE!</v>
      </c>
      <c r="O185" t="s">
        <v>34</v>
      </c>
      <c r="P185" t="str">
        <f>TEXT(TBL_Employees[[#This Row],[Exit Date]],"yyyy")</f>
        <v/>
      </c>
      <c r="Q185" s="1" t="s">
        <v>21</v>
      </c>
    </row>
    <row r="186" spans="1:17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t="str">
        <f>TEXT(TBL_Employees[[#This Row],[Hire Date]],"yyyy")</f>
        <v>2020</v>
      </c>
      <c r="J186" s="1">
        <v>44086</v>
      </c>
      <c r="K186" s="2">
        <v>96567</v>
      </c>
      <c r="L186" s="3">
        <v>0</v>
      </c>
      <c r="M186" t="s">
        <v>33</v>
      </c>
      <c r="N186" t="e">
        <f>TBL_Employees[[#This Row],[Column1]]-TBL_Employees[[#This Row],[year]]</f>
        <v>#VALUE!</v>
      </c>
      <c r="O186" t="s">
        <v>74</v>
      </c>
      <c r="P186" t="str">
        <f>TEXT(TBL_Employees[[#This Row],[Exit Date]],"yyyy")</f>
        <v/>
      </c>
      <c r="Q186" s="1" t="s">
        <v>21</v>
      </c>
    </row>
    <row r="187" spans="1:17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t="str">
        <f>TEXT(TBL_Employees[[#This Row],[Hire Date]],"yyyy")</f>
        <v>1999</v>
      </c>
      <c r="J187" s="1">
        <v>36229</v>
      </c>
      <c r="K187" s="2">
        <v>49404</v>
      </c>
      <c r="L187" s="3">
        <v>0</v>
      </c>
      <c r="M187" t="s">
        <v>33</v>
      </c>
      <c r="N187" t="e">
        <f>TBL_Employees[[#This Row],[Column1]]-TBL_Employees[[#This Row],[year]]</f>
        <v>#VALUE!</v>
      </c>
      <c r="O187" t="s">
        <v>60</v>
      </c>
      <c r="P187" t="str">
        <f>TEXT(TBL_Employees[[#This Row],[Exit Date]],"yyyy")</f>
        <v/>
      </c>
      <c r="Q187" s="1" t="s">
        <v>21</v>
      </c>
    </row>
    <row r="188" spans="1:17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t="str">
        <f>TEXT(TBL_Employees[[#This Row],[Hire Date]],"yyyy")</f>
        <v>2019</v>
      </c>
      <c r="J188" s="1">
        <v>43753</v>
      </c>
      <c r="K188" s="2">
        <v>66819</v>
      </c>
      <c r="L188" s="3">
        <v>0</v>
      </c>
      <c r="M188" t="s">
        <v>52</v>
      </c>
      <c r="N188" t="e">
        <f>TBL_Employees[[#This Row],[Column1]]-TBL_Employees[[#This Row],[year]]</f>
        <v>#VALUE!</v>
      </c>
      <c r="O188" t="s">
        <v>66</v>
      </c>
      <c r="P188" t="str">
        <f>TEXT(TBL_Employees[[#This Row],[Exit Date]],"yyyy")</f>
        <v/>
      </c>
      <c r="Q188" s="1" t="s">
        <v>21</v>
      </c>
    </row>
    <row r="189" spans="1:17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t="str">
        <f>TEXT(TBL_Employees[[#This Row],[Hire Date]],"yyyy")</f>
        <v>2016</v>
      </c>
      <c r="J189" s="1">
        <v>42492</v>
      </c>
      <c r="K189" s="2">
        <v>50784</v>
      </c>
      <c r="L189" s="3">
        <v>0</v>
      </c>
      <c r="M189" t="s">
        <v>52</v>
      </c>
      <c r="N189" t="e">
        <f>TBL_Employees[[#This Row],[Column1]]-TBL_Employees[[#This Row],[year]]</f>
        <v>#VALUE!</v>
      </c>
      <c r="O189" t="s">
        <v>66</v>
      </c>
      <c r="P189" t="str">
        <f>TEXT(TBL_Employees[[#This Row],[Exit Date]],"yyyy")</f>
        <v/>
      </c>
      <c r="Q189" s="1" t="s">
        <v>21</v>
      </c>
    </row>
    <row r="190" spans="1:17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t="str">
        <f>TEXT(TBL_Employees[[#This Row],[Hire Date]],"yyyy")</f>
        <v>2019</v>
      </c>
      <c r="J190" s="1">
        <v>43594</v>
      </c>
      <c r="K190" s="2">
        <v>125828</v>
      </c>
      <c r="L190" s="3">
        <v>0.15</v>
      </c>
      <c r="M190" t="s">
        <v>52</v>
      </c>
      <c r="N190" t="e">
        <f>TBL_Employees[[#This Row],[Column1]]-TBL_Employees[[#This Row],[year]]</f>
        <v>#VALUE!</v>
      </c>
      <c r="O190" t="s">
        <v>53</v>
      </c>
      <c r="P190" t="str">
        <f>TEXT(TBL_Employees[[#This Row],[Exit Date]],"yyyy")</f>
        <v/>
      </c>
      <c r="Q190" s="1" t="s">
        <v>21</v>
      </c>
    </row>
    <row r="191" spans="1:17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t="str">
        <f>TEXT(TBL_Employees[[#This Row],[Hire Date]],"yyyy")</f>
        <v>2017</v>
      </c>
      <c r="J191" s="1">
        <v>42951</v>
      </c>
      <c r="K191" s="2">
        <v>92610</v>
      </c>
      <c r="L191" s="3">
        <v>0</v>
      </c>
      <c r="M191" t="s">
        <v>19</v>
      </c>
      <c r="N191" t="e">
        <f>TBL_Employees[[#This Row],[Column1]]-TBL_Employees[[#This Row],[year]]</f>
        <v>#VALUE!</v>
      </c>
      <c r="O191" t="s">
        <v>29</v>
      </c>
      <c r="P191" t="str">
        <f>TEXT(TBL_Employees[[#This Row],[Exit Date]],"yyyy")</f>
        <v/>
      </c>
      <c r="Q191" s="1" t="s">
        <v>21</v>
      </c>
    </row>
    <row r="192" spans="1:17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t="str">
        <f>TEXT(TBL_Employees[[#This Row],[Hire Date]],"yyyy")</f>
        <v>2003</v>
      </c>
      <c r="J192" s="1">
        <v>37705</v>
      </c>
      <c r="K192" s="2">
        <v>123405</v>
      </c>
      <c r="L192" s="3">
        <v>0.13</v>
      </c>
      <c r="M192" t="s">
        <v>19</v>
      </c>
      <c r="N192" t="e">
        <f>TBL_Employees[[#This Row],[Column1]]-TBL_Employees[[#This Row],[year]]</f>
        <v>#VALUE!</v>
      </c>
      <c r="O192" t="s">
        <v>29</v>
      </c>
      <c r="P192" t="str">
        <f>TEXT(TBL_Employees[[#This Row],[Exit Date]],"yyyy")</f>
        <v/>
      </c>
      <c r="Q192" s="1" t="s">
        <v>21</v>
      </c>
    </row>
    <row r="193" spans="1:17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t="str">
        <f>TEXT(TBL_Employees[[#This Row],[Hire Date]],"yyyy")</f>
        <v>2004</v>
      </c>
      <c r="J193" s="1">
        <v>38066</v>
      </c>
      <c r="K193" s="2">
        <v>73004</v>
      </c>
      <c r="L193" s="3">
        <v>0</v>
      </c>
      <c r="M193" t="s">
        <v>33</v>
      </c>
      <c r="N193" t="e">
        <f>TBL_Employees[[#This Row],[Column1]]-TBL_Employees[[#This Row],[year]]</f>
        <v>#VALUE!</v>
      </c>
      <c r="O193" t="s">
        <v>60</v>
      </c>
      <c r="P193" t="str">
        <f>TEXT(TBL_Employees[[#This Row],[Exit Date]],"yyyy")</f>
        <v/>
      </c>
      <c r="Q193" s="1" t="s">
        <v>21</v>
      </c>
    </row>
    <row r="194" spans="1:17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t="str">
        <f>TEXT(TBL_Employees[[#This Row],[Hire Date]],"yyyy")</f>
        <v>1999</v>
      </c>
      <c r="J194" s="1">
        <v>36275</v>
      </c>
      <c r="K194" s="2">
        <v>95061</v>
      </c>
      <c r="L194" s="3">
        <v>0.1</v>
      </c>
      <c r="M194" t="s">
        <v>33</v>
      </c>
      <c r="N194" t="e">
        <f>TBL_Employees[[#This Row],[Column1]]-TBL_Employees[[#This Row],[year]]</f>
        <v>#VALUE!</v>
      </c>
      <c r="O194" t="s">
        <v>74</v>
      </c>
      <c r="P194" t="str">
        <f>TEXT(TBL_Employees[[#This Row],[Exit Date]],"yyyy")</f>
        <v/>
      </c>
      <c r="Q194" s="1" t="s">
        <v>21</v>
      </c>
    </row>
    <row r="195" spans="1:17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t="str">
        <f>TEXT(TBL_Employees[[#This Row],[Hire Date]],"yyyy")</f>
        <v>1998</v>
      </c>
      <c r="J195" s="1">
        <v>35887</v>
      </c>
      <c r="K195" s="2">
        <v>160832</v>
      </c>
      <c r="L195" s="3">
        <v>0.3</v>
      </c>
      <c r="M195" t="s">
        <v>19</v>
      </c>
      <c r="N195" t="e">
        <f>TBL_Employees[[#This Row],[Column1]]-TBL_Employees[[#This Row],[year]]</f>
        <v>#VALUE!</v>
      </c>
      <c r="O195" t="s">
        <v>39</v>
      </c>
      <c r="P195" t="str">
        <f>TEXT(TBL_Employees[[#This Row],[Exit Date]],"yyyy")</f>
        <v/>
      </c>
      <c r="Q195" s="1" t="s">
        <v>21</v>
      </c>
    </row>
    <row r="196" spans="1:17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t="str">
        <f>TEXT(TBL_Employees[[#This Row],[Hire Date]],"yyyy")</f>
        <v>2010</v>
      </c>
      <c r="J196" s="1">
        <v>40540</v>
      </c>
      <c r="K196" s="2">
        <v>64417</v>
      </c>
      <c r="L196" s="3">
        <v>0</v>
      </c>
      <c r="M196" t="s">
        <v>19</v>
      </c>
      <c r="N196" t="e">
        <f>TBL_Employees[[#This Row],[Column1]]-TBL_Employees[[#This Row],[year]]</f>
        <v>#VALUE!</v>
      </c>
      <c r="O196" t="s">
        <v>29</v>
      </c>
      <c r="P196" t="str">
        <f>TEXT(TBL_Employees[[#This Row],[Exit Date]],"yyyy")</f>
        <v/>
      </c>
      <c r="Q196" s="1" t="s">
        <v>21</v>
      </c>
    </row>
    <row r="197" spans="1:17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t="str">
        <f>TEXT(TBL_Employees[[#This Row],[Hire Date]],"yyyy")</f>
        <v>2021</v>
      </c>
      <c r="J197" s="1">
        <v>44274</v>
      </c>
      <c r="K197" s="2">
        <v>127543</v>
      </c>
      <c r="L197" s="3">
        <v>0.06</v>
      </c>
      <c r="M197" t="s">
        <v>33</v>
      </c>
      <c r="N197" t="e">
        <f>TBL_Employees[[#This Row],[Column1]]-TBL_Employees[[#This Row],[year]]</f>
        <v>#VALUE!</v>
      </c>
      <c r="O197" t="s">
        <v>74</v>
      </c>
      <c r="P197" t="str">
        <f>TEXT(TBL_Employees[[#This Row],[Exit Date]],"yyyy")</f>
        <v/>
      </c>
      <c r="Q197" s="1" t="s">
        <v>21</v>
      </c>
    </row>
    <row r="198" spans="1:17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t="str">
        <f>TEXT(TBL_Employees[[#This Row],[Hire Date]],"yyyy")</f>
        <v>2018</v>
      </c>
      <c r="J198" s="1">
        <v>43272</v>
      </c>
      <c r="K198" s="2">
        <v>56154</v>
      </c>
      <c r="L198" s="3">
        <v>0</v>
      </c>
      <c r="M198" t="s">
        <v>52</v>
      </c>
      <c r="N198" t="e">
        <f>TBL_Employees[[#This Row],[Column1]]-TBL_Employees[[#This Row],[year]]</f>
        <v>#VALUE!</v>
      </c>
      <c r="O198" t="s">
        <v>53</v>
      </c>
      <c r="P198" t="str">
        <f>TEXT(TBL_Employees[[#This Row],[Exit Date]],"yyyy")</f>
        <v/>
      </c>
      <c r="Q198" s="1" t="s">
        <v>21</v>
      </c>
    </row>
    <row r="199" spans="1:17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t="str">
        <f>TEXT(TBL_Employees[[#This Row],[Hire Date]],"yyyy")</f>
        <v>2014</v>
      </c>
      <c r="J199" s="1">
        <v>41692</v>
      </c>
      <c r="K199" s="2">
        <v>218530</v>
      </c>
      <c r="L199" s="3">
        <v>0.3</v>
      </c>
      <c r="M199" t="s">
        <v>33</v>
      </c>
      <c r="N199" t="e">
        <f>TBL_Employees[[#This Row],[Column1]]-TBL_Employees[[#This Row],[year]]</f>
        <v>#VALUE!</v>
      </c>
      <c r="O199" t="s">
        <v>74</v>
      </c>
      <c r="P199" t="str">
        <f>TEXT(TBL_Employees[[#This Row],[Exit Date]],"yyyy")</f>
        <v/>
      </c>
      <c r="Q199" s="1" t="s">
        <v>21</v>
      </c>
    </row>
    <row r="200" spans="1:17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t="str">
        <f>TEXT(TBL_Employees[[#This Row],[Hire Date]],"yyyy")</f>
        <v>2019</v>
      </c>
      <c r="J200" s="1">
        <v>43818</v>
      </c>
      <c r="K200" s="2">
        <v>91954</v>
      </c>
      <c r="L200" s="3">
        <v>0</v>
      </c>
      <c r="M200" t="s">
        <v>19</v>
      </c>
      <c r="N200" t="e">
        <f>TBL_Employees[[#This Row],[Column1]]-TBL_Employees[[#This Row],[year]]</f>
        <v>#VALUE!</v>
      </c>
      <c r="O200" t="s">
        <v>29</v>
      </c>
      <c r="P200" t="str">
        <f>TEXT(TBL_Employees[[#This Row],[Exit Date]],"yyyy")</f>
        <v/>
      </c>
      <c r="Q200" s="1" t="s">
        <v>21</v>
      </c>
    </row>
    <row r="201" spans="1:17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t="str">
        <f>TEXT(TBL_Employees[[#This Row],[Hire Date]],"yyyy")</f>
        <v>2016</v>
      </c>
      <c r="J201" s="1">
        <v>42634</v>
      </c>
      <c r="K201" s="2">
        <v>221217</v>
      </c>
      <c r="L201" s="3">
        <v>0.32</v>
      </c>
      <c r="M201" t="s">
        <v>19</v>
      </c>
      <c r="N201">
        <f>TBL_Employees[[#This Row],[Column1]]-TBL_Employees[[#This Row],[year]]</f>
        <v>1</v>
      </c>
      <c r="O201" t="s">
        <v>29</v>
      </c>
      <c r="P201" t="str">
        <f>TEXT(TBL_Employees[[#This Row],[Exit Date]],"yyyy")</f>
        <v>2017</v>
      </c>
      <c r="Q201" s="1">
        <v>43003</v>
      </c>
    </row>
    <row r="202" spans="1:17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t="str">
        <f>TEXT(TBL_Employees[[#This Row],[Hire Date]],"yyyy")</f>
        <v>2017</v>
      </c>
      <c r="J202" s="1">
        <v>42866</v>
      </c>
      <c r="K202" s="2">
        <v>87536</v>
      </c>
      <c r="L202" s="3">
        <v>0</v>
      </c>
      <c r="M202" t="s">
        <v>19</v>
      </c>
      <c r="N202" t="e">
        <f>TBL_Employees[[#This Row],[Column1]]-TBL_Employees[[#This Row],[year]]</f>
        <v>#VALUE!</v>
      </c>
      <c r="O202" t="s">
        <v>63</v>
      </c>
      <c r="P202" t="str">
        <f>TEXT(TBL_Employees[[#This Row],[Exit Date]],"yyyy")</f>
        <v/>
      </c>
      <c r="Q202" s="1" t="s">
        <v>21</v>
      </c>
    </row>
    <row r="203" spans="1:17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t="str">
        <f>TEXT(TBL_Employees[[#This Row],[Hire Date]],"yyyy")</f>
        <v>2015</v>
      </c>
      <c r="J203" s="1">
        <v>42164</v>
      </c>
      <c r="K203" s="2">
        <v>41429</v>
      </c>
      <c r="L203" s="3">
        <v>0</v>
      </c>
      <c r="M203" t="s">
        <v>19</v>
      </c>
      <c r="N203" t="e">
        <f>TBL_Employees[[#This Row],[Column1]]-TBL_Employees[[#This Row],[year]]</f>
        <v>#VALUE!</v>
      </c>
      <c r="O203" t="s">
        <v>63</v>
      </c>
      <c r="P203" t="str">
        <f>TEXT(TBL_Employees[[#This Row],[Exit Date]],"yyyy")</f>
        <v/>
      </c>
      <c r="Q203" s="1" t="s">
        <v>21</v>
      </c>
    </row>
    <row r="204" spans="1:17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t="str">
        <f>TEXT(TBL_Employees[[#This Row],[Hire Date]],"yyyy")</f>
        <v>2011</v>
      </c>
      <c r="J204" s="1">
        <v>40826</v>
      </c>
      <c r="K204" s="2">
        <v>245482</v>
      </c>
      <c r="L204" s="3">
        <v>0.39</v>
      </c>
      <c r="M204" t="s">
        <v>19</v>
      </c>
      <c r="N204" t="e">
        <f>TBL_Employees[[#This Row],[Column1]]-TBL_Employees[[#This Row],[year]]</f>
        <v>#VALUE!</v>
      </c>
      <c r="O204" t="s">
        <v>63</v>
      </c>
      <c r="P204" t="str">
        <f>TEXT(TBL_Employees[[#This Row],[Exit Date]],"yyyy")</f>
        <v/>
      </c>
      <c r="Q204" s="1" t="s">
        <v>21</v>
      </c>
    </row>
    <row r="205" spans="1:17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t="str">
        <f>TEXT(TBL_Employees[[#This Row],[Hire Date]],"yyyy")</f>
        <v>2020</v>
      </c>
      <c r="J205" s="1">
        <v>43850</v>
      </c>
      <c r="K205" s="2">
        <v>71359</v>
      </c>
      <c r="L205" s="3">
        <v>0</v>
      </c>
      <c r="M205" t="s">
        <v>19</v>
      </c>
      <c r="N205" t="e">
        <f>TBL_Employees[[#This Row],[Column1]]-TBL_Employees[[#This Row],[year]]</f>
        <v>#VALUE!</v>
      </c>
      <c r="O205" t="s">
        <v>39</v>
      </c>
      <c r="P205" t="str">
        <f>TEXT(TBL_Employees[[#This Row],[Exit Date]],"yyyy")</f>
        <v/>
      </c>
      <c r="Q205" s="1" t="s">
        <v>21</v>
      </c>
    </row>
    <row r="206" spans="1:17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t="str">
        <f>TEXT(TBL_Employees[[#This Row],[Hire Date]],"yyyy")</f>
        <v>2014</v>
      </c>
      <c r="J206" s="1">
        <v>41879</v>
      </c>
      <c r="K206" s="2">
        <v>183161</v>
      </c>
      <c r="L206" s="3">
        <v>0.22</v>
      </c>
      <c r="M206" t="s">
        <v>19</v>
      </c>
      <c r="N206" t="e">
        <f>TBL_Employees[[#This Row],[Column1]]-TBL_Employees[[#This Row],[year]]</f>
        <v>#VALUE!</v>
      </c>
      <c r="O206" t="s">
        <v>45</v>
      </c>
      <c r="P206" t="str">
        <f>TEXT(TBL_Employees[[#This Row],[Exit Date]],"yyyy")</f>
        <v/>
      </c>
      <c r="Q206" s="1" t="s">
        <v>21</v>
      </c>
    </row>
    <row r="207" spans="1:17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t="str">
        <f>TEXT(TBL_Employees[[#This Row],[Hire Date]],"yyyy")</f>
        <v>1993</v>
      </c>
      <c r="J207" s="1">
        <v>34176</v>
      </c>
      <c r="K207" s="2">
        <v>69260</v>
      </c>
      <c r="L207" s="3">
        <v>0</v>
      </c>
      <c r="M207" t="s">
        <v>19</v>
      </c>
      <c r="N207" t="e">
        <f>TBL_Employees[[#This Row],[Column1]]-TBL_Employees[[#This Row],[year]]</f>
        <v>#VALUE!</v>
      </c>
      <c r="O207" t="s">
        <v>39</v>
      </c>
      <c r="P207" t="str">
        <f>TEXT(TBL_Employees[[#This Row],[Exit Date]],"yyyy")</f>
        <v/>
      </c>
      <c r="Q207" s="1" t="s">
        <v>21</v>
      </c>
    </row>
    <row r="208" spans="1:17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t="str">
        <f>TEXT(TBL_Employees[[#This Row],[Hire Date]],"yyyy")</f>
        <v>1999</v>
      </c>
      <c r="J208" s="1">
        <v>36442</v>
      </c>
      <c r="K208" s="2">
        <v>95639</v>
      </c>
      <c r="L208" s="3">
        <v>0</v>
      </c>
      <c r="M208" t="s">
        <v>19</v>
      </c>
      <c r="N208" t="e">
        <f>TBL_Employees[[#This Row],[Column1]]-TBL_Employees[[#This Row],[year]]</f>
        <v>#VALUE!</v>
      </c>
      <c r="O208" t="s">
        <v>25</v>
      </c>
      <c r="P208" t="str">
        <f>TEXT(TBL_Employees[[#This Row],[Exit Date]],"yyyy")</f>
        <v/>
      </c>
      <c r="Q208" s="1" t="s">
        <v>21</v>
      </c>
    </row>
    <row r="209" spans="1:17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t="str">
        <f>TEXT(TBL_Employees[[#This Row],[Hire Date]],"yyyy")</f>
        <v>2004</v>
      </c>
      <c r="J209" s="1">
        <v>38168</v>
      </c>
      <c r="K209" s="2">
        <v>120660</v>
      </c>
      <c r="L209" s="3">
        <v>7.0000000000000007E-2</v>
      </c>
      <c r="M209" t="s">
        <v>33</v>
      </c>
      <c r="N209" t="e">
        <f>TBL_Employees[[#This Row],[Column1]]-TBL_Employees[[#This Row],[year]]</f>
        <v>#VALUE!</v>
      </c>
      <c r="O209" t="s">
        <v>34</v>
      </c>
      <c r="P209" t="str">
        <f>TEXT(TBL_Employees[[#This Row],[Exit Date]],"yyyy")</f>
        <v/>
      </c>
      <c r="Q209" s="1" t="s">
        <v>21</v>
      </c>
    </row>
    <row r="210" spans="1:17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t="str">
        <f>TEXT(TBL_Employees[[#This Row],[Hire Date]],"yyyy")</f>
        <v>2021</v>
      </c>
      <c r="J210" s="1">
        <v>44556</v>
      </c>
      <c r="K210" s="2">
        <v>75119</v>
      </c>
      <c r="L210" s="3">
        <v>0</v>
      </c>
      <c r="M210" t="s">
        <v>19</v>
      </c>
      <c r="N210" t="e">
        <f>TBL_Employees[[#This Row],[Column1]]-TBL_Employees[[#This Row],[year]]</f>
        <v>#VALUE!</v>
      </c>
      <c r="O210" t="s">
        <v>20</v>
      </c>
      <c r="P210" t="str">
        <f>TEXT(TBL_Employees[[#This Row],[Exit Date]],"yyyy")</f>
        <v/>
      </c>
      <c r="Q210" s="1" t="s">
        <v>21</v>
      </c>
    </row>
    <row r="211" spans="1:17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t="str">
        <f>TEXT(TBL_Employees[[#This Row],[Hire Date]],"yyyy")</f>
        <v>2011</v>
      </c>
      <c r="J211" s="1">
        <v>40681</v>
      </c>
      <c r="K211" s="2">
        <v>192213</v>
      </c>
      <c r="L211" s="3">
        <v>0.4</v>
      </c>
      <c r="M211" t="s">
        <v>19</v>
      </c>
      <c r="N211" t="e">
        <f>TBL_Employees[[#This Row],[Column1]]-TBL_Employees[[#This Row],[year]]</f>
        <v>#VALUE!</v>
      </c>
      <c r="O211" t="s">
        <v>20</v>
      </c>
      <c r="P211" t="str">
        <f>TEXT(TBL_Employees[[#This Row],[Exit Date]],"yyyy")</f>
        <v/>
      </c>
      <c r="Q211" s="1" t="s">
        <v>21</v>
      </c>
    </row>
    <row r="212" spans="1:17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t="str">
        <f>TEXT(TBL_Employees[[#This Row],[Hire Date]],"yyyy")</f>
        <v>2014</v>
      </c>
      <c r="J212" s="1">
        <v>41769</v>
      </c>
      <c r="K212" s="2">
        <v>65047</v>
      </c>
      <c r="L212" s="3">
        <v>0</v>
      </c>
      <c r="M212" t="s">
        <v>52</v>
      </c>
      <c r="N212" t="e">
        <f>TBL_Employees[[#This Row],[Column1]]-TBL_Employees[[#This Row],[year]]</f>
        <v>#VALUE!</v>
      </c>
      <c r="O212" t="s">
        <v>53</v>
      </c>
      <c r="P212" t="str">
        <f>TEXT(TBL_Employees[[#This Row],[Exit Date]],"yyyy")</f>
        <v/>
      </c>
      <c r="Q212" s="1" t="s">
        <v>21</v>
      </c>
    </row>
    <row r="213" spans="1:17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t="str">
        <f>TEXT(TBL_Employees[[#This Row],[Hire Date]],"yyyy")</f>
        <v>2017</v>
      </c>
      <c r="J213" s="1">
        <v>42810</v>
      </c>
      <c r="K213" s="2">
        <v>151413</v>
      </c>
      <c r="L213" s="3">
        <v>0.15</v>
      </c>
      <c r="M213" t="s">
        <v>19</v>
      </c>
      <c r="N213" t="e">
        <f>TBL_Employees[[#This Row],[Column1]]-TBL_Employees[[#This Row],[year]]</f>
        <v>#VALUE!</v>
      </c>
      <c r="O213" t="s">
        <v>63</v>
      </c>
      <c r="P213" t="str">
        <f>TEXT(TBL_Employees[[#This Row],[Exit Date]],"yyyy")</f>
        <v/>
      </c>
      <c r="Q213" s="1" t="s">
        <v>21</v>
      </c>
    </row>
    <row r="214" spans="1:17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t="str">
        <f>TEXT(TBL_Employees[[#This Row],[Hire Date]],"yyyy")</f>
        <v>2003</v>
      </c>
      <c r="J214" s="1">
        <v>37733</v>
      </c>
      <c r="K214" s="2">
        <v>76906</v>
      </c>
      <c r="L214" s="3">
        <v>0</v>
      </c>
      <c r="M214" t="s">
        <v>19</v>
      </c>
      <c r="N214" t="e">
        <f>TBL_Employees[[#This Row],[Column1]]-TBL_Employees[[#This Row],[year]]</f>
        <v>#VALUE!</v>
      </c>
      <c r="O214" t="s">
        <v>63</v>
      </c>
      <c r="P214" t="str">
        <f>TEXT(TBL_Employees[[#This Row],[Exit Date]],"yyyy")</f>
        <v/>
      </c>
      <c r="Q214" s="1" t="s">
        <v>21</v>
      </c>
    </row>
    <row r="215" spans="1:17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t="str">
        <f>TEXT(TBL_Employees[[#This Row],[Hire Date]],"yyyy")</f>
        <v>1994</v>
      </c>
      <c r="J215" s="1">
        <v>34388</v>
      </c>
      <c r="K215" s="2">
        <v>122802</v>
      </c>
      <c r="L215" s="3">
        <v>0.05</v>
      </c>
      <c r="M215" t="s">
        <v>33</v>
      </c>
      <c r="N215" t="e">
        <f>TBL_Employees[[#This Row],[Column1]]-TBL_Employees[[#This Row],[year]]</f>
        <v>#VALUE!</v>
      </c>
      <c r="O215" t="s">
        <v>74</v>
      </c>
      <c r="P215" t="str">
        <f>TEXT(TBL_Employees[[#This Row],[Exit Date]],"yyyy")</f>
        <v/>
      </c>
      <c r="Q215" s="1" t="s">
        <v>21</v>
      </c>
    </row>
    <row r="216" spans="1:17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t="str">
        <f>TEXT(TBL_Employees[[#This Row],[Hire Date]],"yyyy")</f>
        <v>1998</v>
      </c>
      <c r="J216" s="1">
        <v>35990</v>
      </c>
      <c r="K216" s="2">
        <v>99091</v>
      </c>
      <c r="L216" s="3">
        <v>0</v>
      </c>
      <c r="M216" t="s">
        <v>19</v>
      </c>
      <c r="N216" t="e">
        <f>TBL_Employees[[#This Row],[Column1]]-TBL_Employees[[#This Row],[year]]</f>
        <v>#VALUE!</v>
      </c>
      <c r="O216" t="s">
        <v>25</v>
      </c>
      <c r="P216" t="str">
        <f>TEXT(TBL_Employees[[#This Row],[Exit Date]],"yyyy")</f>
        <v/>
      </c>
      <c r="Q216" s="1" t="s">
        <v>21</v>
      </c>
    </row>
    <row r="217" spans="1:17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t="str">
        <f>TEXT(TBL_Employees[[#This Row],[Hire Date]],"yyyy")</f>
        <v>2008</v>
      </c>
      <c r="J217" s="1">
        <v>39506</v>
      </c>
      <c r="K217" s="2">
        <v>113987</v>
      </c>
      <c r="L217" s="3">
        <v>0</v>
      </c>
      <c r="M217" t="s">
        <v>52</v>
      </c>
      <c r="N217" t="e">
        <f>TBL_Employees[[#This Row],[Column1]]-TBL_Employees[[#This Row],[year]]</f>
        <v>#VALUE!</v>
      </c>
      <c r="O217" t="s">
        <v>81</v>
      </c>
      <c r="P217" t="str">
        <f>TEXT(TBL_Employees[[#This Row],[Exit Date]],"yyyy")</f>
        <v/>
      </c>
      <c r="Q217" s="1" t="s">
        <v>21</v>
      </c>
    </row>
    <row r="218" spans="1:17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t="str">
        <f>TEXT(TBL_Employees[[#This Row],[Hire Date]],"yyyy")</f>
        <v>2020</v>
      </c>
      <c r="J218" s="1">
        <v>44078</v>
      </c>
      <c r="K218" s="2">
        <v>95045</v>
      </c>
      <c r="L218" s="3">
        <v>0</v>
      </c>
      <c r="M218" t="s">
        <v>19</v>
      </c>
      <c r="N218" t="e">
        <f>TBL_Employees[[#This Row],[Column1]]-TBL_Employees[[#This Row],[year]]</f>
        <v>#VALUE!</v>
      </c>
      <c r="O218" t="s">
        <v>20</v>
      </c>
      <c r="P218" t="str">
        <f>TEXT(TBL_Employees[[#This Row],[Exit Date]],"yyyy")</f>
        <v/>
      </c>
      <c r="Q218" s="1" t="s">
        <v>21</v>
      </c>
    </row>
    <row r="219" spans="1:17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t="str">
        <f>TEXT(TBL_Employees[[#This Row],[Hire Date]],"yyyy")</f>
        <v>2017</v>
      </c>
      <c r="J219" s="1">
        <v>42740</v>
      </c>
      <c r="K219" s="2">
        <v>190401</v>
      </c>
      <c r="L219" s="3">
        <v>0.37</v>
      </c>
      <c r="M219" t="s">
        <v>19</v>
      </c>
      <c r="N219" t="e">
        <f>TBL_Employees[[#This Row],[Column1]]-TBL_Employees[[#This Row],[year]]</f>
        <v>#VALUE!</v>
      </c>
      <c r="O219" t="s">
        <v>29</v>
      </c>
      <c r="P219" t="str">
        <f>TEXT(TBL_Employees[[#This Row],[Exit Date]],"yyyy")</f>
        <v/>
      </c>
      <c r="Q219" s="1" t="s">
        <v>21</v>
      </c>
    </row>
    <row r="220" spans="1:17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t="str">
        <f>TEXT(TBL_Employees[[#This Row],[Hire Date]],"yyyy")</f>
        <v>2013</v>
      </c>
      <c r="J220" s="1">
        <v>41294</v>
      </c>
      <c r="K220" s="2">
        <v>86061</v>
      </c>
      <c r="L220" s="3">
        <v>0</v>
      </c>
      <c r="M220" t="s">
        <v>52</v>
      </c>
      <c r="N220" t="e">
        <f>TBL_Employees[[#This Row],[Column1]]-TBL_Employees[[#This Row],[year]]</f>
        <v>#VALUE!</v>
      </c>
      <c r="O220" t="s">
        <v>66</v>
      </c>
      <c r="P220" t="str">
        <f>TEXT(TBL_Employees[[#This Row],[Exit Date]],"yyyy")</f>
        <v/>
      </c>
      <c r="Q220" s="1" t="s">
        <v>21</v>
      </c>
    </row>
    <row r="221" spans="1:17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t="str">
        <f>TEXT(TBL_Employees[[#This Row],[Hire Date]],"yyyy")</f>
        <v>2021</v>
      </c>
      <c r="J221" s="1">
        <v>44237</v>
      </c>
      <c r="K221" s="2">
        <v>79882</v>
      </c>
      <c r="L221" s="3">
        <v>0</v>
      </c>
      <c r="M221" t="s">
        <v>19</v>
      </c>
      <c r="N221" t="e">
        <f>TBL_Employees[[#This Row],[Column1]]-TBL_Employees[[#This Row],[year]]</f>
        <v>#VALUE!</v>
      </c>
      <c r="O221" t="s">
        <v>39</v>
      </c>
      <c r="P221" t="str">
        <f>TEXT(TBL_Employees[[#This Row],[Exit Date]],"yyyy")</f>
        <v/>
      </c>
      <c r="Q221" s="1" t="s">
        <v>21</v>
      </c>
    </row>
    <row r="222" spans="1:17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t="str">
        <f>TEXT(TBL_Employees[[#This Row],[Hire Date]],"yyyy")</f>
        <v>2018</v>
      </c>
      <c r="J222" s="1">
        <v>43165</v>
      </c>
      <c r="K222" s="2">
        <v>255431</v>
      </c>
      <c r="L222" s="3">
        <v>0.36</v>
      </c>
      <c r="M222" t="s">
        <v>19</v>
      </c>
      <c r="N222" t="e">
        <f>TBL_Employees[[#This Row],[Column1]]-TBL_Employees[[#This Row],[year]]</f>
        <v>#VALUE!</v>
      </c>
      <c r="O222" t="s">
        <v>29</v>
      </c>
      <c r="P222" t="str">
        <f>TEXT(TBL_Employees[[#This Row],[Exit Date]],"yyyy")</f>
        <v/>
      </c>
      <c r="Q222" s="1" t="s">
        <v>21</v>
      </c>
    </row>
    <row r="223" spans="1:17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t="str">
        <f>TEXT(TBL_Employees[[#This Row],[Hire Date]],"yyyy")</f>
        <v>2003</v>
      </c>
      <c r="J223" s="1">
        <v>37855</v>
      </c>
      <c r="K223" s="2">
        <v>82017</v>
      </c>
      <c r="L223" s="3">
        <v>0</v>
      </c>
      <c r="M223" t="s">
        <v>33</v>
      </c>
      <c r="N223" t="e">
        <f>TBL_Employees[[#This Row],[Column1]]-TBL_Employees[[#This Row],[year]]</f>
        <v>#VALUE!</v>
      </c>
      <c r="O223" t="s">
        <v>60</v>
      </c>
      <c r="P223" t="str">
        <f>TEXT(TBL_Employees[[#This Row],[Exit Date]],"yyyy")</f>
        <v/>
      </c>
      <c r="Q223" s="1" t="s">
        <v>21</v>
      </c>
    </row>
    <row r="224" spans="1:17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t="str">
        <f>TEXT(TBL_Employees[[#This Row],[Hire Date]],"yyyy")</f>
        <v>2017</v>
      </c>
      <c r="J224" s="1">
        <v>42753</v>
      </c>
      <c r="K224" s="2">
        <v>53799</v>
      </c>
      <c r="L224" s="3">
        <v>0</v>
      </c>
      <c r="M224" t="s">
        <v>19</v>
      </c>
      <c r="N224" t="e">
        <f>TBL_Employees[[#This Row],[Column1]]-TBL_Employees[[#This Row],[year]]</f>
        <v>#VALUE!</v>
      </c>
      <c r="O224" t="s">
        <v>29</v>
      </c>
      <c r="P224" t="str">
        <f>TEXT(TBL_Employees[[#This Row],[Exit Date]],"yyyy")</f>
        <v/>
      </c>
      <c r="Q224" s="1" t="s">
        <v>21</v>
      </c>
    </row>
    <row r="225" spans="1:17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t="str">
        <f>TEXT(TBL_Employees[[#This Row],[Hire Date]],"yyyy")</f>
        <v>2021</v>
      </c>
      <c r="J225" s="1">
        <v>44380</v>
      </c>
      <c r="K225" s="2">
        <v>82739</v>
      </c>
      <c r="L225" s="3">
        <v>0</v>
      </c>
      <c r="M225" t="s">
        <v>19</v>
      </c>
      <c r="N225" t="e">
        <f>TBL_Employees[[#This Row],[Column1]]-TBL_Employees[[#This Row],[year]]</f>
        <v>#VALUE!</v>
      </c>
      <c r="O225" t="s">
        <v>39</v>
      </c>
      <c r="P225" t="str">
        <f>TEXT(TBL_Employees[[#This Row],[Exit Date]],"yyyy")</f>
        <v/>
      </c>
      <c r="Q225" s="1" t="s">
        <v>21</v>
      </c>
    </row>
    <row r="226" spans="1:17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t="str">
        <f>TEXT(TBL_Employees[[#This Row],[Hire Date]],"yyyy")</f>
        <v>2014</v>
      </c>
      <c r="J226" s="1">
        <v>41789</v>
      </c>
      <c r="K226" s="2">
        <v>99080</v>
      </c>
      <c r="L226" s="3">
        <v>0</v>
      </c>
      <c r="M226" t="s">
        <v>19</v>
      </c>
      <c r="N226" t="e">
        <f>TBL_Employees[[#This Row],[Column1]]-TBL_Employees[[#This Row],[year]]</f>
        <v>#VALUE!</v>
      </c>
      <c r="O226" t="s">
        <v>20</v>
      </c>
      <c r="P226" t="str">
        <f>TEXT(TBL_Employees[[#This Row],[Exit Date]],"yyyy")</f>
        <v/>
      </c>
      <c r="Q226" s="1" t="s">
        <v>21</v>
      </c>
    </row>
    <row r="227" spans="1:17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t="str">
        <f>TEXT(TBL_Employees[[#This Row],[Hire Date]],"yyyy")</f>
        <v>2011</v>
      </c>
      <c r="J227" s="1">
        <v>40563</v>
      </c>
      <c r="K227" s="2">
        <v>96719</v>
      </c>
      <c r="L227" s="3">
        <v>0</v>
      </c>
      <c r="M227" t="s">
        <v>33</v>
      </c>
      <c r="N227" t="e">
        <f>TBL_Employees[[#This Row],[Column1]]-TBL_Employees[[#This Row],[year]]</f>
        <v>#VALUE!</v>
      </c>
      <c r="O227" t="s">
        <v>34</v>
      </c>
      <c r="P227" t="str">
        <f>TEXT(TBL_Employees[[#This Row],[Exit Date]],"yyyy")</f>
        <v/>
      </c>
      <c r="Q227" s="1" t="s">
        <v>21</v>
      </c>
    </row>
    <row r="228" spans="1:17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t="str">
        <f>TEXT(TBL_Employees[[#This Row],[Hire Date]],"yyyy")</f>
        <v>2021</v>
      </c>
      <c r="J228" s="1">
        <v>44283</v>
      </c>
      <c r="K228" s="2">
        <v>180687</v>
      </c>
      <c r="L228" s="3">
        <v>0.19</v>
      </c>
      <c r="M228" t="s">
        <v>19</v>
      </c>
      <c r="N228" t="e">
        <f>TBL_Employees[[#This Row],[Column1]]-TBL_Employees[[#This Row],[year]]</f>
        <v>#VALUE!</v>
      </c>
      <c r="O228" t="s">
        <v>39</v>
      </c>
      <c r="P228" t="str">
        <f>TEXT(TBL_Employees[[#This Row],[Exit Date]],"yyyy")</f>
        <v/>
      </c>
      <c r="Q228" s="1" t="s">
        <v>21</v>
      </c>
    </row>
    <row r="229" spans="1:17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t="str">
        <f>TEXT(TBL_Employees[[#This Row],[Hire Date]],"yyyy")</f>
        <v>2001</v>
      </c>
      <c r="J229" s="1">
        <v>36993</v>
      </c>
      <c r="K229" s="2">
        <v>95743</v>
      </c>
      <c r="L229" s="3">
        <v>0.15</v>
      </c>
      <c r="M229" t="s">
        <v>19</v>
      </c>
      <c r="N229">
        <f>TBL_Employees[[#This Row],[Column1]]-TBL_Employees[[#This Row],[year]]</f>
        <v>9</v>
      </c>
      <c r="O229" t="s">
        <v>25</v>
      </c>
      <c r="P229" t="str">
        <f>TEXT(TBL_Employees[[#This Row],[Exit Date]],"yyyy")</f>
        <v>2010</v>
      </c>
      <c r="Q229" s="1">
        <v>40193</v>
      </c>
    </row>
    <row r="230" spans="1:17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t="str">
        <f>TEXT(TBL_Employees[[#This Row],[Hire Date]],"yyyy")</f>
        <v>2009</v>
      </c>
      <c r="J230" s="1">
        <v>40060</v>
      </c>
      <c r="K230" s="2">
        <v>89695</v>
      </c>
      <c r="L230" s="3">
        <v>0</v>
      </c>
      <c r="M230" t="s">
        <v>19</v>
      </c>
      <c r="N230" t="e">
        <f>TBL_Employees[[#This Row],[Column1]]-TBL_Employees[[#This Row],[year]]</f>
        <v>#VALUE!</v>
      </c>
      <c r="O230" t="s">
        <v>25</v>
      </c>
      <c r="P230" t="str">
        <f>TEXT(TBL_Employees[[#This Row],[Exit Date]],"yyyy")</f>
        <v/>
      </c>
      <c r="Q230" s="1" t="s">
        <v>21</v>
      </c>
    </row>
    <row r="231" spans="1:17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t="str">
        <f>TEXT(TBL_Employees[[#This Row],[Hire Date]],"yyyy")</f>
        <v>1998</v>
      </c>
      <c r="J231" s="1">
        <v>35996</v>
      </c>
      <c r="K231" s="2">
        <v>122753</v>
      </c>
      <c r="L231" s="3">
        <v>0.09</v>
      </c>
      <c r="M231" t="s">
        <v>33</v>
      </c>
      <c r="N231" t="e">
        <f>TBL_Employees[[#This Row],[Column1]]-TBL_Employees[[#This Row],[year]]</f>
        <v>#VALUE!</v>
      </c>
      <c r="O231" t="s">
        <v>80</v>
      </c>
      <c r="P231" t="str">
        <f>TEXT(TBL_Employees[[#This Row],[Exit Date]],"yyyy")</f>
        <v/>
      </c>
      <c r="Q231" s="1" t="s">
        <v>21</v>
      </c>
    </row>
    <row r="232" spans="1:17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t="str">
        <f>TEXT(TBL_Employees[[#This Row],[Hire Date]],"yyyy")</f>
        <v>2015</v>
      </c>
      <c r="J232" s="1">
        <v>42078</v>
      </c>
      <c r="K232" s="2">
        <v>93734</v>
      </c>
      <c r="L232" s="3">
        <v>0</v>
      </c>
      <c r="M232" t="s">
        <v>19</v>
      </c>
      <c r="N232" t="e">
        <f>TBL_Employees[[#This Row],[Column1]]-TBL_Employees[[#This Row],[year]]</f>
        <v>#VALUE!</v>
      </c>
      <c r="O232" t="s">
        <v>39</v>
      </c>
      <c r="P232" t="str">
        <f>TEXT(TBL_Employees[[#This Row],[Exit Date]],"yyyy")</f>
        <v/>
      </c>
      <c r="Q232" s="1" t="s">
        <v>21</v>
      </c>
    </row>
    <row r="233" spans="1:17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t="str">
        <f>TEXT(TBL_Employees[[#This Row],[Hire Date]],"yyyy")</f>
        <v>2017</v>
      </c>
      <c r="J233" s="1">
        <v>42867</v>
      </c>
      <c r="K233" s="2">
        <v>52069</v>
      </c>
      <c r="L233" s="3">
        <v>0</v>
      </c>
      <c r="M233" t="s">
        <v>33</v>
      </c>
      <c r="N233" t="e">
        <f>TBL_Employees[[#This Row],[Column1]]-TBL_Employees[[#This Row],[year]]</f>
        <v>#VALUE!</v>
      </c>
      <c r="O233" t="s">
        <v>80</v>
      </c>
      <c r="P233" t="str">
        <f>TEXT(TBL_Employees[[#This Row],[Exit Date]],"yyyy")</f>
        <v/>
      </c>
      <c r="Q233" s="1" t="s">
        <v>21</v>
      </c>
    </row>
    <row r="234" spans="1:17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t="str">
        <f>TEXT(TBL_Employees[[#This Row],[Hire Date]],"yyyy")</f>
        <v>2020</v>
      </c>
      <c r="J234" s="1">
        <v>44181</v>
      </c>
      <c r="K234" s="2">
        <v>258426</v>
      </c>
      <c r="L234" s="3">
        <v>0.4</v>
      </c>
      <c r="M234" t="s">
        <v>52</v>
      </c>
      <c r="N234" t="e">
        <f>TBL_Employees[[#This Row],[Column1]]-TBL_Employees[[#This Row],[year]]</f>
        <v>#VALUE!</v>
      </c>
      <c r="O234" t="s">
        <v>66</v>
      </c>
      <c r="P234" t="str">
        <f>TEXT(TBL_Employees[[#This Row],[Exit Date]],"yyyy")</f>
        <v/>
      </c>
      <c r="Q234" s="1" t="s">
        <v>21</v>
      </c>
    </row>
    <row r="235" spans="1:17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t="str">
        <f>TEXT(TBL_Employees[[#This Row],[Hire Date]],"yyyy")</f>
        <v>1995</v>
      </c>
      <c r="J235" s="1">
        <v>34746</v>
      </c>
      <c r="K235" s="2">
        <v>125375</v>
      </c>
      <c r="L235" s="3">
        <v>0.09</v>
      </c>
      <c r="M235" t="s">
        <v>19</v>
      </c>
      <c r="N235" t="e">
        <f>TBL_Employees[[#This Row],[Column1]]-TBL_Employees[[#This Row],[year]]</f>
        <v>#VALUE!</v>
      </c>
      <c r="O235" t="s">
        <v>20</v>
      </c>
      <c r="P235" t="str">
        <f>TEXT(TBL_Employees[[#This Row],[Exit Date]],"yyyy")</f>
        <v/>
      </c>
      <c r="Q235" s="1" t="s">
        <v>21</v>
      </c>
    </row>
    <row r="236" spans="1:17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t="str">
        <f>TEXT(TBL_Employees[[#This Row],[Hire Date]],"yyyy")</f>
        <v>2021</v>
      </c>
      <c r="J236" s="1">
        <v>44235</v>
      </c>
      <c r="K236" s="2">
        <v>198243</v>
      </c>
      <c r="L236" s="3">
        <v>0.31</v>
      </c>
      <c r="M236" t="s">
        <v>19</v>
      </c>
      <c r="N236" t="e">
        <f>TBL_Employees[[#This Row],[Column1]]-TBL_Employees[[#This Row],[year]]</f>
        <v>#VALUE!</v>
      </c>
      <c r="O236" t="s">
        <v>45</v>
      </c>
      <c r="P236" t="str">
        <f>TEXT(TBL_Employees[[#This Row],[Exit Date]],"yyyy")</f>
        <v/>
      </c>
      <c r="Q236" s="1" t="s">
        <v>21</v>
      </c>
    </row>
    <row r="237" spans="1:17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t="str">
        <f>TEXT(TBL_Employees[[#This Row],[Hire Date]],"yyyy")</f>
        <v>2017</v>
      </c>
      <c r="J237" s="1">
        <v>43062</v>
      </c>
      <c r="K237" s="2">
        <v>96023</v>
      </c>
      <c r="L237" s="3">
        <v>0</v>
      </c>
      <c r="M237" t="s">
        <v>19</v>
      </c>
      <c r="N237" t="e">
        <f>TBL_Employees[[#This Row],[Column1]]-TBL_Employees[[#This Row],[year]]</f>
        <v>#VALUE!</v>
      </c>
      <c r="O237" t="s">
        <v>45</v>
      </c>
      <c r="P237" t="str">
        <f>TEXT(TBL_Employees[[#This Row],[Exit Date]],"yyyy")</f>
        <v/>
      </c>
      <c r="Q237" s="1" t="s">
        <v>21</v>
      </c>
    </row>
    <row r="238" spans="1:17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t="str">
        <f>TEXT(TBL_Employees[[#This Row],[Hire Date]],"yyyy")</f>
        <v>2012</v>
      </c>
      <c r="J238" s="1">
        <v>41085</v>
      </c>
      <c r="K238" s="2">
        <v>83066</v>
      </c>
      <c r="L238" s="3">
        <v>0</v>
      </c>
      <c r="M238" t="s">
        <v>19</v>
      </c>
      <c r="N238">
        <f>TBL_Employees[[#This Row],[Column1]]-TBL_Employees[[#This Row],[year]]</f>
        <v>1</v>
      </c>
      <c r="O238" t="s">
        <v>20</v>
      </c>
      <c r="P238" t="str">
        <f>TEXT(TBL_Employees[[#This Row],[Exit Date]],"yyyy")</f>
        <v>2013</v>
      </c>
      <c r="Q238" s="1">
        <v>41430</v>
      </c>
    </row>
    <row r="239" spans="1:17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t="str">
        <f>TEXT(TBL_Employees[[#This Row],[Hire Date]],"yyyy")</f>
        <v>2014</v>
      </c>
      <c r="J239" s="1">
        <v>41773</v>
      </c>
      <c r="K239" s="2">
        <v>61216</v>
      </c>
      <c r="L239" s="3">
        <v>0</v>
      </c>
      <c r="M239" t="s">
        <v>19</v>
      </c>
      <c r="N239" t="e">
        <f>TBL_Employees[[#This Row],[Column1]]-TBL_Employees[[#This Row],[year]]</f>
        <v>#VALUE!</v>
      </c>
      <c r="O239" t="s">
        <v>63</v>
      </c>
      <c r="P239" t="str">
        <f>TEXT(TBL_Employees[[#This Row],[Exit Date]],"yyyy")</f>
        <v/>
      </c>
      <c r="Q239" s="1" t="s">
        <v>21</v>
      </c>
    </row>
    <row r="240" spans="1:17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t="str">
        <f>TEXT(TBL_Employees[[#This Row],[Hire Date]],"yyyy")</f>
        <v>2013</v>
      </c>
      <c r="J240" s="1">
        <v>41315</v>
      </c>
      <c r="K240" s="2">
        <v>144231</v>
      </c>
      <c r="L240" s="3">
        <v>0.14000000000000001</v>
      </c>
      <c r="M240" t="s">
        <v>19</v>
      </c>
      <c r="N240">
        <f>TBL_Employees[[#This Row],[Column1]]-TBL_Employees[[#This Row],[year]]</f>
        <v>7</v>
      </c>
      <c r="O240" t="s">
        <v>29</v>
      </c>
      <c r="P240" t="str">
        <f>TEXT(TBL_Employees[[#This Row],[Exit Date]],"yyyy")</f>
        <v>2020</v>
      </c>
      <c r="Q240" s="1">
        <v>44029</v>
      </c>
    </row>
    <row r="241" spans="1:17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t="str">
        <f>TEXT(TBL_Employees[[#This Row],[Hire Date]],"yyyy")</f>
        <v>2007</v>
      </c>
      <c r="J241" s="1">
        <v>39379</v>
      </c>
      <c r="K241" s="2">
        <v>51630</v>
      </c>
      <c r="L241" s="3">
        <v>0</v>
      </c>
      <c r="M241" t="s">
        <v>33</v>
      </c>
      <c r="N241" t="e">
        <f>TBL_Employees[[#This Row],[Column1]]-TBL_Employees[[#This Row],[year]]</f>
        <v>#VALUE!</v>
      </c>
      <c r="O241" t="s">
        <v>60</v>
      </c>
      <c r="P241" t="str">
        <f>TEXT(TBL_Employees[[#This Row],[Exit Date]],"yyyy")</f>
        <v/>
      </c>
      <c r="Q241" s="1" t="s">
        <v>21</v>
      </c>
    </row>
    <row r="242" spans="1:17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t="str">
        <f>TEXT(TBL_Employees[[#This Row],[Hire Date]],"yyyy")</f>
        <v>2013</v>
      </c>
      <c r="J242" s="1">
        <v>41594</v>
      </c>
      <c r="K242" s="2">
        <v>124129</v>
      </c>
      <c r="L242" s="3">
        <v>0.15</v>
      </c>
      <c r="M242" t="s">
        <v>52</v>
      </c>
      <c r="N242" t="e">
        <f>TBL_Employees[[#This Row],[Column1]]-TBL_Employees[[#This Row],[year]]</f>
        <v>#VALUE!</v>
      </c>
      <c r="O242" t="s">
        <v>53</v>
      </c>
      <c r="P242" t="str">
        <f>TEXT(TBL_Employees[[#This Row],[Exit Date]],"yyyy")</f>
        <v/>
      </c>
      <c r="Q242" s="1" t="s">
        <v>21</v>
      </c>
    </row>
    <row r="243" spans="1:17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t="str">
        <f>TEXT(TBL_Employees[[#This Row],[Hire Date]],"yyyy")</f>
        <v>2009</v>
      </c>
      <c r="J243" s="1">
        <v>39912</v>
      </c>
      <c r="K243" s="2">
        <v>60055</v>
      </c>
      <c r="L243" s="3">
        <v>0</v>
      </c>
      <c r="M243" t="s">
        <v>19</v>
      </c>
      <c r="N243" t="e">
        <f>TBL_Employees[[#This Row],[Column1]]-TBL_Employees[[#This Row],[year]]</f>
        <v>#VALUE!</v>
      </c>
      <c r="O243" t="s">
        <v>63</v>
      </c>
      <c r="P243" t="str">
        <f>TEXT(TBL_Employees[[#This Row],[Exit Date]],"yyyy")</f>
        <v/>
      </c>
      <c r="Q243" s="1" t="s">
        <v>21</v>
      </c>
    </row>
    <row r="244" spans="1:17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t="str">
        <f>TEXT(TBL_Employees[[#This Row],[Hire Date]],"yyyy")</f>
        <v>2020</v>
      </c>
      <c r="J244" s="1">
        <v>44069</v>
      </c>
      <c r="K244" s="2">
        <v>189290</v>
      </c>
      <c r="L244" s="3">
        <v>0.22</v>
      </c>
      <c r="M244" t="s">
        <v>52</v>
      </c>
      <c r="N244">
        <f>TBL_Employees[[#This Row],[Column1]]-TBL_Employees[[#This Row],[year]]</f>
        <v>0</v>
      </c>
      <c r="O244" t="s">
        <v>53</v>
      </c>
      <c r="P244" t="str">
        <f>TEXT(TBL_Employees[[#This Row],[Exit Date]],"yyyy")</f>
        <v>2020</v>
      </c>
      <c r="Q244" s="1">
        <v>44099</v>
      </c>
    </row>
    <row r="245" spans="1:17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t="str">
        <f>TEXT(TBL_Employees[[#This Row],[Hire Date]],"yyyy")</f>
        <v>2008</v>
      </c>
      <c r="J245" s="1">
        <v>39568</v>
      </c>
      <c r="K245" s="2">
        <v>182202</v>
      </c>
      <c r="L245" s="3">
        <v>0.3</v>
      </c>
      <c r="M245" t="s">
        <v>19</v>
      </c>
      <c r="N245" t="e">
        <f>TBL_Employees[[#This Row],[Column1]]-TBL_Employees[[#This Row],[year]]</f>
        <v>#VALUE!</v>
      </c>
      <c r="O245" t="s">
        <v>25</v>
      </c>
      <c r="P245" t="str">
        <f>TEXT(TBL_Employees[[#This Row],[Exit Date]],"yyyy")</f>
        <v/>
      </c>
      <c r="Q245" s="1" t="s">
        <v>21</v>
      </c>
    </row>
    <row r="246" spans="1:17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t="str">
        <f>TEXT(TBL_Employees[[#This Row],[Hire Date]],"yyyy")</f>
        <v>2006</v>
      </c>
      <c r="J246" s="1">
        <v>38748</v>
      </c>
      <c r="K246" s="2">
        <v>117518</v>
      </c>
      <c r="L246" s="3">
        <v>7.0000000000000007E-2</v>
      </c>
      <c r="M246" t="s">
        <v>19</v>
      </c>
      <c r="N246" t="e">
        <f>TBL_Employees[[#This Row],[Column1]]-TBL_Employees[[#This Row],[year]]</f>
        <v>#VALUE!</v>
      </c>
      <c r="O246" t="s">
        <v>63</v>
      </c>
      <c r="P246" t="str">
        <f>TEXT(TBL_Employees[[#This Row],[Exit Date]],"yyyy")</f>
        <v/>
      </c>
      <c r="Q246" s="1" t="s">
        <v>21</v>
      </c>
    </row>
    <row r="247" spans="1:17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t="str">
        <f>TEXT(TBL_Employees[[#This Row],[Hire Date]],"yyyy")</f>
        <v>2013</v>
      </c>
      <c r="J247" s="1">
        <v>41329</v>
      </c>
      <c r="K247" s="2">
        <v>157474</v>
      </c>
      <c r="L247" s="3">
        <v>0.11</v>
      </c>
      <c r="M247" t="s">
        <v>52</v>
      </c>
      <c r="N247" t="e">
        <f>TBL_Employees[[#This Row],[Column1]]-TBL_Employees[[#This Row],[year]]</f>
        <v>#VALUE!</v>
      </c>
      <c r="O247" t="s">
        <v>66</v>
      </c>
      <c r="P247" t="str">
        <f>TEXT(TBL_Employees[[#This Row],[Exit Date]],"yyyy")</f>
        <v/>
      </c>
      <c r="Q247" s="1" t="s">
        <v>21</v>
      </c>
    </row>
    <row r="248" spans="1:17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t="str">
        <f>TEXT(TBL_Employees[[#This Row],[Hire Date]],"yyyy")</f>
        <v>2008</v>
      </c>
      <c r="J248" s="1">
        <v>39544</v>
      </c>
      <c r="K248" s="2">
        <v>126856</v>
      </c>
      <c r="L248" s="3">
        <v>0.06</v>
      </c>
      <c r="M248" t="s">
        <v>19</v>
      </c>
      <c r="N248" t="e">
        <f>TBL_Employees[[#This Row],[Column1]]-TBL_Employees[[#This Row],[year]]</f>
        <v>#VALUE!</v>
      </c>
      <c r="O248" t="s">
        <v>29</v>
      </c>
      <c r="P248" t="str">
        <f>TEXT(TBL_Employees[[#This Row],[Exit Date]],"yyyy")</f>
        <v/>
      </c>
      <c r="Q248" s="1" t="s">
        <v>21</v>
      </c>
    </row>
    <row r="249" spans="1:17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t="str">
        <f>TEXT(TBL_Employees[[#This Row],[Hire Date]],"yyyy")</f>
        <v>2001</v>
      </c>
      <c r="J249" s="1">
        <v>36983</v>
      </c>
      <c r="K249" s="2">
        <v>129124</v>
      </c>
      <c r="L249" s="3">
        <v>0.12</v>
      </c>
      <c r="M249" t="s">
        <v>33</v>
      </c>
      <c r="N249" t="e">
        <f>TBL_Employees[[#This Row],[Column1]]-TBL_Employees[[#This Row],[year]]</f>
        <v>#VALUE!</v>
      </c>
      <c r="O249" t="s">
        <v>74</v>
      </c>
      <c r="P249" t="str">
        <f>TEXT(TBL_Employees[[#This Row],[Exit Date]],"yyyy")</f>
        <v/>
      </c>
      <c r="Q249" s="1" t="s">
        <v>21</v>
      </c>
    </row>
    <row r="250" spans="1:17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t="str">
        <f>TEXT(TBL_Employees[[#This Row],[Hire Date]],"yyyy")</f>
        <v>2002</v>
      </c>
      <c r="J250" s="1">
        <v>37316</v>
      </c>
      <c r="K250" s="2">
        <v>165181</v>
      </c>
      <c r="L250" s="3">
        <v>0.16</v>
      </c>
      <c r="M250" t="s">
        <v>19</v>
      </c>
      <c r="N250" t="e">
        <f>TBL_Employees[[#This Row],[Column1]]-TBL_Employees[[#This Row],[year]]</f>
        <v>#VALUE!</v>
      </c>
      <c r="O250" t="s">
        <v>63</v>
      </c>
      <c r="P250" t="str">
        <f>TEXT(TBL_Employees[[#This Row],[Exit Date]],"yyyy")</f>
        <v/>
      </c>
      <c r="Q250" s="1" t="s">
        <v>21</v>
      </c>
    </row>
    <row r="251" spans="1:17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t="str">
        <f>TEXT(TBL_Employees[[#This Row],[Hire Date]],"yyyy")</f>
        <v>2004</v>
      </c>
      <c r="J251" s="1">
        <v>38004</v>
      </c>
      <c r="K251" s="2">
        <v>247939</v>
      </c>
      <c r="L251" s="3">
        <v>0.35</v>
      </c>
      <c r="M251" t="s">
        <v>52</v>
      </c>
      <c r="N251" t="e">
        <f>TBL_Employees[[#This Row],[Column1]]-TBL_Employees[[#This Row],[year]]</f>
        <v>#VALUE!</v>
      </c>
      <c r="O251" t="s">
        <v>66</v>
      </c>
      <c r="P251" t="str">
        <f>TEXT(TBL_Employees[[#This Row],[Exit Date]],"yyyy")</f>
        <v/>
      </c>
      <c r="Q251" s="1" t="s">
        <v>21</v>
      </c>
    </row>
    <row r="252" spans="1:17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t="str">
        <f>TEXT(TBL_Employees[[#This Row],[Hire Date]],"yyyy")</f>
        <v>2017</v>
      </c>
      <c r="J252" s="1">
        <v>42972</v>
      </c>
      <c r="K252" s="2">
        <v>169509</v>
      </c>
      <c r="L252" s="3">
        <v>0.18</v>
      </c>
      <c r="M252" t="s">
        <v>52</v>
      </c>
      <c r="N252" t="e">
        <f>TBL_Employees[[#This Row],[Column1]]-TBL_Employees[[#This Row],[year]]</f>
        <v>#VALUE!</v>
      </c>
      <c r="O252" t="s">
        <v>81</v>
      </c>
      <c r="P252" t="str">
        <f>TEXT(TBL_Employees[[#This Row],[Exit Date]],"yyyy")</f>
        <v/>
      </c>
      <c r="Q252" s="1" t="s">
        <v>21</v>
      </c>
    </row>
    <row r="253" spans="1:17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t="str">
        <f>TEXT(TBL_Employees[[#This Row],[Hire Date]],"yyyy")</f>
        <v>2011</v>
      </c>
      <c r="J253" s="1">
        <v>40552</v>
      </c>
      <c r="K253" s="2">
        <v>138521</v>
      </c>
      <c r="L253" s="3">
        <v>0.1</v>
      </c>
      <c r="M253" t="s">
        <v>19</v>
      </c>
      <c r="N253" t="e">
        <f>TBL_Employees[[#This Row],[Column1]]-TBL_Employees[[#This Row],[year]]</f>
        <v>#VALUE!</v>
      </c>
      <c r="O253" t="s">
        <v>45</v>
      </c>
      <c r="P253" t="str">
        <f>TEXT(TBL_Employees[[#This Row],[Exit Date]],"yyyy")</f>
        <v/>
      </c>
      <c r="Q253" s="1" t="s">
        <v>21</v>
      </c>
    </row>
    <row r="254" spans="1:17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t="str">
        <f>TEXT(TBL_Employees[[#This Row],[Hire Date]],"yyyy")</f>
        <v>2014</v>
      </c>
      <c r="J254" s="1">
        <v>41712</v>
      </c>
      <c r="K254" s="2">
        <v>113873</v>
      </c>
      <c r="L254" s="3">
        <v>0.11</v>
      </c>
      <c r="M254" t="s">
        <v>52</v>
      </c>
      <c r="N254" t="e">
        <f>TBL_Employees[[#This Row],[Column1]]-TBL_Employees[[#This Row],[year]]</f>
        <v>#VALUE!</v>
      </c>
      <c r="O254" t="s">
        <v>66</v>
      </c>
      <c r="P254" t="str">
        <f>TEXT(TBL_Employees[[#This Row],[Exit Date]],"yyyy")</f>
        <v/>
      </c>
      <c r="Q254" s="1" t="s">
        <v>21</v>
      </c>
    </row>
    <row r="255" spans="1:17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t="str">
        <f>TEXT(TBL_Employees[[#This Row],[Hire Date]],"yyyy")</f>
        <v>2018</v>
      </c>
      <c r="J255" s="1">
        <v>43229</v>
      </c>
      <c r="K255" s="2">
        <v>73317</v>
      </c>
      <c r="L255" s="3">
        <v>0</v>
      </c>
      <c r="M255" t="s">
        <v>19</v>
      </c>
      <c r="N255" t="e">
        <f>TBL_Employees[[#This Row],[Column1]]-TBL_Employees[[#This Row],[year]]</f>
        <v>#VALUE!</v>
      </c>
      <c r="O255" t="s">
        <v>45</v>
      </c>
      <c r="P255" t="str">
        <f>TEXT(TBL_Employees[[#This Row],[Exit Date]],"yyyy")</f>
        <v/>
      </c>
      <c r="Q255" s="1" t="s">
        <v>21</v>
      </c>
    </row>
    <row r="256" spans="1:17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t="str">
        <f>TEXT(TBL_Employees[[#This Row],[Hire Date]],"yyyy")</f>
        <v>2013</v>
      </c>
      <c r="J256" s="1">
        <v>41451</v>
      </c>
      <c r="K256" s="2">
        <v>69096</v>
      </c>
      <c r="L256" s="3">
        <v>0</v>
      </c>
      <c r="M256" t="s">
        <v>19</v>
      </c>
      <c r="N256" t="e">
        <f>TBL_Employees[[#This Row],[Column1]]-TBL_Employees[[#This Row],[year]]</f>
        <v>#VALUE!</v>
      </c>
      <c r="O256" t="s">
        <v>63</v>
      </c>
      <c r="P256" t="str">
        <f>TEXT(TBL_Employees[[#This Row],[Exit Date]],"yyyy")</f>
        <v/>
      </c>
      <c r="Q256" s="1" t="s">
        <v>21</v>
      </c>
    </row>
    <row r="257" spans="1:17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t="str">
        <f>TEXT(TBL_Employees[[#This Row],[Hire Date]],"yyyy")</f>
        <v>2005</v>
      </c>
      <c r="J257" s="1">
        <v>38454</v>
      </c>
      <c r="K257" s="2">
        <v>87158</v>
      </c>
      <c r="L257" s="3">
        <v>0</v>
      </c>
      <c r="M257" t="s">
        <v>52</v>
      </c>
      <c r="N257" t="e">
        <f>TBL_Employees[[#This Row],[Column1]]-TBL_Employees[[#This Row],[year]]</f>
        <v>#VALUE!</v>
      </c>
      <c r="O257" t="s">
        <v>81</v>
      </c>
      <c r="P257" t="str">
        <f>TEXT(TBL_Employees[[#This Row],[Exit Date]],"yyyy")</f>
        <v/>
      </c>
      <c r="Q257" s="1" t="s">
        <v>21</v>
      </c>
    </row>
    <row r="258" spans="1:17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t="str">
        <f>TEXT(TBL_Employees[[#This Row],[Hire Date]],"yyyy")</f>
        <v>1992</v>
      </c>
      <c r="J258" s="1">
        <v>33875</v>
      </c>
      <c r="K258" s="2">
        <v>70778</v>
      </c>
      <c r="L258" s="3">
        <v>0</v>
      </c>
      <c r="M258" t="s">
        <v>19</v>
      </c>
      <c r="N258" t="e">
        <f>TBL_Employees[[#This Row],[Column1]]-TBL_Employees[[#This Row],[year]]</f>
        <v>#VALUE!</v>
      </c>
      <c r="O258" t="s">
        <v>25</v>
      </c>
      <c r="P258" t="str">
        <f>TEXT(TBL_Employees[[#This Row],[Exit Date]],"yyyy")</f>
        <v/>
      </c>
      <c r="Q258" s="1" t="s">
        <v>21</v>
      </c>
    </row>
    <row r="259" spans="1:17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t="str">
        <f>TEXT(TBL_Employees[[#This Row],[Hire Date]],"yyyy")</f>
        <v>2004</v>
      </c>
      <c r="J259" s="1">
        <v>38130</v>
      </c>
      <c r="K259" s="2">
        <v>153938</v>
      </c>
      <c r="L259" s="3">
        <v>0.2</v>
      </c>
      <c r="M259" t="s">
        <v>19</v>
      </c>
      <c r="N259" t="e">
        <f>TBL_Employees[[#This Row],[Column1]]-TBL_Employees[[#This Row],[year]]</f>
        <v>#VALUE!</v>
      </c>
      <c r="O259" t="s">
        <v>39</v>
      </c>
      <c r="P259" t="str">
        <f>TEXT(TBL_Employees[[#This Row],[Exit Date]],"yyyy")</f>
        <v/>
      </c>
      <c r="Q259" s="1" t="s">
        <v>21</v>
      </c>
    </row>
    <row r="260" spans="1:17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t="str">
        <f>TEXT(TBL_Employees[[#This Row],[Hire Date]],"yyyy")</f>
        <v>2018</v>
      </c>
      <c r="J260" s="1">
        <v>43224</v>
      </c>
      <c r="K260" s="2">
        <v>59888</v>
      </c>
      <c r="L260" s="3">
        <v>0</v>
      </c>
      <c r="M260" t="s">
        <v>33</v>
      </c>
      <c r="N260" t="e">
        <f>TBL_Employees[[#This Row],[Column1]]-TBL_Employees[[#This Row],[year]]</f>
        <v>#VALUE!</v>
      </c>
      <c r="O260" t="s">
        <v>60</v>
      </c>
      <c r="P260" t="str">
        <f>TEXT(TBL_Employees[[#This Row],[Exit Date]],"yyyy")</f>
        <v/>
      </c>
      <c r="Q260" s="1" t="s">
        <v>21</v>
      </c>
    </row>
    <row r="261" spans="1:17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t="str">
        <f>TEXT(TBL_Employees[[#This Row],[Hire Date]],"yyyy")</f>
        <v>2018</v>
      </c>
      <c r="J261" s="1">
        <v>43447</v>
      </c>
      <c r="K261" s="2">
        <v>63098</v>
      </c>
      <c r="L261" s="3">
        <v>0</v>
      </c>
      <c r="M261" t="s">
        <v>19</v>
      </c>
      <c r="N261" t="e">
        <f>TBL_Employees[[#This Row],[Column1]]-TBL_Employees[[#This Row],[year]]</f>
        <v>#VALUE!</v>
      </c>
      <c r="O261" t="s">
        <v>29</v>
      </c>
      <c r="P261" t="str">
        <f>TEXT(TBL_Employees[[#This Row],[Exit Date]],"yyyy")</f>
        <v/>
      </c>
      <c r="Q261" s="1" t="s">
        <v>21</v>
      </c>
    </row>
    <row r="262" spans="1:17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t="str">
        <f>TEXT(TBL_Employees[[#This Row],[Hire Date]],"yyyy")</f>
        <v>2021</v>
      </c>
      <c r="J262" s="1">
        <v>44545</v>
      </c>
      <c r="K262" s="2">
        <v>255369</v>
      </c>
      <c r="L262" s="3">
        <v>0.33</v>
      </c>
      <c r="M262" t="s">
        <v>52</v>
      </c>
      <c r="N262" t="e">
        <f>TBL_Employees[[#This Row],[Column1]]-TBL_Employees[[#This Row],[year]]</f>
        <v>#VALUE!</v>
      </c>
      <c r="O262" t="s">
        <v>53</v>
      </c>
      <c r="P262" t="str">
        <f>TEXT(TBL_Employees[[#This Row],[Exit Date]],"yyyy")</f>
        <v/>
      </c>
      <c r="Q262" s="1" t="s">
        <v>21</v>
      </c>
    </row>
    <row r="263" spans="1:17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t="str">
        <f>TEXT(TBL_Employees[[#This Row],[Hire Date]],"yyyy")</f>
        <v>2004</v>
      </c>
      <c r="J263" s="1">
        <v>38301</v>
      </c>
      <c r="K263" s="2">
        <v>142318</v>
      </c>
      <c r="L263" s="3">
        <v>0.14000000000000001</v>
      </c>
      <c r="M263" t="s">
        <v>19</v>
      </c>
      <c r="N263" t="e">
        <f>TBL_Employees[[#This Row],[Column1]]-TBL_Employees[[#This Row],[year]]</f>
        <v>#VALUE!</v>
      </c>
      <c r="O263" t="s">
        <v>20</v>
      </c>
      <c r="P263" t="str">
        <f>TEXT(TBL_Employees[[#This Row],[Exit Date]],"yyyy")</f>
        <v/>
      </c>
      <c r="Q263" s="1" t="s">
        <v>21</v>
      </c>
    </row>
    <row r="264" spans="1:17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t="str">
        <f>TEXT(TBL_Employees[[#This Row],[Hire Date]],"yyyy")</f>
        <v>2004</v>
      </c>
      <c r="J264" s="1">
        <v>38219</v>
      </c>
      <c r="K264" s="2">
        <v>49186</v>
      </c>
      <c r="L264" s="3">
        <v>0</v>
      </c>
      <c r="M264" t="s">
        <v>19</v>
      </c>
      <c r="N264">
        <f>TBL_Employees[[#This Row],[Column1]]-TBL_Employees[[#This Row],[year]]</f>
        <v>4</v>
      </c>
      <c r="O264" t="s">
        <v>25</v>
      </c>
      <c r="P264" t="str">
        <f>TEXT(TBL_Employees[[#This Row],[Exit Date]],"yyyy")</f>
        <v>2008</v>
      </c>
      <c r="Q264" s="1">
        <v>39616</v>
      </c>
    </row>
    <row r="265" spans="1:17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t="str">
        <f>TEXT(TBL_Employees[[#This Row],[Hire Date]],"yyyy")</f>
        <v>2019</v>
      </c>
      <c r="J265" s="1">
        <v>43673</v>
      </c>
      <c r="K265" s="2">
        <v>220937</v>
      </c>
      <c r="L265" s="3">
        <v>0.38</v>
      </c>
      <c r="M265" t="s">
        <v>19</v>
      </c>
      <c r="N265" t="e">
        <f>TBL_Employees[[#This Row],[Column1]]-TBL_Employees[[#This Row],[year]]</f>
        <v>#VALUE!</v>
      </c>
      <c r="O265" t="s">
        <v>25</v>
      </c>
      <c r="P265" t="str">
        <f>TEXT(TBL_Employees[[#This Row],[Exit Date]],"yyyy")</f>
        <v/>
      </c>
      <c r="Q265" s="1" t="s">
        <v>21</v>
      </c>
    </row>
    <row r="266" spans="1:17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t="str">
        <f>TEXT(TBL_Employees[[#This Row],[Hire Date]],"yyyy")</f>
        <v>2012</v>
      </c>
      <c r="J266" s="1">
        <v>41208</v>
      </c>
      <c r="K266" s="2">
        <v>183156</v>
      </c>
      <c r="L266" s="3">
        <v>0.3</v>
      </c>
      <c r="M266" t="s">
        <v>19</v>
      </c>
      <c r="N266" t="e">
        <f>TBL_Employees[[#This Row],[Column1]]-TBL_Employees[[#This Row],[year]]</f>
        <v>#VALUE!</v>
      </c>
      <c r="O266" t="s">
        <v>63</v>
      </c>
      <c r="P266" t="str">
        <f>TEXT(TBL_Employees[[#This Row],[Exit Date]],"yyyy")</f>
        <v/>
      </c>
      <c r="Q266" s="1" t="s">
        <v>21</v>
      </c>
    </row>
    <row r="267" spans="1:17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t="str">
        <f>TEXT(TBL_Employees[[#This Row],[Hire Date]],"yyyy")</f>
        <v>2020</v>
      </c>
      <c r="J267" s="1">
        <v>44034</v>
      </c>
      <c r="K267" s="2">
        <v>192749</v>
      </c>
      <c r="L267" s="3">
        <v>0.31</v>
      </c>
      <c r="M267" t="s">
        <v>19</v>
      </c>
      <c r="N267" t="e">
        <f>TBL_Employees[[#This Row],[Column1]]-TBL_Employees[[#This Row],[year]]</f>
        <v>#VALUE!</v>
      </c>
      <c r="O267" t="s">
        <v>20</v>
      </c>
      <c r="P267" t="str">
        <f>TEXT(TBL_Employees[[#This Row],[Exit Date]],"yyyy")</f>
        <v/>
      </c>
      <c r="Q267" s="1" t="s">
        <v>21</v>
      </c>
    </row>
    <row r="268" spans="1:17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t="str">
        <f>TEXT(TBL_Employees[[#This Row],[Hire Date]],"yyyy")</f>
        <v>2017</v>
      </c>
      <c r="J268" s="1">
        <v>42819</v>
      </c>
      <c r="K268" s="2">
        <v>135325</v>
      </c>
      <c r="L268" s="3">
        <v>0.14000000000000001</v>
      </c>
      <c r="M268" t="s">
        <v>19</v>
      </c>
      <c r="N268" t="e">
        <f>TBL_Employees[[#This Row],[Column1]]-TBL_Employees[[#This Row],[year]]</f>
        <v>#VALUE!</v>
      </c>
      <c r="O268" t="s">
        <v>39</v>
      </c>
      <c r="P268" t="str">
        <f>TEXT(TBL_Employees[[#This Row],[Exit Date]],"yyyy")</f>
        <v/>
      </c>
      <c r="Q268" s="1" t="s">
        <v>21</v>
      </c>
    </row>
    <row r="269" spans="1:17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t="str">
        <f>TEXT(TBL_Employees[[#This Row],[Hire Date]],"yyyy")</f>
        <v>2019</v>
      </c>
      <c r="J269" s="1">
        <v>43752</v>
      </c>
      <c r="K269" s="2">
        <v>79356</v>
      </c>
      <c r="L269" s="3">
        <v>0</v>
      </c>
      <c r="M269" t="s">
        <v>19</v>
      </c>
      <c r="N269" t="e">
        <f>TBL_Employees[[#This Row],[Column1]]-TBL_Employees[[#This Row],[year]]</f>
        <v>#VALUE!</v>
      </c>
      <c r="O269" t="s">
        <v>39</v>
      </c>
      <c r="P269" t="str">
        <f>TEXT(TBL_Employees[[#This Row],[Exit Date]],"yyyy")</f>
        <v/>
      </c>
      <c r="Q269" s="1" t="s">
        <v>21</v>
      </c>
    </row>
    <row r="270" spans="1:17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t="str">
        <f>TEXT(TBL_Employees[[#This Row],[Hire Date]],"yyyy")</f>
        <v>2005</v>
      </c>
      <c r="J270" s="1">
        <v>38540</v>
      </c>
      <c r="K270" s="2">
        <v>74412</v>
      </c>
      <c r="L270" s="3">
        <v>0</v>
      </c>
      <c r="M270" t="s">
        <v>19</v>
      </c>
      <c r="N270" t="e">
        <f>TBL_Employees[[#This Row],[Column1]]-TBL_Employees[[#This Row],[year]]</f>
        <v>#VALUE!</v>
      </c>
      <c r="O270" t="s">
        <v>63</v>
      </c>
      <c r="P270" t="str">
        <f>TEXT(TBL_Employees[[#This Row],[Exit Date]],"yyyy")</f>
        <v/>
      </c>
      <c r="Q270" s="1" t="s">
        <v>21</v>
      </c>
    </row>
    <row r="271" spans="1:17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t="str">
        <f>TEXT(TBL_Employees[[#This Row],[Hire Date]],"yyyy")</f>
        <v>2017</v>
      </c>
      <c r="J271" s="1">
        <v>43010</v>
      </c>
      <c r="K271" s="2">
        <v>61886</v>
      </c>
      <c r="L271" s="3">
        <v>0.09</v>
      </c>
      <c r="M271" t="s">
        <v>52</v>
      </c>
      <c r="N271" t="e">
        <f>TBL_Employees[[#This Row],[Column1]]-TBL_Employees[[#This Row],[year]]</f>
        <v>#VALUE!</v>
      </c>
      <c r="O271" t="s">
        <v>66</v>
      </c>
      <c r="P271" t="str">
        <f>TEXT(TBL_Employees[[#This Row],[Exit Date]],"yyyy")</f>
        <v/>
      </c>
      <c r="Q271" s="1" t="s">
        <v>21</v>
      </c>
    </row>
    <row r="272" spans="1:17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t="str">
        <f>TEXT(TBL_Employees[[#This Row],[Hire Date]],"yyyy")</f>
        <v>2003</v>
      </c>
      <c r="J272" s="1">
        <v>37755</v>
      </c>
      <c r="K272" s="2">
        <v>173071</v>
      </c>
      <c r="L272" s="3">
        <v>0.28999999999999998</v>
      </c>
      <c r="M272" t="s">
        <v>19</v>
      </c>
      <c r="N272" t="e">
        <f>TBL_Employees[[#This Row],[Column1]]-TBL_Employees[[#This Row],[year]]</f>
        <v>#VALUE!</v>
      </c>
      <c r="O272" t="s">
        <v>29</v>
      </c>
      <c r="P272" t="str">
        <f>TEXT(TBL_Employees[[#This Row],[Exit Date]],"yyyy")</f>
        <v/>
      </c>
      <c r="Q272" s="1" t="s">
        <v>21</v>
      </c>
    </row>
    <row r="273" spans="1:17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t="str">
        <f>TEXT(TBL_Employees[[#This Row],[Hire Date]],"yyyy")</f>
        <v>1995</v>
      </c>
      <c r="J273" s="1">
        <v>34999</v>
      </c>
      <c r="K273" s="2">
        <v>70189</v>
      </c>
      <c r="L273" s="3">
        <v>0</v>
      </c>
      <c r="M273" t="s">
        <v>19</v>
      </c>
      <c r="N273" t="e">
        <f>TBL_Employees[[#This Row],[Column1]]-TBL_Employees[[#This Row],[year]]</f>
        <v>#VALUE!</v>
      </c>
      <c r="O273" t="s">
        <v>29</v>
      </c>
      <c r="P273" t="str">
        <f>TEXT(TBL_Employees[[#This Row],[Exit Date]],"yyyy")</f>
        <v/>
      </c>
      <c r="Q273" s="1" t="s">
        <v>21</v>
      </c>
    </row>
    <row r="274" spans="1:17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t="str">
        <f>TEXT(TBL_Employees[[#This Row],[Hire Date]],"yyyy")</f>
        <v>2013</v>
      </c>
      <c r="J274" s="1">
        <v>41528</v>
      </c>
      <c r="K274" s="2">
        <v>181452</v>
      </c>
      <c r="L274" s="3">
        <v>0.3</v>
      </c>
      <c r="M274" t="s">
        <v>19</v>
      </c>
      <c r="N274" t="e">
        <f>TBL_Employees[[#This Row],[Column1]]-TBL_Employees[[#This Row],[year]]</f>
        <v>#VALUE!</v>
      </c>
      <c r="O274" t="s">
        <v>29</v>
      </c>
      <c r="P274" t="str">
        <f>TEXT(TBL_Employees[[#This Row],[Exit Date]],"yyyy")</f>
        <v/>
      </c>
      <c r="Q274" s="1" t="s">
        <v>21</v>
      </c>
    </row>
    <row r="275" spans="1:17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t="str">
        <f>TEXT(TBL_Employees[[#This Row],[Hire Date]],"yyyy")</f>
        <v>2021</v>
      </c>
      <c r="J275" s="1">
        <v>44267</v>
      </c>
      <c r="K275" s="2">
        <v>70369</v>
      </c>
      <c r="L275" s="3">
        <v>0</v>
      </c>
      <c r="M275" t="s">
        <v>19</v>
      </c>
      <c r="N275" t="e">
        <f>TBL_Employees[[#This Row],[Column1]]-TBL_Employees[[#This Row],[year]]</f>
        <v>#VALUE!</v>
      </c>
      <c r="O275" t="s">
        <v>63</v>
      </c>
      <c r="P275" t="str">
        <f>TEXT(TBL_Employees[[#This Row],[Exit Date]],"yyyy")</f>
        <v/>
      </c>
      <c r="Q275" s="1" t="s">
        <v>21</v>
      </c>
    </row>
    <row r="276" spans="1:17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t="str">
        <f>TEXT(TBL_Employees[[#This Row],[Hire Date]],"yyyy")</f>
        <v>2008</v>
      </c>
      <c r="J276" s="1">
        <v>39634</v>
      </c>
      <c r="K276" s="2">
        <v>78056</v>
      </c>
      <c r="L276" s="3">
        <v>0</v>
      </c>
      <c r="M276" t="s">
        <v>52</v>
      </c>
      <c r="N276" t="e">
        <f>TBL_Employees[[#This Row],[Column1]]-TBL_Employees[[#This Row],[year]]</f>
        <v>#VALUE!</v>
      </c>
      <c r="O276" t="s">
        <v>53</v>
      </c>
      <c r="P276" t="str">
        <f>TEXT(TBL_Employees[[#This Row],[Exit Date]],"yyyy")</f>
        <v/>
      </c>
      <c r="Q276" s="1" t="s">
        <v>21</v>
      </c>
    </row>
    <row r="277" spans="1:17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t="str">
        <f>TEXT(TBL_Employees[[#This Row],[Hire Date]],"yyyy")</f>
        <v>1996</v>
      </c>
      <c r="J277" s="1">
        <v>35187</v>
      </c>
      <c r="K277" s="2">
        <v>189933</v>
      </c>
      <c r="L277" s="3">
        <v>0.23</v>
      </c>
      <c r="M277" t="s">
        <v>19</v>
      </c>
      <c r="N277" t="e">
        <f>TBL_Employees[[#This Row],[Column1]]-TBL_Employees[[#This Row],[year]]</f>
        <v>#VALUE!</v>
      </c>
      <c r="O277" t="s">
        <v>45</v>
      </c>
      <c r="P277" t="str">
        <f>TEXT(TBL_Employees[[#This Row],[Exit Date]],"yyyy")</f>
        <v/>
      </c>
      <c r="Q277" s="1" t="s">
        <v>21</v>
      </c>
    </row>
    <row r="278" spans="1:17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t="str">
        <f>TEXT(TBL_Employees[[#This Row],[Hire Date]],"yyyy")</f>
        <v>2010</v>
      </c>
      <c r="J278" s="1">
        <v>40360</v>
      </c>
      <c r="K278" s="2">
        <v>78237</v>
      </c>
      <c r="L278" s="3">
        <v>0</v>
      </c>
      <c r="M278" t="s">
        <v>19</v>
      </c>
      <c r="N278" t="e">
        <f>TBL_Employees[[#This Row],[Column1]]-TBL_Employees[[#This Row],[year]]</f>
        <v>#VALUE!</v>
      </c>
      <c r="O278" t="s">
        <v>39</v>
      </c>
      <c r="P278" t="str">
        <f>TEXT(TBL_Employees[[#This Row],[Exit Date]],"yyyy")</f>
        <v/>
      </c>
      <c r="Q278" s="1" t="s">
        <v>21</v>
      </c>
    </row>
    <row r="279" spans="1:17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t="str">
        <f>TEXT(TBL_Employees[[#This Row],[Hire Date]],"yyyy")</f>
        <v>1996</v>
      </c>
      <c r="J279" s="1">
        <v>35242</v>
      </c>
      <c r="K279" s="2">
        <v>48687</v>
      </c>
      <c r="L279" s="3">
        <v>0</v>
      </c>
      <c r="M279" t="s">
        <v>52</v>
      </c>
      <c r="N279" t="e">
        <f>TBL_Employees[[#This Row],[Column1]]-TBL_Employees[[#This Row],[year]]</f>
        <v>#VALUE!</v>
      </c>
      <c r="O279" t="s">
        <v>66</v>
      </c>
      <c r="P279" t="str">
        <f>TEXT(TBL_Employees[[#This Row],[Exit Date]],"yyyy")</f>
        <v/>
      </c>
      <c r="Q279" s="1" t="s">
        <v>21</v>
      </c>
    </row>
    <row r="280" spans="1:17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t="str">
        <f>TEXT(TBL_Employees[[#This Row],[Hire Date]],"yyyy")</f>
        <v>2004</v>
      </c>
      <c r="J280" s="1">
        <v>38218</v>
      </c>
      <c r="K280" s="2">
        <v>121065</v>
      </c>
      <c r="L280" s="3">
        <v>0.15</v>
      </c>
      <c r="M280" t="s">
        <v>52</v>
      </c>
      <c r="N280" t="e">
        <f>TBL_Employees[[#This Row],[Column1]]-TBL_Employees[[#This Row],[year]]</f>
        <v>#VALUE!</v>
      </c>
      <c r="O280" t="s">
        <v>66</v>
      </c>
      <c r="P280" t="str">
        <f>TEXT(TBL_Employees[[#This Row],[Exit Date]],"yyyy")</f>
        <v/>
      </c>
      <c r="Q280" s="1" t="s">
        <v>21</v>
      </c>
    </row>
    <row r="281" spans="1:17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t="str">
        <f>TEXT(TBL_Employees[[#This Row],[Hire Date]],"yyyy")</f>
        <v>2004</v>
      </c>
      <c r="J281" s="1">
        <v>38093</v>
      </c>
      <c r="K281" s="2">
        <v>94246</v>
      </c>
      <c r="L281" s="3">
        <v>0</v>
      </c>
      <c r="M281" t="s">
        <v>19</v>
      </c>
      <c r="N281" t="e">
        <f>TBL_Employees[[#This Row],[Column1]]-TBL_Employees[[#This Row],[year]]</f>
        <v>#VALUE!</v>
      </c>
      <c r="O281" t="s">
        <v>25</v>
      </c>
      <c r="P281" t="str">
        <f>TEXT(TBL_Employees[[#This Row],[Exit Date]],"yyyy")</f>
        <v/>
      </c>
      <c r="Q281" s="1" t="s">
        <v>21</v>
      </c>
    </row>
    <row r="282" spans="1:17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t="str">
        <f>TEXT(TBL_Employees[[#This Row],[Hire Date]],"yyyy")</f>
        <v>2016</v>
      </c>
      <c r="J282" s="1">
        <v>42512</v>
      </c>
      <c r="K282" s="2">
        <v>44614</v>
      </c>
      <c r="L282" s="3">
        <v>0</v>
      </c>
      <c r="M282" t="s">
        <v>19</v>
      </c>
      <c r="N282" t="e">
        <f>TBL_Employees[[#This Row],[Column1]]-TBL_Employees[[#This Row],[year]]</f>
        <v>#VALUE!</v>
      </c>
      <c r="O282" t="s">
        <v>45</v>
      </c>
      <c r="P282" t="str">
        <f>TEXT(TBL_Employees[[#This Row],[Exit Date]],"yyyy")</f>
        <v/>
      </c>
      <c r="Q282" s="1" t="s">
        <v>21</v>
      </c>
    </row>
    <row r="283" spans="1:17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t="str">
        <f>TEXT(TBL_Employees[[#This Row],[Hire Date]],"yyyy")</f>
        <v>2020</v>
      </c>
      <c r="J283" s="1">
        <v>44143</v>
      </c>
      <c r="K283" s="2">
        <v>234469</v>
      </c>
      <c r="L283" s="3">
        <v>0.31</v>
      </c>
      <c r="M283" t="s">
        <v>33</v>
      </c>
      <c r="N283" t="e">
        <f>TBL_Employees[[#This Row],[Column1]]-TBL_Employees[[#This Row],[year]]</f>
        <v>#VALUE!</v>
      </c>
      <c r="O283" t="s">
        <v>34</v>
      </c>
      <c r="P283" t="str">
        <f>TEXT(TBL_Employees[[#This Row],[Exit Date]],"yyyy")</f>
        <v/>
      </c>
      <c r="Q283" s="1" t="s">
        <v>21</v>
      </c>
    </row>
    <row r="284" spans="1:17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t="str">
        <f>TEXT(TBL_Employees[[#This Row],[Hire Date]],"yyyy")</f>
        <v>2020</v>
      </c>
      <c r="J284" s="1">
        <v>44022</v>
      </c>
      <c r="K284" s="2">
        <v>88272</v>
      </c>
      <c r="L284" s="3">
        <v>0</v>
      </c>
      <c r="M284" t="s">
        <v>52</v>
      </c>
      <c r="N284" t="e">
        <f>TBL_Employees[[#This Row],[Column1]]-TBL_Employees[[#This Row],[year]]</f>
        <v>#VALUE!</v>
      </c>
      <c r="O284" t="s">
        <v>53</v>
      </c>
      <c r="P284" t="str">
        <f>TEXT(TBL_Employees[[#This Row],[Exit Date]],"yyyy")</f>
        <v/>
      </c>
      <c r="Q284" s="1" t="s">
        <v>21</v>
      </c>
    </row>
    <row r="285" spans="1:17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t="str">
        <f>TEXT(TBL_Employees[[#This Row],[Hire Date]],"yyyy")</f>
        <v>2017</v>
      </c>
      <c r="J285" s="1">
        <v>42992</v>
      </c>
      <c r="K285" s="2">
        <v>74449</v>
      </c>
      <c r="L285" s="3">
        <v>0</v>
      </c>
      <c r="M285" t="s">
        <v>33</v>
      </c>
      <c r="N285" t="e">
        <f>TBL_Employees[[#This Row],[Column1]]-TBL_Employees[[#This Row],[year]]</f>
        <v>#VALUE!</v>
      </c>
      <c r="O285" t="s">
        <v>60</v>
      </c>
      <c r="P285" t="str">
        <f>TEXT(TBL_Employees[[#This Row],[Exit Date]],"yyyy")</f>
        <v/>
      </c>
      <c r="Q285" s="1" t="s">
        <v>21</v>
      </c>
    </row>
    <row r="286" spans="1:17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t="str">
        <f>TEXT(TBL_Employees[[#This Row],[Hire Date]],"yyyy")</f>
        <v>2012</v>
      </c>
      <c r="J286" s="1">
        <v>41071</v>
      </c>
      <c r="K286" s="2">
        <v>222941</v>
      </c>
      <c r="L286" s="3">
        <v>0.39</v>
      </c>
      <c r="M286" t="s">
        <v>33</v>
      </c>
      <c r="N286" t="e">
        <f>TBL_Employees[[#This Row],[Column1]]-TBL_Employees[[#This Row],[year]]</f>
        <v>#VALUE!</v>
      </c>
      <c r="O286" t="s">
        <v>60</v>
      </c>
      <c r="P286" t="str">
        <f>TEXT(TBL_Employees[[#This Row],[Exit Date]],"yyyy")</f>
        <v/>
      </c>
      <c r="Q286" s="1" t="s">
        <v>21</v>
      </c>
    </row>
    <row r="287" spans="1:17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t="str">
        <f>TEXT(TBL_Employees[[#This Row],[Hire Date]],"yyyy")</f>
        <v>2013</v>
      </c>
      <c r="J287" s="1">
        <v>41543</v>
      </c>
      <c r="K287" s="2">
        <v>50341</v>
      </c>
      <c r="L287" s="3">
        <v>0</v>
      </c>
      <c r="M287" t="s">
        <v>33</v>
      </c>
      <c r="N287" t="e">
        <f>TBL_Employees[[#This Row],[Column1]]-TBL_Employees[[#This Row],[year]]</f>
        <v>#VALUE!</v>
      </c>
      <c r="O287" t="s">
        <v>60</v>
      </c>
      <c r="P287" t="str">
        <f>TEXT(TBL_Employees[[#This Row],[Exit Date]],"yyyy")</f>
        <v/>
      </c>
      <c r="Q287" s="1" t="s">
        <v>21</v>
      </c>
    </row>
    <row r="288" spans="1:17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t="str">
        <f>TEXT(TBL_Employees[[#This Row],[Hire Date]],"yyyy")</f>
        <v>2021</v>
      </c>
      <c r="J288" s="1">
        <v>44297</v>
      </c>
      <c r="K288" s="2">
        <v>72235</v>
      </c>
      <c r="L288" s="3">
        <v>0</v>
      </c>
      <c r="M288" t="s">
        <v>52</v>
      </c>
      <c r="N288" t="e">
        <f>TBL_Employees[[#This Row],[Column1]]-TBL_Employees[[#This Row],[year]]</f>
        <v>#VALUE!</v>
      </c>
      <c r="O288" t="s">
        <v>81</v>
      </c>
      <c r="P288" t="str">
        <f>TEXT(TBL_Employees[[#This Row],[Exit Date]],"yyyy")</f>
        <v/>
      </c>
      <c r="Q288" s="1" t="s">
        <v>21</v>
      </c>
    </row>
    <row r="289" spans="1:17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t="str">
        <f>TEXT(TBL_Employees[[#This Row],[Hire Date]],"yyyy")</f>
        <v>2016</v>
      </c>
      <c r="J289" s="1">
        <v>42533</v>
      </c>
      <c r="K289" s="2">
        <v>70165</v>
      </c>
      <c r="L289" s="3">
        <v>0</v>
      </c>
      <c r="M289" t="s">
        <v>19</v>
      </c>
      <c r="N289" t="e">
        <f>TBL_Employees[[#This Row],[Column1]]-TBL_Employees[[#This Row],[year]]</f>
        <v>#VALUE!</v>
      </c>
      <c r="O289" t="s">
        <v>29</v>
      </c>
      <c r="P289" t="str">
        <f>TEXT(TBL_Employees[[#This Row],[Exit Date]],"yyyy")</f>
        <v/>
      </c>
      <c r="Q289" s="1" t="s">
        <v>21</v>
      </c>
    </row>
    <row r="290" spans="1:17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t="str">
        <f>TEXT(TBL_Employees[[#This Row],[Hire Date]],"yyyy")</f>
        <v>2020</v>
      </c>
      <c r="J290" s="1">
        <v>44030</v>
      </c>
      <c r="K290" s="2">
        <v>148485</v>
      </c>
      <c r="L290" s="3">
        <v>0.15</v>
      </c>
      <c r="M290" t="s">
        <v>19</v>
      </c>
      <c r="N290" t="e">
        <f>TBL_Employees[[#This Row],[Column1]]-TBL_Employees[[#This Row],[year]]</f>
        <v>#VALUE!</v>
      </c>
      <c r="O290" t="s">
        <v>45</v>
      </c>
      <c r="P290" t="str">
        <f>TEXT(TBL_Employees[[#This Row],[Exit Date]],"yyyy")</f>
        <v/>
      </c>
      <c r="Q290" s="1" t="s">
        <v>21</v>
      </c>
    </row>
    <row r="291" spans="1:17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t="str">
        <f>TEXT(TBL_Employees[[#This Row],[Hire Date]],"yyyy")</f>
        <v>2005</v>
      </c>
      <c r="J291" s="1">
        <v>38521</v>
      </c>
      <c r="K291" s="2">
        <v>86089</v>
      </c>
      <c r="L291" s="3">
        <v>0</v>
      </c>
      <c r="M291" t="s">
        <v>19</v>
      </c>
      <c r="N291" t="e">
        <f>TBL_Employees[[#This Row],[Column1]]-TBL_Employees[[#This Row],[year]]</f>
        <v>#VALUE!</v>
      </c>
      <c r="O291" t="s">
        <v>20</v>
      </c>
      <c r="P291" t="str">
        <f>TEXT(TBL_Employees[[#This Row],[Exit Date]],"yyyy")</f>
        <v/>
      </c>
      <c r="Q291" s="1" t="s">
        <v>21</v>
      </c>
    </row>
    <row r="292" spans="1:17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t="str">
        <f>TEXT(TBL_Employees[[#This Row],[Hire Date]],"yyyy")</f>
        <v>2007</v>
      </c>
      <c r="J292" s="1">
        <v>39382</v>
      </c>
      <c r="K292" s="2">
        <v>106313</v>
      </c>
      <c r="L292" s="3">
        <v>0.15</v>
      </c>
      <c r="M292" t="s">
        <v>19</v>
      </c>
      <c r="N292" t="e">
        <f>TBL_Employees[[#This Row],[Column1]]-TBL_Employees[[#This Row],[year]]</f>
        <v>#VALUE!</v>
      </c>
      <c r="O292" t="s">
        <v>20</v>
      </c>
      <c r="P292" t="str">
        <f>TEXT(TBL_Employees[[#This Row],[Exit Date]],"yyyy")</f>
        <v/>
      </c>
      <c r="Q292" s="1" t="s">
        <v>21</v>
      </c>
    </row>
    <row r="293" spans="1:17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t="str">
        <f>TEXT(TBL_Employees[[#This Row],[Hire Date]],"yyyy")</f>
        <v>2021</v>
      </c>
      <c r="J293" s="1">
        <v>44251</v>
      </c>
      <c r="K293" s="2">
        <v>46833</v>
      </c>
      <c r="L293" s="3">
        <v>0</v>
      </c>
      <c r="M293" t="s">
        <v>33</v>
      </c>
      <c r="N293">
        <f>TBL_Employees[[#This Row],[Column1]]-TBL_Employees[[#This Row],[year]]</f>
        <v>0</v>
      </c>
      <c r="O293" t="s">
        <v>34</v>
      </c>
      <c r="P293" t="str">
        <f>TEXT(TBL_Employees[[#This Row],[Exit Date]],"yyyy")</f>
        <v>2021</v>
      </c>
      <c r="Q293" s="1">
        <v>44510</v>
      </c>
    </row>
    <row r="294" spans="1:17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t="str">
        <f>TEXT(TBL_Employees[[#This Row],[Hire Date]],"yyyy")</f>
        <v>2000</v>
      </c>
      <c r="J294" s="1">
        <v>36826</v>
      </c>
      <c r="K294" s="2">
        <v>155320</v>
      </c>
      <c r="L294" s="3">
        <v>0.17</v>
      </c>
      <c r="M294" t="s">
        <v>33</v>
      </c>
      <c r="N294" t="e">
        <f>TBL_Employees[[#This Row],[Column1]]-TBL_Employees[[#This Row],[year]]</f>
        <v>#VALUE!</v>
      </c>
      <c r="O294" t="s">
        <v>80</v>
      </c>
      <c r="P294" t="str">
        <f>TEXT(TBL_Employees[[#This Row],[Exit Date]],"yyyy")</f>
        <v/>
      </c>
      <c r="Q294" s="1" t="s">
        <v>21</v>
      </c>
    </row>
    <row r="295" spans="1:17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t="str">
        <f>TEXT(TBL_Employees[[#This Row],[Hire Date]],"yyyy")</f>
        <v>2016</v>
      </c>
      <c r="J295" s="1">
        <v>42384</v>
      </c>
      <c r="K295" s="2">
        <v>89984</v>
      </c>
      <c r="L295" s="3">
        <v>0</v>
      </c>
      <c r="M295" t="s">
        <v>33</v>
      </c>
      <c r="N295" t="e">
        <f>TBL_Employees[[#This Row],[Column1]]-TBL_Employees[[#This Row],[year]]</f>
        <v>#VALUE!</v>
      </c>
      <c r="O295" t="s">
        <v>34</v>
      </c>
      <c r="P295" t="str">
        <f>TEXT(TBL_Employees[[#This Row],[Exit Date]],"yyyy")</f>
        <v/>
      </c>
      <c r="Q295" s="1" t="s">
        <v>21</v>
      </c>
    </row>
    <row r="296" spans="1:17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t="str">
        <f>TEXT(TBL_Employees[[#This Row],[Hire Date]],"yyyy")</f>
        <v>2006</v>
      </c>
      <c r="J296" s="1">
        <v>38792</v>
      </c>
      <c r="K296" s="2">
        <v>83756</v>
      </c>
      <c r="L296" s="3">
        <v>0.14000000000000001</v>
      </c>
      <c r="M296" t="s">
        <v>33</v>
      </c>
      <c r="N296" t="e">
        <f>TBL_Employees[[#This Row],[Column1]]-TBL_Employees[[#This Row],[year]]</f>
        <v>#VALUE!</v>
      </c>
      <c r="O296" t="s">
        <v>74</v>
      </c>
      <c r="P296" t="str">
        <f>TEXT(TBL_Employees[[#This Row],[Exit Date]],"yyyy")</f>
        <v/>
      </c>
      <c r="Q296" s="1" t="s">
        <v>21</v>
      </c>
    </row>
    <row r="297" spans="1:17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t="str">
        <f>TEXT(TBL_Employees[[#This Row],[Hire Date]],"yyyy")</f>
        <v>2016</v>
      </c>
      <c r="J297" s="1">
        <v>42667</v>
      </c>
      <c r="K297" s="2">
        <v>176324</v>
      </c>
      <c r="L297" s="3">
        <v>0.23</v>
      </c>
      <c r="M297" t="s">
        <v>33</v>
      </c>
      <c r="N297" t="e">
        <f>TBL_Employees[[#This Row],[Column1]]-TBL_Employees[[#This Row],[year]]</f>
        <v>#VALUE!</v>
      </c>
      <c r="O297" t="s">
        <v>74</v>
      </c>
      <c r="P297" t="str">
        <f>TEXT(TBL_Employees[[#This Row],[Exit Date]],"yyyy")</f>
        <v/>
      </c>
      <c r="Q297" s="1" t="s">
        <v>21</v>
      </c>
    </row>
    <row r="298" spans="1:17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t="str">
        <f>TEXT(TBL_Employees[[#This Row],[Hire Date]],"yyyy")</f>
        <v>2021</v>
      </c>
      <c r="J298" s="1">
        <v>44482</v>
      </c>
      <c r="K298" s="2">
        <v>74077</v>
      </c>
      <c r="L298" s="3">
        <v>0</v>
      </c>
      <c r="M298" t="s">
        <v>19</v>
      </c>
      <c r="N298" t="e">
        <f>TBL_Employees[[#This Row],[Column1]]-TBL_Employees[[#This Row],[year]]</f>
        <v>#VALUE!</v>
      </c>
      <c r="O298" t="s">
        <v>63</v>
      </c>
      <c r="P298" t="str">
        <f>TEXT(TBL_Employees[[#This Row],[Exit Date]],"yyyy")</f>
        <v/>
      </c>
      <c r="Q298" s="1" t="s">
        <v>21</v>
      </c>
    </row>
    <row r="299" spans="1:17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t="str">
        <f>TEXT(TBL_Employees[[#This Row],[Hire Date]],"yyyy")</f>
        <v>2021</v>
      </c>
      <c r="J299" s="1">
        <v>44214</v>
      </c>
      <c r="K299" s="2">
        <v>104162</v>
      </c>
      <c r="L299" s="3">
        <v>7.0000000000000007E-2</v>
      </c>
      <c r="M299" t="s">
        <v>19</v>
      </c>
      <c r="N299" t="e">
        <f>TBL_Employees[[#This Row],[Column1]]-TBL_Employees[[#This Row],[year]]</f>
        <v>#VALUE!</v>
      </c>
      <c r="O299" t="s">
        <v>25</v>
      </c>
      <c r="P299" t="str">
        <f>TEXT(TBL_Employees[[#This Row],[Exit Date]],"yyyy")</f>
        <v/>
      </c>
      <c r="Q299" s="1" t="s">
        <v>21</v>
      </c>
    </row>
    <row r="300" spans="1:17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t="str">
        <f>TEXT(TBL_Employees[[#This Row],[Hire Date]],"yyyy")</f>
        <v>2010</v>
      </c>
      <c r="J300" s="1">
        <v>40418</v>
      </c>
      <c r="K300" s="2">
        <v>82162</v>
      </c>
      <c r="L300" s="3">
        <v>0</v>
      </c>
      <c r="M300" t="s">
        <v>33</v>
      </c>
      <c r="N300">
        <f>TBL_Employees[[#This Row],[Column1]]-TBL_Employees[[#This Row],[year]]</f>
        <v>10</v>
      </c>
      <c r="O300" t="s">
        <v>60</v>
      </c>
      <c r="P300" t="str">
        <f>TEXT(TBL_Employees[[#This Row],[Exit Date]],"yyyy")</f>
        <v>2020</v>
      </c>
      <c r="Q300" s="1">
        <v>44107</v>
      </c>
    </row>
    <row r="301" spans="1:17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t="str">
        <f>TEXT(TBL_Employees[[#This Row],[Hire Date]],"yyyy")</f>
        <v>2015</v>
      </c>
      <c r="J301" s="1">
        <v>42195</v>
      </c>
      <c r="K301" s="2">
        <v>63880</v>
      </c>
      <c r="L301" s="3">
        <v>0</v>
      </c>
      <c r="M301" t="s">
        <v>33</v>
      </c>
      <c r="N301" t="e">
        <f>TBL_Employees[[#This Row],[Column1]]-TBL_Employees[[#This Row],[year]]</f>
        <v>#VALUE!</v>
      </c>
      <c r="O301" t="s">
        <v>80</v>
      </c>
      <c r="P301" t="str">
        <f>TEXT(TBL_Employees[[#This Row],[Exit Date]],"yyyy")</f>
        <v/>
      </c>
      <c r="Q301" s="1" t="s">
        <v>21</v>
      </c>
    </row>
    <row r="302" spans="1:17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t="str">
        <f>TEXT(TBL_Employees[[#This Row],[Hire Date]],"yyyy")</f>
        <v>2013</v>
      </c>
      <c r="J302" s="1">
        <v>41525</v>
      </c>
      <c r="K302" s="2">
        <v>73248</v>
      </c>
      <c r="L302" s="3">
        <v>0</v>
      </c>
      <c r="M302" t="s">
        <v>19</v>
      </c>
      <c r="N302" t="e">
        <f>TBL_Employees[[#This Row],[Column1]]-TBL_Employees[[#This Row],[year]]</f>
        <v>#VALUE!</v>
      </c>
      <c r="O302" t="s">
        <v>29</v>
      </c>
      <c r="P302" t="str">
        <f>TEXT(TBL_Employees[[#This Row],[Exit Date]],"yyyy")</f>
        <v/>
      </c>
      <c r="Q302" s="1" t="s">
        <v>21</v>
      </c>
    </row>
    <row r="303" spans="1:17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t="str">
        <f>TEXT(TBL_Employees[[#This Row],[Hire Date]],"yyyy")</f>
        <v>2020</v>
      </c>
      <c r="J303" s="1">
        <v>44113</v>
      </c>
      <c r="K303" s="2">
        <v>91853</v>
      </c>
      <c r="L303" s="3">
        <v>0</v>
      </c>
      <c r="M303" t="s">
        <v>19</v>
      </c>
      <c r="N303" t="e">
        <f>TBL_Employees[[#This Row],[Column1]]-TBL_Employees[[#This Row],[year]]</f>
        <v>#VALUE!</v>
      </c>
      <c r="O303" t="s">
        <v>20</v>
      </c>
      <c r="P303" t="str">
        <f>TEXT(TBL_Employees[[#This Row],[Exit Date]],"yyyy")</f>
        <v/>
      </c>
      <c r="Q303" s="1" t="s">
        <v>21</v>
      </c>
    </row>
    <row r="304" spans="1:17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t="str">
        <f>TEXT(TBL_Employees[[#This Row],[Hire Date]],"yyyy")</f>
        <v>2020</v>
      </c>
      <c r="J304" s="1">
        <v>43844</v>
      </c>
      <c r="K304" s="2">
        <v>168014</v>
      </c>
      <c r="L304" s="3">
        <v>0.27</v>
      </c>
      <c r="M304" t="s">
        <v>19</v>
      </c>
      <c r="N304">
        <f>TBL_Employees[[#This Row],[Column1]]-TBL_Employees[[#This Row],[year]]</f>
        <v>1</v>
      </c>
      <c r="O304" t="s">
        <v>20</v>
      </c>
      <c r="P304" t="str">
        <f>TEXT(TBL_Employees[[#This Row],[Exit Date]],"yyyy")</f>
        <v>2021</v>
      </c>
      <c r="Q304" s="1">
        <v>44404</v>
      </c>
    </row>
    <row r="305" spans="1:17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t="str">
        <f>TEXT(TBL_Employees[[#This Row],[Hire Date]],"yyyy")</f>
        <v>2017</v>
      </c>
      <c r="J305" s="1">
        <v>42995</v>
      </c>
      <c r="K305" s="2">
        <v>70770</v>
      </c>
      <c r="L305" s="3">
        <v>0</v>
      </c>
      <c r="M305" t="s">
        <v>19</v>
      </c>
      <c r="N305" t="e">
        <f>TBL_Employees[[#This Row],[Column1]]-TBL_Employees[[#This Row],[year]]</f>
        <v>#VALUE!</v>
      </c>
      <c r="O305" t="s">
        <v>45</v>
      </c>
      <c r="P305" t="str">
        <f>TEXT(TBL_Employees[[#This Row],[Exit Date]],"yyyy")</f>
        <v/>
      </c>
      <c r="Q305" s="1" t="s">
        <v>21</v>
      </c>
    </row>
    <row r="306" spans="1:17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t="str">
        <f>TEXT(TBL_Employees[[#This Row],[Hire Date]],"yyyy")</f>
        <v>2004</v>
      </c>
      <c r="J306" s="1">
        <v>38271</v>
      </c>
      <c r="K306" s="2">
        <v>50825</v>
      </c>
      <c r="L306" s="3">
        <v>0</v>
      </c>
      <c r="M306" t="s">
        <v>19</v>
      </c>
      <c r="N306" t="e">
        <f>TBL_Employees[[#This Row],[Column1]]-TBL_Employees[[#This Row],[year]]</f>
        <v>#VALUE!</v>
      </c>
      <c r="O306" t="s">
        <v>63</v>
      </c>
      <c r="P306" t="str">
        <f>TEXT(TBL_Employees[[#This Row],[Exit Date]],"yyyy")</f>
        <v/>
      </c>
      <c r="Q306" s="1" t="s">
        <v>21</v>
      </c>
    </row>
    <row r="307" spans="1:17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t="str">
        <f>TEXT(TBL_Employees[[#This Row],[Hire Date]],"yyyy")</f>
        <v>2015</v>
      </c>
      <c r="J307" s="1">
        <v>42266</v>
      </c>
      <c r="K307" s="2">
        <v>145846</v>
      </c>
      <c r="L307" s="3">
        <v>0.15</v>
      </c>
      <c r="M307" t="s">
        <v>52</v>
      </c>
      <c r="N307" t="e">
        <f>TBL_Employees[[#This Row],[Column1]]-TBL_Employees[[#This Row],[year]]</f>
        <v>#VALUE!</v>
      </c>
      <c r="O307" t="s">
        <v>81</v>
      </c>
      <c r="P307" t="str">
        <f>TEXT(TBL_Employees[[#This Row],[Exit Date]],"yyyy")</f>
        <v/>
      </c>
      <c r="Q307" s="1" t="s">
        <v>21</v>
      </c>
    </row>
    <row r="308" spans="1:17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t="str">
        <f>TEXT(TBL_Employees[[#This Row],[Hire Date]],"yyyy")</f>
        <v>2003</v>
      </c>
      <c r="J308" s="1">
        <v>37962</v>
      </c>
      <c r="K308" s="2">
        <v>125807</v>
      </c>
      <c r="L308" s="3">
        <v>0.15</v>
      </c>
      <c r="M308" t="s">
        <v>19</v>
      </c>
      <c r="N308" t="e">
        <f>TBL_Employees[[#This Row],[Column1]]-TBL_Employees[[#This Row],[year]]</f>
        <v>#VALUE!</v>
      </c>
      <c r="O308" t="s">
        <v>20</v>
      </c>
      <c r="P308" t="str">
        <f>TEXT(TBL_Employees[[#This Row],[Exit Date]],"yyyy")</f>
        <v/>
      </c>
      <c r="Q308" s="1" t="s">
        <v>21</v>
      </c>
    </row>
    <row r="309" spans="1:17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t="str">
        <f>TEXT(TBL_Employees[[#This Row],[Hire Date]],"yyyy")</f>
        <v>2021</v>
      </c>
      <c r="J309" s="1">
        <v>44405</v>
      </c>
      <c r="K309" s="2">
        <v>46845</v>
      </c>
      <c r="L309" s="3">
        <v>0</v>
      </c>
      <c r="M309" t="s">
        <v>19</v>
      </c>
      <c r="N309" t="e">
        <f>TBL_Employees[[#This Row],[Column1]]-TBL_Employees[[#This Row],[year]]</f>
        <v>#VALUE!</v>
      </c>
      <c r="O309" t="s">
        <v>45</v>
      </c>
      <c r="P309" t="str">
        <f>TEXT(TBL_Employees[[#This Row],[Exit Date]],"yyyy")</f>
        <v/>
      </c>
      <c r="Q309" s="1" t="s">
        <v>21</v>
      </c>
    </row>
    <row r="310" spans="1:17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t="str">
        <f>TEXT(TBL_Employees[[#This Row],[Hire Date]],"yyyy")</f>
        <v>2008</v>
      </c>
      <c r="J310" s="1">
        <v>39689</v>
      </c>
      <c r="K310" s="2">
        <v>157969</v>
      </c>
      <c r="L310" s="3">
        <v>0.1</v>
      </c>
      <c r="M310" t="s">
        <v>33</v>
      </c>
      <c r="N310" t="e">
        <f>TBL_Employees[[#This Row],[Column1]]-TBL_Employees[[#This Row],[year]]</f>
        <v>#VALUE!</v>
      </c>
      <c r="O310" t="s">
        <v>80</v>
      </c>
      <c r="P310" t="str">
        <f>TEXT(TBL_Employees[[#This Row],[Exit Date]],"yyyy")</f>
        <v/>
      </c>
      <c r="Q310" s="1" t="s">
        <v>21</v>
      </c>
    </row>
    <row r="311" spans="1:17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t="str">
        <f>TEXT(TBL_Employees[[#This Row],[Hire Date]],"yyyy")</f>
        <v>2010</v>
      </c>
      <c r="J311" s="1">
        <v>40522</v>
      </c>
      <c r="K311" s="2">
        <v>97807</v>
      </c>
      <c r="L311" s="3">
        <v>0</v>
      </c>
      <c r="M311" t="s">
        <v>19</v>
      </c>
      <c r="N311" t="e">
        <f>TBL_Employees[[#This Row],[Column1]]-TBL_Employees[[#This Row],[year]]</f>
        <v>#VALUE!</v>
      </c>
      <c r="O311" t="s">
        <v>20</v>
      </c>
      <c r="P311" t="str">
        <f>TEXT(TBL_Employees[[#This Row],[Exit Date]],"yyyy")</f>
        <v/>
      </c>
      <c r="Q311" s="1" t="s">
        <v>21</v>
      </c>
    </row>
    <row r="312" spans="1:17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t="str">
        <f>TEXT(TBL_Employees[[#This Row],[Hire Date]],"yyyy")</f>
        <v>2015</v>
      </c>
      <c r="J312" s="1">
        <v>42347</v>
      </c>
      <c r="K312" s="2">
        <v>73854</v>
      </c>
      <c r="L312" s="3">
        <v>0</v>
      </c>
      <c r="M312" t="s">
        <v>19</v>
      </c>
      <c r="N312" t="e">
        <f>TBL_Employees[[#This Row],[Column1]]-TBL_Employees[[#This Row],[year]]</f>
        <v>#VALUE!</v>
      </c>
      <c r="O312" t="s">
        <v>63</v>
      </c>
      <c r="P312" t="str">
        <f>TEXT(TBL_Employees[[#This Row],[Exit Date]],"yyyy")</f>
        <v/>
      </c>
      <c r="Q312" s="1" t="s">
        <v>21</v>
      </c>
    </row>
    <row r="313" spans="1:17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t="str">
        <f>TEXT(TBL_Employees[[#This Row],[Hire Date]],"yyyy")</f>
        <v>2006</v>
      </c>
      <c r="J313" s="1">
        <v>39063</v>
      </c>
      <c r="K313" s="2">
        <v>149537</v>
      </c>
      <c r="L313" s="3">
        <v>0.14000000000000001</v>
      </c>
      <c r="M313" t="s">
        <v>19</v>
      </c>
      <c r="N313" t="e">
        <f>TBL_Employees[[#This Row],[Column1]]-TBL_Employees[[#This Row],[year]]</f>
        <v>#VALUE!</v>
      </c>
      <c r="O313" t="s">
        <v>63</v>
      </c>
      <c r="P313" t="str">
        <f>TEXT(TBL_Employees[[#This Row],[Exit Date]],"yyyy")</f>
        <v/>
      </c>
      <c r="Q313" s="1" t="s">
        <v>21</v>
      </c>
    </row>
    <row r="314" spans="1:17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t="str">
        <f>TEXT(TBL_Employees[[#This Row],[Hire Date]],"yyyy")</f>
        <v>2013</v>
      </c>
      <c r="J314" s="1">
        <v>41379</v>
      </c>
      <c r="K314" s="2">
        <v>128303</v>
      </c>
      <c r="L314" s="3">
        <v>0.15</v>
      </c>
      <c r="M314" t="s">
        <v>19</v>
      </c>
      <c r="N314" t="e">
        <f>TBL_Employees[[#This Row],[Column1]]-TBL_Employees[[#This Row],[year]]</f>
        <v>#VALUE!</v>
      </c>
      <c r="O314" t="s">
        <v>39</v>
      </c>
      <c r="P314" t="str">
        <f>TEXT(TBL_Employees[[#This Row],[Exit Date]],"yyyy")</f>
        <v/>
      </c>
      <c r="Q314" s="1" t="s">
        <v>21</v>
      </c>
    </row>
    <row r="315" spans="1:17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t="str">
        <f>TEXT(TBL_Employees[[#This Row],[Hire Date]],"yyyy")</f>
        <v>2005</v>
      </c>
      <c r="J315" s="1">
        <v>38513</v>
      </c>
      <c r="K315" s="2">
        <v>67374</v>
      </c>
      <c r="L315" s="3">
        <v>0</v>
      </c>
      <c r="M315" t="s">
        <v>19</v>
      </c>
      <c r="N315" t="e">
        <f>TBL_Employees[[#This Row],[Column1]]-TBL_Employees[[#This Row],[year]]</f>
        <v>#VALUE!</v>
      </c>
      <c r="O315" t="s">
        <v>25</v>
      </c>
      <c r="P315" t="str">
        <f>TEXT(TBL_Employees[[#This Row],[Exit Date]],"yyyy")</f>
        <v/>
      </c>
      <c r="Q315" s="1" t="s">
        <v>21</v>
      </c>
    </row>
    <row r="316" spans="1:17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t="str">
        <f>TEXT(TBL_Employees[[#This Row],[Hire Date]],"yyyy")</f>
        <v>2011</v>
      </c>
      <c r="J316" s="1">
        <v>40810</v>
      </c>
      <c r="K316" s="2">
        <v>102167</v>
      </c>
      <c r="L316" s="3">
        <v>0.06</v>
      </c>
      <c r="M316" t="s">
        <v>52</v>
      </c>
      <c r="N316" t="e">
        <f>TBL_Employees[[#This Row],[Column1]]-TBL_Employees[[#This Row],[year]]</f>
        <v>#VALUE!</v>
      </c>
      <c r="O316" t="s">
        <v>66</v>
      </c>
      <c r="P316" t="str">
        <f>TEXT(TBL_Employees[[#This Row],[Exit Date]],"yyyy")</f>
        <v/>
      </c>
      <c r="Q316" s="1" t="s">
        <v>21</v>
      </c>
    </row>
    <row r="317" spans="1:17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t="str">
        <f>TEXT(TBL_Employees[[#This Row],[Hire Date]],"yyyy")</f>
        <v>2007</v>
      </c>
      <c r="J317" s="1">
        <v>39332</v>
      </c>
      <c r="K317" s="2">
        <v>151027</v>
      </c>
      <c r="L317" s="3">
        <v>0.1</v>
      </c>
      <c r="M317" t="s">
        <v>33</v>
      </c>
      <c r="N317" t="e">
        <f>TBL_Employees[[#This Row],[Column1]]-TBL_Employees[[#This Row],[year]]</f>
        <v>#VALUE!</v>
      </c>
      <c r="O317" t="s">
        <v>74</v>
      </c>
      <c r="P317" t="str">
        <f>TEXT(TBL_Employees[[#This Row],[Exit Date]],"yyyy")</f>
        <v/>
      </c>
      <c r="Q317" s="1" t="s">
        <v>21</v>
      </c>
    </row>
    <row r="318" spans="1:17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t="str">
        <f>TEXT(TBL_Employees[[#This Row],[Hire Date]],"yyyy")</f>
        <v>2018</v>
      </c>
      <c r="J318" s="1">
        <v>43147</v>
      </c>
      <c r="K318" s="2">
        <v>120905</v>
      </c>
      <c r="L318" s="3">
        <v>0.05</v>
      </c>
      <c r="M318" t="s">
        <v>19</v>
      </c>
      <c r="N318" t="e">
        <f>TBL_Employees[[#This Row],[Column1]]-TBL_Employees[[#This Row],[year]]</f>
        <v>#VALUE!</v>
      </c>
      <c r="O318" t="s">
        <v>63</v>
      </c>
      <c r="P318" t="str">
        <f>TEXT(TBL_Employees[[#This Row],[Exit Date]],"yyyy")</f>
        <v/>
      </c>
      <c r="Q318" s="1" t="s">
        <v>21</v>
      </c>
    </row>
    <row r="319" spans="1:17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t="str">
        <f>TEXT(TBL_Employees[[#This Row],[Hire Date]],"yyyy")</f>
        <v>2018</v>
      </c>
      <c r="J319" s="1">
        <v>43253</v>
      </c>
      <c r="K319" s="2">
        <v>231567</v>
      </c>
      <c r="L319" s="3">
        <v>0.36</v>
      </c>
      <c r="M319" t="s">
        <v>19</v>
      </c>
      <c r="N319" t="e">
        <f>TBL_Employees[[#This Row],[Column1]]-TBL_Employees[[#This Row],[year]]</f>
        <v>#VALUE!</v>
      </c>
      <c r="O319" t="s">
        <v>63</v>
      </c>
      <c r="P319" t="str">
        <f>TEXT(TBL_Employees[[#This Row],[Exit Date]],"yyyy")</f>
        <v/>
      </c>
      <c r="Q319" s="1" t="s">
        <v>21</v>
      </c>
    </row>
    <row r="320" spans="1:17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t="str">
        <f>TEXT(TBL_Employees[[#This Row],[Hire Date]],"yyyy")</f>
        <v>2015</v>
      </c>
      <c r="J320" s="1">
        <v>42197</v>
      </c>
      <c r="K320" s="2">
        <v>215388</v>
      </c>
      <c r="L320" s="3">
        <v>0.33</v>
      </c>
      <c r="M320" t="s">
        <v>19</v>
      </c>
      <c r="N320" t="e">
        <f>TBL_Employees[[#This Row],[Column1]]-TBL_Employees[[#This Row],[year]]</f>
        <v>#VALUE!</v>
      </c>
      <c r="O320" t="s">
        <v>45</v>
      </c>
      <c r="P320" t="str">
        <f>TEXT(TBL_Employees[[#This Row],[Exit Date]],"yyyy")</f>
        <v/>
      </c>
      <c r="Q320" s="1" t="s">
        <v>21</v>
      </c>
    </row>
    <row r="321" spans="1:17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t="str">
        <f>TEXT(TBL_Employees[[#This Row],[Hire Date]],"yyyy")</f>
        <v>2015</v>
      </c>
      <c r="J321" s="1">
        <v>42168</v>
      </c>
      <c r="K321" s="2">
        <v>127972</v>
      </c>
      <c r="L321" s="3">
        <v>0.11</v>
      </c>
      <c r="M321" t="s">
        <v>19</v>
      </c>
      <c r="N321" t="e">
        <f>TBL_Employees[[#This Row],[Column1]]-TBL_Employees[[#This Row],[year]]</f>
        <v>#VALUE!</v>
      </c>
      <c r="O321" t="s">
        <v>63</v>
      </c>
      <c r="P321" t="str">
        <f>TEXT(TBL_Employees[[#This Row],[Exit Date]],"yyyy")</f>
        <v/>
      </c>
      <c r="Q321" s="1" t="s">
        <v>21</v>
      </c>
    </row>
    <row r="322" spans="1:17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t="str">
        <f>TEXT(TBL_Employees[[#This Row],[Hire Date]],"yyyy")</f>
        <v>1995</v>
      </c>
      <c r="J322" s="1">
        <v>34915</v>
      </c>
      <c r="K322" s="2">
        <v>80701</v>
      </c>
      <c r="L322" s="3">
        <v>0</v>
      </c>
      <c r="M322" t="s">
        <v>19</v>
      </c>
      <c r="N322">
        <f>TBL_Employees[[#This Row],[Column1]]-TBL_Employees[[#This Row],[year]]</f>
        <v>10</v>
      </c>
      <c r="O322" t="s">
        <v>20</v>
      </c>
      <c r="P322" t="str">
        <f>TEXT(TBL_Employees[[#This Row],[Exit Date]],"yyyy")</f>
        <v>2005</v>
      </c>
      <c r="Q322" s="1">
        <v>38456</v>
      </c>
    </row>
    <row r="323" spans="1:17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t="str">
        <f>TEXT(TBL_Employees[[#This Row],[Hire Date]],"yyyy")</f>
        <v>2020</v>
      </c>
      <c r="J323" s="1">
        <v>43863</v>
      </c>
      <c r="K323" s="2">
        <v>115417</v>
      </c>
      <c r="L323" s="3">
        <v>0.06</v>
      </c>
      <c r="M323" t="s">
        <v>33</v>
      </c>
      <c r="N323" t="e">
        <f>TBL_Employees[[#This Row],[Column1]]-TBL_Employees[[#This Row],[year]]</f>
        <v>#VALUE!</v>
      </c>
      <c r="O323" t="s">
        <v>74</v>
      </c>
      <c r="P323" t="str">
        <f>TEXT(TBL_Employees[[#This Row],[Exit Date]],"yyyy")</f>
        <v/>
      </c>
      <c r="Q323" s="1" t="s">
        <v>21</v>
      </c>
    </row>
    <row r="324" spans="1:17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t="str">
        <f>TEXT(TBL_Employees[[#This Row],[Hire Date]],"yyyy")</f>
        <v>2019</v>
      </c>
      <c r="J324" s="1">
        <v>43635</v>
      </c>
      <c r="K324" s="2">
        <v>88045</v>
      </c>
      <c r="L324" s="3">
        <v>0</v>
      </c>
      <c r="M324" t="s">
        <v>19</v>
      </c>
      <c r="N324" t="e">
        <f>TBL_Employees[[#This Row],[Column1]]-TBL_Employees[[#This Row],[year]]</f>
        <v>#VALUE!</v>
      </c>
      <c r="O324" t="s">
        <v>20</v>
      </c>
      <c r="P324" t="str">
        <f>TEXT(TBL_Employees[[#This Row],[Exit Date]],"yyyy")</f>
        <v/>
      </c>
      <c r="Q324" s="1" t="s">
        <v>21</v>
      </c>
    </row>
    <row r="325" spans="1:17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t="str">
        <f>TEXT(TBL_Employees[[#This Row],[Hire Date]],"yyyy")</f>
        <v>2018</v>
      </c>
      <c r="J325" s="1">
        <v>43185</v>
      </c>
      <c r="K325" s="2">
        <v>86478</v>
      </c>
      <c r="L325" s="3">
        <v>0.06</v>
      </c>
      <c r="M325" t="s">
        <v>19</v>
      </c>
      <c r="N325" t="e">
        <f>TBL_Employees[[#This Row],[Column1]]-TBL_Employees[[#This Row],[year]]</f>
        <v>#VALUE!</v>
      </c>
      <c r="O325" t="s">
        <v>25</v>
      </c>
      <c r="P325" t="str">
        <f>TEXT(TBL_Employees[[#This Row],[Exit Date]],"yyyy")</f>
        <v/>
      </c>
      <c r="Q325" s="1" t="s">
        <v>21</v>
      </c>
    </row>
    <row r="326" spans="1:17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t="str">
        <f>TEXT(TBL_Employees[[#This Row],[Hire Date]],"yyyy")</f>
        <v>2016</v>
      </c>
      <c r="J326" s="1">
        <v>42387</v>
      </c>
      <c r="K326" s="2">
        <v>180994</v>
      </c>
      <c r="L326" s="3">
        <v>0.39</v>
      </c>
      <c r="M326" t="s">
        <v>19</v>
      </c>
      <c r="N326" t="e">
        <f>TBL_Employees[[#This Row],[Column1]]-TBL_Employees[[#This Row],[year]]</f>
        <v>#VALUE!</v>
      </c>
      <c r="O326" t="s">
        <v>63</v>
      </c>
      <c r="P326" t="str">
        <f>TEXT(TBL_Employees[[#This Row],[Exit Date]],"yyyy")</f>
        <v/>
      </c>
      <c r="Q326" s="1" t="s">
        <v>21</v>
      </c>
    </row>
    <row r="327" spans="1:17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t="str">
        <f>TEXT(TBL_Employees[[#This Row],[Hire Date]],"yyyy")</f>
        <v>2007</v>
      </c>
      <c r="J327" s="1">
        <v>39418</v>
      </c>
      <c r="K327" s="2">
        <v>64494</v>
      </c>
      <c r="L327" s="3">
        <v>0</v>
      </c>
      <c r="M327" t="s">
        <v>19</v>
      </c>
      <c r="N327" t="e">
        <f>TBL_Employees[[#This Row],[Column1]]-TBL_Employees[[#This Row],[year]]</f>
        <v>#VALUE!</v>
      </c>
      <c r="O327" t="s">
        <v>29</v>
      </c>
      <c r="P327" t="str">
        <f>TEXT(TBL_Employees[[#This Row],[Exit Date]],"yyyy")</f>
        <v/>
      </c>
      <c r="Q327" s="1" t="s">
        <v>21</v>
      </c>
    </row>
    <row r="328" spans="1:17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t="str">
        <f>TEXT(TBL_Employees[[#This Row],[Hire Date]],"yyyy")</f>
        <v>2002</v>
      </c>
      <c r="J328" s="1">
        <v>37550</v>
      </c>
      <c r="K328" s="2">
        <v>70122</v>
      </c>
      <c r="L328" s="3">
        <v>0</v>
      </c>
      <c r="M328" t="s">
        <v>19</v>
      </c>
      <c r="N328" t="e">
        <f>TBL_Employees[[#This Row],[Column1]]-TBL_Employees[[#This Row],[year]]</f>
        <v>#VALUE!</v>
      </c>
      <c r="O328" t="s">
        <v>29</v>
      </c>
      <c r="P328" t="str">
        <f>TEXT(TBL_Employees[[#This Row],[Exit Date]],"yyyy")</f>
        <v/>
      </c>
      <c r="Q328" s="1" t="s">
        <v>21</v>
      </c>
    </row>
    <row r="329" spans="1:17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t="str">
        <f>TEXT(TBL_Employees[[#This Row],[Hire Date]],"yyyy")</f>
        <v>2017</v>
      </c>
      <c r="J329" s="1">
        <v>42785</v>
      </c>
      <c r="K329" s="2">
        <v>181854</v>
      </c>
      <c r="L329" s="3">
        <v>0.28999999999999998</v>
      </c>
      <c r="M329" t="s">
        <v>19</v>
      </c>
      <c r="N329">
        <f>TBL_Employees[[#This Row],[Column1]]-TBL_Employees[[#This Row],[year]]</f>
        <v>3</v>
      </c>
      <c r="O329" t="s">
        <v>63</v>
      </c>
      <c r="P329" t="str">
        <f>TEXT(TBL_Employees[[#This Row],[Exit Date]],"yyyy")</f>
        <v>2020</v>
      </c>
      <c r="Q329" s="1">
        <v>43945</v>
      </c>
    </row>
    <row r="330" spans="1:17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t="str">
        <f>TEXT(TBL_Employees[[#This Row],[Hire Date]],"yyyy")</f>
        <v>2016</v>
      </c>
      <c r="J330" s="1">
        <v>42664</v>
      </c>
      <c r="K330" s="2">
        <v>52811</v>
      </c>
      <c r="L330" s="3">
        <v>0</v>
      </c>
      <c r="M330" t="s">
        <v>19</v>
      </c>
      <c r="N330" t="e">
        <f>TBL_Employees[[#This Row],[Column1]]-TBL_Employees[[#This Row],[year]]</f>
        <v>#VALUE!</v>
      </c>
      <c r="O330" t="s">
        <v>45</v>
      </c>
      <c r="P330" t="str">
        <f>TEXT(TBL_Employees[[#This Row],[Exit Date]],"yyyy")</f>
        <v/>
      </c>
      <c r="Q330" s="1" t="s">
        <v>21</v>
      </c>
    </row>
    <row r="331" spans="1:17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t="str">
        <f>TEXT(TBL_Employees[[#This Row],[Hire Date]],"yyyy")</f>
        <v>2019</v>
      </c>
      <c r="J331" s="1">
        <v>43763</v>
      </c>
      <c r="K331" s="2">
        <v>50111</v>
      </c>
      <c r="L331" s="3">
        <v>0</v>
      </c>
      <c r="M331" t="s">
        <v>33</v>
      </c>
      <c r="N331" t="e">
        <f>TBL_Employees[[#This Row],[Column1]]-TBL_Employees[[#This Row],[year]]</f>
        <v>#VALUE!</v>
      </c>
      <c r="O331" t="s">
        <v>34</v>
      </c>
      <c r="P331" t="str">
        <f>TEXT(TBL_Employees[[#This Row],[Exit Date]],"yyyy")</f>
        <v/>
      </c>
      <c r="Q331" s="1" t="s">
        <v>21</v>
      </c>
    </row>
    <row r="332" spans="1:17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t="str">
        <f>TEXT(TBL_Employees[[#This Row],[Hire Date]],"yyyy")</f>
        <v>2016</v>
      </c>
      <c r="J332" s="1">
        <v>42497</v>
      </c>
      <c r="K332" s="2">
        <v>71192</v>
      </c>
      <c r="L332" s="3">
        <v>0</v>
      </c>
      <c r="M332" t="s">
        <v>19</v>
      </c>
      <c r="N332" t="e">
        <f>TBL_Employees[[#This Row],[Column1]]-TBL_Employees[[#This Row],[year]]</f>
        <v>#VALUE!</v>
      </c>
      <c r="O332" t="s">
        <v>25</v>
      </c>
      <c r="P332" t="str">
        <f>TEXT(TBL_Employees[[#This Row],[Exit Date]],"yyyy")</f>
        <v/>
      </c>
      <c r="Q332" s="1" t="s">
        <v>21</v>
      </c>
    </row>
    <row r="333" spans="1:17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t="str">
        <f>TEXT(TBL_Employees[[#This Row],[Hire Date]],"yyyy")</f>
        <v>2018</v>
      </c>
      <c r="J333" s="1">
        <v>43452</v>
      </c>
      <c r="K333" s="2">
        <v>155351</v>
      </c>
      <c r="L333" s="3">
        <v>0.2</v>
      </c>
      <c r="M333" t="s">
        <v>19</v>
      </c>
      <c r="N333" t="e">
        <f>TBL_Employees[[#This Row],[Column1]]-TBL_Employees[[#This Row],[year]]</f>
        <v>#VALUE!</v>
      </c>
      <c r="O333" t="s">
        <v>63</v>
      </c>
      <c r="P333" t="str">
        <f>TEXT(TBL_Employees[[#This Row],[Exit Date]],"yyyy")</f>
        <v/>
      </c>
      <c r="Q333" s="1" t="s">
        <v>21</v>
      </c>
    </row>
    <row r="334" spans="1:17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t="str">
        <f>TEXT(TBL_Employees[[#This Row],[Hire Date]],"yyyy")</f>
        <v>2006</v>
      </c>
      <c r="J334" s="1">
        <v>39049</v>
      </c>
      <c r="K334" s="2">
        <v>161690</v>
      </c>
      <c r="L334" s="3">
        <v>0.28999999999999998</v>
      </c>
      <c r="M334" t="s">
        <v>33</v>
      </c>
      <c r="N334" t="e">
        <f>TBL_Employees[[#This Row],[Column1]]-TBL_Employees[[#This Row],[year]]</f>
        <v>#VALUE!</v>
      </c>
      <c r="O334" t="s">
        <v>60</v>
      </c>
      <c r="P334" t="str">
        <f>TEXT(TBL_Employees[[#This Row],[Exit Date]],"yyyy")</f>
        <v/>
      </c>
      <c r="Q334" s="1" t="s">
        <v>21</v>
      </c>
    </row>
    <row r="335" spans="1:17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t="str">
        <f>TEXT(TBL_Employees[[#This Row],[Hire Date]],"yyyy")</f>
        <v>2017</v>
      </c>
      <c r="J335" s="1">
        <v>42776</v>
      </c>
      <c r="K335" s="2">
        <v>60132</v>
      </c>
      <c r="L335" s="3">
        <v>0</v>
      </c>
      <c r="M335" t="s">
        <v>33</v>
      </c>
      <c r="N335" t="e">
        <f>TBL_Employees[[#This Row],[Column1]]-TBL_Employees[[#This Row],[year]]</f>
        <v>#VALUE!</v>
      </c>
      <c r="O335" t="s">
        <v>80</v>
      </c>
      <c r="P335" t="str">
        <f>TEXT(TBL_Employees[[#This Row],[Exit Date]],"yyyy")</f>
        <v/>
      </c>
      <c r="Q335" s="1" t="s">
        <v>21</v>
      </c>
    </row>
    <row r="336" spans="1:17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t="str">
        <f>TEXT(TBL_Employees[[#This Row],[Hire Date]],"yyyy")</f>
        <v>1994</v>
      </c>
      <c r="J336" s="1">
        <v>34631</v>
      </c>
      <c r="K336" s="2">
        <v>87216</v>
      </c>
      <c r="L336" s="3">
        <v>0</v>
      </c>
      <c r="M336" t="s">
        <v>19</v>
      </c>
      <c r="N336" t="e">
        <f>TBL_Employees[[#This Row],[Column1]]-TBL_Employees[[#This Row],[year]]</f>
        <v>#VALUE!</v>
      </c>
      <c r="O336" t="s">
        <v>45</v>
      </c>
      <c r="P336" t="str">
        <f>TEXT(TBL_Employees[[#This Row],[Exit Date]],"yyyy")</f>
        <v/>
      </c>
      <c r="Q336" s="1" t="s">
        <v>21</v>
      </c>
    </row>
    <row r="337" spans="1:17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t="str">
        <f>TEXT(TBL_Employees[[#This Row],[Hire Date]],"yyyy")</f>
        <v>2020</v>
      </c>
      <c r="J337" s="1">
        <v>43944</v>
      </c>
      <c r="K337" s="2">
        <v>50069</v>
      </c>
      <c r="L337" s="3">
        <v>0</v>
      </c>
      <c r="M337" t="s">
        <v>19</v>
      </c>
      <c r="N337" t="e">
        <f>TBL_Employees[[#This Row],[Column1]]-TBL_Employees[[#This Row],[year]]</f>
        <v>#VALUE!</v>
      </c>
      <c r="O337" t="s">
        <v>63</v>
      </c>
      <c r="P337" t="str">
        <f>TEXT(TBL_Employees[[#This Row],[Exit Date]],"yyyy")</f>
        <v/>
      </c>
      <c r="Q337" s="1" t="s">
        <v>21</v>
      </c>
    </row>
    <row r="338" spans="1:17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t="str">
        <f>TEXT(TBL_Employees[[#This Row],[Hire Date]],"yyyy")</f>
        <v>2021</v>
      </c>
      <c r="J338" s="1">
        <v>44403</v>
      </c>
      <c r="K338" s="2">
        <v>151108</v>
      </c>
      <c r="L338" s="3">
        <v>0.22</v>
      </c>
      <c r="M338" t="s">
        <v>19</v>
      </c>
      <c r="N338" t="e">
        <f>TBL_Employees[[#This Row],[Column1]]-TBL_Employees[[#This Row],[year]]</f>
        <v>#VALUE!</v>
      </c>
      <c r="O338" t="s">
        <v>39</v>
      </c>
      <c r="P338" t="str">
        <f>TEXT(TBL_Employees[[#This Row],[Exit Date]],"yyyy")</f>
        <v/>
      </c>
      <c r="Q338" s="1" t="s">
        <v>21</v>
      </c>
    </row>
    <row r="339" spans="1:17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t="str">
        <f>TEXT(TBL_Employees[[#This Row],[Hire Date]],"yyyy")</f>
        <v>2005</v>
      </c>
      <c r="J339" s="1">
        <v>38640</v>
      </c>
      <c r="K339" s="2">
        <v>67398</v>
      </c>
      <c r="L339" s="3">
        <v>7.0000000000000007E-2</v>
      </c>
      <c r="M339" t="s">
        <v>19</v>
      </c>
      <c r="N339" t="e">
        <f>TBL_Employees[[#This Row],[Column1]]-TBL_Employees[[#This Row],[year]]</f>
        <v>#VALUE!</v>
      </c>
      <c r="O339" t="s">
        <v>39</v>
      </c>
      <c r="P339" t="str">
        <f>TEXT(TBL_Employees[[#This Row],[Exit Date]],"yyyy")</f>
        <v/>
      </c>
      <c r="Q339" s="1" t="s">
        <v>21</v>
      </c>
    </row>
    <row r="340" spans="1:17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t="str">
        <f>TEXT(TBL_Employees[[#This Row],[Hire Date]],"yyyy")</f>
        <v>2015</v>
      </c>
      <c r="J340" s="1">
        <v>42245</v>
      </c>
      <c r="K340" s="2">
        <v>68488</v>
      </c>
      <c r="L340" s="3">
        <v>0</v>
      </c>
      <c r="M340" t="s">
        <v>19</v>
      </c>
      <c r="N340" t="e">
        <f>TBL_Employees[[#This Row],[Column1]]-TBL_Employees[[#This Row],[year]]</f>
        <v>#VALUE!</v>
      </c>
      <c r="O340" t="s">
        <v>63</v>
      </c>
      <c r="P340" t="str">
        <f>TEXT(TBL_Employees[[#This Row],[Exit Date]],"yyyy")</f>
        <v/>
      </c>
      <c r="Q340" s="1" t="s">
        <v>21</v>
      </c>
    </row>
    <row r="341" spans="1:17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t="str">
        <f>TEXT(TBL_Employees[[#This Row],[Hire Date]],"yyyy")</f>
        <v>1998</v>
      </c>
      <c r="J341" s="1">
        <v>35992</v>
      </c>
      <c r="K341" s="2">
        <v>92932</v>
      </c>
      <c r="L341" s="3">
        <v>0</v>
      </c>
      <c r="M341" t="s">
        <v>19</v>
      </c>
      <c r="N341" t="e">
        <f>TBL_Employees[[#This Row],[Column1]]-TBL_Employees[[#This Row],[year]]</f>
        <v>#VALUE!</v>
      </c>
      <c r="O341" t="s">
        <v>29</v>
      </c>
      <c r="P341" t="str">
        <f>TEXT(TBL_Employees[[#This Row],[Exit Date]],"yyyy")</f>
        <v/>
      </c>
      <c r="Q341" s="1" t="s">
        <v>21</v>
      </c>
    </row>
    <row r="342" spans="1:17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t="str">
        <f>TEXT(TBL_Employees[[#This Row],[Hire Date]],"yyyy")</f>
        <v>2009</v>
      </c>
      <c r="J342" s="1">
        <v>39994</v>
      </c>
      <c r="K342" s="2">
        <v>43363</v>
      </c>
      <c r="L342" s="3">
        <v>0</v>
      </c>
      <c r="M342" t="s">
        <v>19</v>
      </c>
      <c r="N342" t="e">
        <f>TBL_Employees[[#This Row],[Column1]]-TBL_Employees[[#This Row],[year]]</f>
        <v>#VALUE!</v>
      </c>
      <c r="O342" t="s">
        <v>25</v>
      </c>
      <c r="P342" t="str">
        <f>TEXT(TBL_Employees[[#This Row],[Exit Date]],"yyyy")</f>
        <v/>
      </c>
      <c r="Q342" s="1" t="s">
        <v>21</v>
      </c>
    </row>
    <row r="343" spans="1:17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t="str">
        <f>TEXT(TBL_Employees[[#This Row],[Hire Date]],"yyyy")</f>
        <v>2017</v>
      </c>
      <c r="J343" s="1">
        <v>42780</v>
      </c>
      <c r="K343" s="2">
        <v>95963</v>
      </c>
      <c r="L343" s="3">
        <v>0</v>
      </c>
      <c r="M343" t="s">
        <v>33</v>
      </c>
      <c r="N343" t="e">
        <f>TBL_Employees[[#This Row],[Column1]]-TBL_Employees[[#This Row],[year]]</f>
        <v>#VALUE!</v>
      </c>
      <c r="O343" t="s">
        <v>34</v>
      </c>
      <c r="P343" t="str">
        <f>TEXT(TBL_Employees[[#This Row],[Exit Date]],"yyyy")</f>
        <v/>
      </c>
      <c r="Q343" s="1" t="s">
        <v>21</v>
      </c>
    </row>
    <row r="344" spans="1:17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t="str">
        <f>TEXT(TBL_Employees[[#This Row],[Hire Date]],"yyyy")</f>
        <v>2010</v>
      </c>
      <c r="J344" s="1">
        <v>40297</v>
      </c>
      <c r="K344" s="2">
        <v>111038</v>
      </c>
      <c r="L344" s="3">
        <v>0.05</v>
      </c>
      <c r="M344" t="s">
        <v>52</v>
      </c>
      <c r="N344" t="e">
        <f>TBL_Employees[[#This Row],[Column1]]-TBL_Employees[[#This Row],[year]]</f>
        <v>#VALUE!</v>
      </c>
      <c r="O344" t="s">
        <v>53</v>
      </c>
      <c r="P344" t="str">
        <f>TEXT(TBL_Employees[[#This Row],[Exit Date]],"yyyy")</f>
        <v/>
      </c>
      <c r="Q344" s="1" t="s">
        <v>21</v>
      </c>
    </row>
    <row r="345" spans="1:17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t="str">
        <f>TEXT(TBL_Employees[[#This Row],[Hire Date]],"yyyy")</f>
        <v>1996</v>
      </c>
      <c r="J345" s="1">
        <v>35230</v>
      </c>
      <c r="K345" s="2">
        <v>200246</v>
      </c>
      <c r="L345" s="3">
        <v>0.34</v>
      </c>
      <c r="M345" t="s">
        <v>19</v>
      </c>
      <c r="N345" t="e">
        <f>TBL_Employees[[#This Row],[Column1]]-TBL_Employees[[#This Row],[year]]</f>
        <v>#VALUE!</v>
      </c>
      <c r="O345" t="s">
        <v>29</v>
      </c>
      <c r="P345" t="str">
        <f>TEXT(TBL_Employees[[#This Row],[Exit Date]],"yyyy")</f>
        <v/>
      </c>
      <c r="Q345" s="1" t="s">
        <v>21</v>
      </c>
    </row>
    <row r="346" spans="1:17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t="str">
        <f>TEXT(TBL_Employees[[#This Row],[Hire Date]],"yyyy")</f>
        <v>2015</v>
      </c>
      <c r="J346" s="1">
        <v>42053</v>
      </c>
      <c r="K346" s="2">
        <v>194871</v>
      </c>
      <c r="L346" s="3">
        <v>0.35</v>
      </c>
      <c r="M346" t="s">
        <v>19</v>
      </c>
      <c r="N346" t="e">
        <f>TBL_Employees[[#This Row],[Column1]]-TBL_Employees[[#This Row],[year]]</f>
        <v>#VALUE!</v>
      </c>
      <c r="O346" t="s">
        <v>29</v>
      </c>
      <c r="P346" t="str">
        <f>TEXT(TBL_Employees[[#This Row],[Exit Date]],"yyyy")</f>
        <v/>
      </c>
      <c r="Q346" s="1" t="s">
        <v>21</v>
      </c>
    </row>
    <row r="347" spans="1:17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t="str">
        <f>TEXT(TBL_Employees[[#This Row],[Hire Date]],"yyyy")</f>
        <v>1994</v>
      </c>
      <c r="J347" s="1">
        <v>34592</v>
      </c>
      <c r="K347" s="2">
        <v>98769</v>
      </c>
      <c r="L347" s="3">
        <v>0</v>
      </c>
      <c r="M347" t="s">
        <v>52</v>
      </c>
      <c r="N347">
        <f>TBL_Employees[[#This Row],[Column1]]-TBL_Employees[[#This Row],[year]]</f>
        <v>22</v>
      </c>
      <c r="O347" t="s">
        <v>66</v>
      </c>
      <c r="P347" t="str">
        <f>TEXT(TBL_Employees[[#This Row],[Exit Date]],"yyyy")</f>
        <v>2016</v>
      </c>
      <c r="Q347" s="1">
        <v>42646</v>
      </c>
    </row>
    <row r="348" spans="1:17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t="str">
        <f>TEXT(TBL_Employees[[#This Row],[Hire Date]],"yyyy")</f>
        <v>2018</v>
      </c>
      <c r="J348" s="1">
        <v>43239</v>
      </c>
      <c r="K348" s="2">
        <v>65334</v>
      </c>
      <c r="L348" s="3">
        <v>0</v>
      </c>
      <c r="M348" t="s">
        <v>52</v>
      </c>
      <c r="N348" t="e">
        <f>TBL_Employees[[#This Row],[Column1]]-TBL_Employees[[#This Row],[year]]</f>
        <v>#VALUE!</v>
      </c>
      <c r="O348" t="s">
        <v>66</v>
      </c>
      <c r="P348" t="str">
        <f>TEXT(TBL_Employees[[#This Row],[Exit Date]],"yyyy")</f>
        <v/>
      </c>
      <c r="Q348" s="1" t="s">
        <v>21</v>
      </c>
    </row>
    <row r="349" spans="1:17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t="str">
        <f>TEXT(TBL_Employees[[#This Row],[Hire Date]],"yyyy")</f>
        <v>2021</v>
      </c>
      <c r="J349" s="1">
        <v>44327</v>
      </c>
      <c r="K349" s="2">
        <v>83934</v>
      </c>
      <c r="L349" s="3">
        <v>0</v>
      </c>
      <c r="M349" t="s">
        <v>19</v>
      </c>
      <c r="N349" t="e">
        <f>TBL_Employees[[#This Row],[Column1]]-TBL_Employees[[#This Row],[year]]</f>
        <v>#VALUE!</v>
      </c>
      <c r="O349" t="s">
        <v>45</v>
      </c>
      <c r="P349" t="str">
        <f>TEXT(TBL_Employees[[#This Row],[Exit Date]],"yyyy")</f>
        <v/>
      </c>
      <c r="Q349" s="1" t="s">
        <v>21</v>
      </c>
    </row>
    <row r="350" spans="1:17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t="str">
        <f>TEXT(TBL_Employees[[#This Row],[Hire Date]],"yyyy")</f>
        <v>2016</v>
      </c>
      <c r="J350" s="1">
        <v>42616</v>
      </c>
      <c r="K350" s="2">
        <v>150399</v>
      </c>
      <c r="L350" s="3">
        <v>0.28000000000000003</v>
      </c>
      <c r="M350" t="s">
        <v>19</v>
      </c>
      <c r="N350" t="e">
        <f>TBL_Employees[[#This Row],[Column1]]-TBL_Employees[[#This Row],[year]]</f>
        <v>#VALUE!</v>
      </c>
      <c r="O350" t="s">
        <v>20</v>
      </c>
      <c r="P350" t="str">
        <f>TEXT(TBL_Employees[[#This Row],[Exit Date]],"yyyy")</f>
        <v/>
      </c>
      <c r="Q350" s="1" t="s">
        <v>21</v>
      </c>
    </row>
    <row r="351" spans="1:17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t="str">
        <f>TEXT(TBL_Employees[[#This Row],[Hire Date]],"yyyy")</f>
        <v>2012</v>
      </c>
      <c r="J351" s="1">
        <v>41048</v>
      </c>
      <c r="K351" s="2">
        <v>160280</v>
      </c>
      <c r="L351" s="3">
        <v>0.19</v>
      </c>
      <c r="M351" t="s">
        <v>33</v>
      </c>
      <c r="N351" t="e">
        <f>TBL_Employees[[#This Row],[Column1]]-TBL_Employees[[#This Row],[year]]</f>
        <v>#VALUE!</v>
      </c>
      <c r="O351" t="s">
        <v>60</v>
      </c>
      <c r="P351" t="str">
        <f>TEXT(TBL_Employees[[#This Row],[Exit Date]],"yyyy")</f>
        <v/>
      </c>
      <c r="Q351" s="1" t="s">
        <v>21</v>
      </c>
    </row>
    <row r="352" spans="1:17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t="str">
        <f>TEXT(TBL_Employees[[#This Row],[Hire Date]],"yyyy")</f>
        <v>1997</v>
      </c>
      <c r="J352" s="1">
        <v>35548</v>
      </c>
      <c r="K352" s="2">
        <v>54051</v>
      </c>
      <c r="L352" s="3">
        <v>0</v>
      </c>
      <c r="M352" t="s">
        <v>19</v>
      </c>
      <c r="N352">
        <f>TBL_Employees[[#This Row],[Column1]]-TBL_Employees[[#This Row],[year]]</f>
        <v>1</v>
      </c>
      <c r="O352" t="s">
        <v>45</v>
      </c>
      <c r="P352" t="str">
        <f>TEXT(TBL_Employees[[#This Row],[Exit Date]],"yyyy")</f>
        <v>1998</v>
      </c>
      <c r="Q352" s="1">
        <v>36079</v>
      </c>
    </row>
    <row r="353" spans="1:17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t="str">
        <f>TEXT(TBL_Employees[[#This Row],[Hire Date]],"yyyy")</f>
        <v>2003</v>
      </c>
      <c r="J353" s="1">
        <v>37726</v>
      </c>
      <c r="K353" s="2">
        <v>150699</v>
      </c>
      <c r="L353" s="3">
        <v>0.28999999999999998</v>
      </c>
      <c r="M353" t="s">
        <v>52</v>
      </c>
      <c r="N353" t="e">
        <f>TBL_Employees[[#This Row],[Column1]]-TBL_Employees[[#This Row],[year]]</f>
        <v>#VALUE!</v>
      </c>
      <c r="O353" t="s">
        <v>53</v>
      </c>
      <c r="P353" t="str">
        <f>TEXT(TBL_Employees[[#This Row],[Exit Date]],"yyyy")</f>
        <v/>
      </c>
      <c r="Q353" s="1" t="s">
        <v>21</v>
      </c>
    </row>
    <row r="354" spans="1:17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t="str">
        <f>TEXT(TBL_Employees[[#This Row],[Hire Date]],"yyyy")</f>
        <v>2013</v>
      </c>
      <c r="J354" s="1">
        <v>41363</v>
      </c>
      <c r="K354" s="2">
        <v>69570</v>
      </c>
      <c r="L354" s="3">
        <v>0</v>
      </c>
      <c r="M354" t="s">
        <v>19</v>
      </c>
      <c r="N354" t="e">
        <f>TBL_Employees[[#This Row],[Column1]]-TBL_Employees[[#This Row],[year]]</f>
        <v>#VALUE!</v>
      </c>
      <c r="O354" t="s">
        <v>45</v>
      </c>
      <c r="P354" t="str">
        <f>TEXT(TBL_Employees[[#This Row],[Exit Date]],"yyyy")</f>
        <v/>
      </c>
      <c r="Q354" s="1" t="s">
        <v>21</v>
      </c>
    </row>
    <row r="355" spans="1:17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t="str">
        <f>TEXT(TBL_Employees[[#This Row],[Hire Date]],"yyyy")</f>
        <v>2019</v>
      </c>
      <c r="J355" s="1">
        <v>43553</v>
      </c>
      <c r="K355" s="2">
        <v>86774</v>
      </c>
      <c r="L355" s="3">
        <v>0</v>
      </c>
      <c r="M355" t="s">
        <v>33</v>
      </c>
      <c r="N355" t="e">
        <f>TBL_Employees[[#This Row],[Column1]]-TBL_Employees[[#This Row],[year]]</f>
        <v>#VALUE!</v>
      </c>
      <c r="O355" t="s">
        <v>34</v>
      </c>
      <c r="P355" t="str">
        <f>TEXT(TBL_Employees[[#This Row],[Exit Date]],"yyyy")</f>
        <v/>
      </c>
      <c r="Q355" s="1" t="s">
        <v>21</v>
      </c>
    </row>
    <row r="356" spans="1:17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t="str">
        <f>TEXT(TBL_Employees[[#This Row],[Hire Date]],"yyyy")</f>
        <v>2001</v>
      </c>
      <c r="J356" s="1">
        <v>36979</v>
      </c>
      <c r="K356" s="2">
        <v>57606</v>
      </c>
      <c r="L356" s="3">
        <v>0</v>
      </c>
      <c r="M356" t="s">
        <v>19</v>
      </c>
      <c r="N356" t="e">
        <f>TBL_Employees[[#This Row],[Column1]]-TBL_Employees[[#This Row],[year]]</f>
        <v>#VALUE!</v>
      </c>
      <c r="O356" t="s">
        <v>45</v>
      </c>
      <c r="P356" t="str">
        <f>TEXT(TBL_Employees[[#This Row],[Exit Date]],"yyyy")</f>
        <v/>
      </c>
      <c r="Q356" s="1" t="s">
        <v>21</v>
      </c>
    </row>
    <row r="357" spans="1:17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t="str">
        <f>TEXT(TBL_Employees[[#This Row],[Hire Date]],"yyyy")</f>
        <v>2001</v>
      </c>
      <c r="J357" s="1">
        <v>37144</v>
      </c>
      <c r="K357" s="2">
        <v>125730</v>
      </c>
      <c r="L357" s="3">
        <v>0.11</v>
      </c>
      <c r="M357" t="s">
        <v>33</v>
      </c>
      <c r="N357" t="e">
        <f>TBL_Employees[[#This Row],[Column1]]-TBL_Employees[[#This Row],[year]]</f>
        <v>#VALUE!</v>
      </c>
      <c r="O357" t="s">
        <v>80</v>
      </c>
      <c r="P357" t="str">
        <f>TEXT(TBL_Employees[[#This Row],[Exit Date]],"yyyy")</f>
        <v/>
      </c>
      <c r="Q357" s="1" t="s">
        <v>21</v>
      </c>
    </row>
    <row r="358" spans="1:17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t="str">
        <f>TEXT(TBL_Employees[[#This Row],[Hire Date]],"yyyy")</f>
        <v>2012</v>
      </c>
      <c r="J358" s="1">
        <v>40964</v>
      </c>
      <c r="K358" s="2">
        <v>64170</v>
      </c>
      <c r="L358" s="3">
        <v>0</v>
      </c>
      <c r="M358" t="s">
        <v>19</v>
      </c>
      <c r="N358" t="e">
        <f>TBL_Employees[[#This Row],[Column1]]-TBL_Employees[[#This Row],[year]]</f>
        <v>#VALUE!</v>
      </c>
      <c r="O358" t="s">
        <v>29</v>
      </c>
      <c r="P358" t="str">
        <f>TEXT(TBL_Employees[[#This Row],[Exit Date]],"yyyy")</f>
        <v/>
      </c>
      <c r="Q358" s="1" t="s">
        <v>21</v>
      </c>
    </row>
    <row r="359" spans="1:17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t="str">
        <f>TEXT(TBL_Employees[[#This Row],[Hire Date]],"yyyy")</f>
        <v>1998</v>
      </c>
      <c r="J359" s="1">
        <v>35816</v>
      </c>
      <c r="K359" s="2">
        <v>72303</v>
      </c>
      <c r="L359" s="3">
        <v>0</v>
      </c>
      <c r="M359" t="s">
        <v>19</v>
      </c>
      <c r="N359" t="e">
        <f>TBL_Employees[[#This Row],[Column1]]-TBL_Employees[[#This Row],[year]]</f>
        <v>#VALUE!</v>
      </c>
      <c r="O359" t="s">
        <v>39</v>
      </c>
      <c r="P359" t="str">
        <f>TEXT(TBL_Employees[[#This Row],[Exit Date]],"yyyy")</f>
        <v/>
      </c>
      <c r="Q359" s="1" t="s">
        <v>21</v>
      </c>
    </row>
    <row r="360" spans="1:17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t="str">
        <f>TEXT(TBL_Employees[[#This Row],[Hire Date]],"yyyy")</f>
        <v>2012</v>
      </c>
      <c r="J360" s="1">
        <v>41116</v>
      </c>
      <c r="K360" s="2">
        <v>105891</v>
      </c>
      <c r="L360" s="3">
        <v>7.0000000000000007E-2</v>
      </c>
      <c r="M360" t="s">
        <v>19</v>
      </c>
      <c r="N360" t="e">
        <f>TBL_Employees[[#This Row],[Column1]]-TBL_Employees[[#This Row],[year]]</f>
        <v>#VALUE!</v>
      </c>
      <c r="O360" t="s">
        <v>63</v>
      </c>
      <c r="P360" t="str">
        <f>TEXT(TBL_Employees[[#This Row],[Exit Date]],"yyyy")</f>
        <v/>
      </c>
      <c r="Q360" s="1" t="s">
        <v>21</v>
      </c>
    </row>
    <row r="361" spans="1:17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t="str">
        <f>TEXT(TBL_Employees[[#This Row],[Hire Date]],"yyyy")</f>
        <v>2021</v>
      </c>
      <c r="J361" s="1">
        <v>44433</v>
      </c>
      <c r="K361" s="2">
        <v>255230</v>
      </c>
      <c r="L361" s="3">
        <v>0.36</v>
      </c>
      <c r="M361" t="s">
        <v>19</v>
      </c>
      <c r="N361" t="e">
        <f>TBL_Employees[[#This Row],[Column1]]-TBL_Employees[[#This Row],[year]]</f>
        <v>#VALUE!</v>
      </c>
      <c r="O361" t="s">
        <v>25</v>
      </c>
      <c r="P361" t="str">
        <f>TEXT(TBL_Employees[[#This Row],[Exit Date]],"yyyy")</f>
        <v/>
      </c>
      <c r="Q361" s="1" t="s">
        <v>21</v>
      </c>
    </row>
    <row r="362" spans="1:17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t="str">
        <f>TEXT(TBL_Employees[[#This Row],[Hire Date]],"yyyy")</f>
        <v>1992</v>
      </c>
      <c r="J362" s="1">
        <v>33770</v>
      </c>
      <c r="K362" s="2">
        <v>59591</v>
      </c>
      <c r="L362" s="3">
        <v>0</v>
      </c>
      <c r="M362" t="s">
        <v>52</v>
      </c>
      <c r="N362" t="e">
        <f>TBL_Employees[[#This Row],[Column1]]-TBL_Employees[[#This Row],[year]]</f>
        <v>#VALUE!</v>
      </c>
      <c r="O362" t="s">
        <v>53</v>
      </c>
      <c r="P362" t="str">
        <f>TEXT(TBL_Employees[[#This Row],[Exit Date]],"yyyy")</f>
        <v/>
      </c>
      <c r="Q362" s="1" t="s">
        <v>21</v>
      </c>
    </row>
    <row r="363" spans="1:17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t="str">
        <f>TEXT(TBL_Employees[[#This Row],[Hire Date]],"yyyy")</f>
        <v>2012</v>
      </c>
      <c r="J363" s="1">
        <v>41113</v>
      </c>
      <c r="K363" s="2">
        <v>187048</v>
      </c>
      <c r="L363" s="3">
        <v>0.32</v>
      </c>
      <c r="M363" t="s">
        <v>33</v>
      </c>
      <c r="N363" t="e">
        <f>TBL_Employees[[#This Row],[Column1]]-TBL_Employees[[#This Row],[year]]</f>
        <v>#VALUE!</v>
      </c>
      <c r="O363" t="s">
        <v>34</v>
      </c>
      <c r="P363" t="str">
        <f>TEXT(TBL_Employees[[#This Row],[Exit Date]],"yyyy")</f>
        <v/>
      </c>
      <c r="Q363" s="1" t="s">
        <v>21</v>
      </c>
    </row>
    <row r="364" spans="1:17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t="str">
        <f>TEXT(TBL_Employees[[#This Row],[Hire Date]],"yyyy")</f>
        <v>2002</v>
      </c>
      <c r="J364" s="1">
        <v>37296</v>
      </c>
      <c r="K364" s="2">
        <v>58605</v>
      </c>
      <c r="L364" s="3">
        <v>0</v>
      </c>
      <c r="M364" t="s">
        <v>19</v>
      </c>
      <c r="N364" t="e">
        <f>TBL_Employees[[#This Row],[Column1]]-TBL_Employees[[#This Row],[year]]</f>
        <v>#VALUE!</v>
      </c>
      <c r="O364" t="s">
        <v>39</v>
      </c>
      <c r="P364" t="str">
        <f>TEXT(TBL_Employees[[#This Row],[Exit Date]],"yyyy")</f>
        <v/>
      </c>
      <c r="Q364" s="1" t="s">
        <v>21</v>
      </c>
    </row>
    <row r="365" spans="1:17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t="str">
        <f>TEXT(TBL_Employees[[#This Row],[Hire Date]],"yyyy")</f>
        <v>2017</v>
      </c>
      <c r="J365" s="1">
        <v>42739</v>
      </c>
      <c r="K365" s="2">
        <v>178502</v>
      </c>
      <c r="L365" s="3">
        <v>0.2</v>
      </c>
      <c r="M365" t="s">
        <v>19</v>
      </c>
      <c r="N365" t="e">
        <f>TBL_Employees[[#This Row],[Column1]]-TBL_Employees[[#This Row],[year]]</f>
        <v>#VALUE!</v>
      </c>
      <c r="O365" t="s">
        <v>25</v>
      </c>
      <c r="P365" t="str">
        <f>TEXT(TBL_Employees[[#This Row],[Exit Date]],"yyyy")</f>
        <v/>
      </c>
      <c r="Q365" s="1" t="s">
        <v>21</v>
      </c>
    </row>
    <row r="366" spans="1:17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t="str">
        <f>TEXT(TBL_Employees[[#This Row],[Hire Date]],"yyyy")</f>
        <v>2015</v>
      </c>
      <c r="J366" s="1">
        <v>42214</v>
      </c>
      <c r="K366" s="2">
        <v>103724</v>
      </c>
      <c r="L366" s="3">
        <v>0.05</v>
      </c>
      <c r="M366" t="s">
        <v>33</v>
      </c>
      <c r="N366" t="e">
        <f>TBL_Employees[[#This Row],[Column1]]-TBL_Employees[[#This Row],[year]]</f>
        <v>#VALUE!</v>
      </c>
      <c r="O366" t="s">
        <v>74</v>
      </c>
      <c r="P366" t="str">
        <f>TEXT(TBL_Employees[[#This Row],[Exit Date]],"yyyy")</f>
        <v/>
      </c>
      <c r="Q366" s="1" t="s">
        <v>21</v>
      </c>
    </row>
    <row r="367" spans="1:17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t="str">
        <f>TEXT(TBL_Employees[[#This Row],[Hire Date]],"yyyy")</f>
        <v>2008</v>
      </c>
      <c r="J367" s="1">
        <v>39528</v>
      </c>
      <c r="K367" s="2">
        <v>156277</v>
      </c>
      <c r="L367" s="3">
        <v>0.22</v>
      </c>
      <c r="M367" t="s">
        <v>52</v>
      </c>
      <c r="N367" t="e">
        <f>TBL_Employees[[#This Row],[Column1]]-TBL_Employees[[#This Row],[year]]</f>
        <v>#VALUE!</v>
      </c>
      <c r="O367" t="s">
        <v>81</v>
      </c>
      <c r="P367" t="str">
        <f>TEXT(TBL_Employees[[#This Row],[Exit Date]],"yyyy")</f>
        <v/>
      </c>
      <c r="Q367" s="1" t="s">
        <v>21</v>
      </c>
    </row>
    <row r="368" spans="1:17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t="str">
        <f>TEXT(TBL_Employees[[#This Row],[Hire Date]],"yyyy")</f>
        <v>2017</v>
      </c>
      <c r="J368" s="1">
        <v>43086</v>
      </c>
      <c r="K368" s="2">
        <v>87744</v>
      </c>
      <c r="L368" s="3">
        <v>0</v>
      </c>
      <c r="M368" t="s">
        <v>52</v>
      </c>
      <c r="N368" t="e">
        <f>TBL_Employees[[#This Row],[Column1]]-TBL_Employees[[#This Row],[year]]</f>
        <v>#VALUE!</v>
      </c>
      <c r="O368" t="s">
        <v>53</v>
      </c>
      <c r="P368" t="str">
        <f>TEXT(TBL_Employees[[#This Row],[Exit Date]],"yyyy")</f>
        <v/>
      </c>
      <c r="Q368" s="1" t="s">
        <v>21</v>
      </c>
    </row>
    <row r="369" spans="1:17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t="str">
        <f>TEXT(TBL_Employees[[#This Row],[Hire Date]],"yyyy")</f>
        <v>2019</v>
      </c>
      <c r="J369" s="1">
        <v>43542</v>
      </c>
      <c r="K369" s="2">
        <v>54714</v>
      </c>
      <c r="L369" s="3">
        <v>0</v>
      </c>
      <c r="M369" t="s">
        <v>19</v>
      </c>
      <c r="N369" t="e">
        <f>TBL_Employees[[#This Row],[Column1]]-TBL_Employees[[#This Row],[year]]</f>
        <v>#VALUE!</v>
      </c>
      <c r="O369" t="s">
        <v>29</v>
      </c>
      <c r="P369" t="str">
        <f>TEXT(TBL_Employees[[#This Row],[Exit Date]],"yyyy")</f>
        <v/>
      </c>
      <c r="Q369" s="1" t="s">
        <v>21</v>
      </c>
    </row>
    <row r="370" spans="1:17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t="str">
        <f>TEXT(TBL_Employees[[#This Row],[Hire Date]],"yyyy")</f>
        <v>2013</v>
      </c>
      <c r="J370" s="1">
        <v>41511</v>
      </c>
      <c r="K370" s="2">
        <v>99169</v>
      </c>
      <c r="L370" s="3">
        <v>0</v>
      </c>
      <c r="M370" t="s">
        <v>33</v>
      </c>
      <c r="N370" t="e">
        <f>TBL_Employees[[#This Row],[Column1]]-TBL_Employees[[#This Row],[year]]</f>
        <v>#VALUE!</v>
      </c>
      <c r="O370" t="s">
        <v>60</v>
      </c>
      <c r="P370" t="str">
        <f>TEXT(TBL_Employees[[#This Row],[Exit Date]],"yyyy")</f>
        <v/>
      </c>
      <c r="Q370" s="1" t="s">
        <v>21</v>
      </c>
    </row>
    <row r="371" spans="1:17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t="str">
        <f>TEXT(TBL_Employees[[#This Row],[Hire Date]],"yyyy")</f>
        <v>2006</v>
      </c>
      <c r="J371" s="1">
        <v>38888</v>
      </c>
      <c r="K371" s="2">
        <v>142628</v>
      </c>
      <c r="L371" s="3">
        <v>0.12</v>
      </c>
      <c r="M371" t="s">
        <v>33</v>
      </c>
      <c r="N371" t="e">
        <f>TBL_Employees[[#This Row],[Column1]]-TBL_Employees[[#This Row],[year]]</f>
        <v>#VALUE!</v>
      </c>
      <c r="O371" t="s">
        <v>80</v>
      </c>
      <c r="P371" t="str">
        <f>TEXT(TBL_Employees[[#This Row],[Exit Date]],"yyyy")</f>
        <v/>
      </c>
      <c r="Q371" s="1" t="s">
        <v>21</v>
      </c>
    </row>
    <row r="372" spans="1:17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t="str">
        <f>TEXT(TBL_Employees[[#This Row],[Hire Date]],"yyyy")</f>
        <v>2014</v>
      </c>
      <c r="J372" s="1">
        <v>41756</v>
      </c>
      <c r="K372" s="2">
        <v>75869</v>
      </c>
      <c r="L372" s="3">
        <v>0</v>
      </c>
      <c r="M372" t="s">
        <v>52</v>
      </c>
      <c r="N372" t="e">
        <f>TBL_Employees[[#This Row],[Column1]]-TBL_Employees[[#This Row],[year]]</f>
        <v>#VALUE!</v>
      </c>
      <c r="O372" t="s">
        <v>53</v>
      </c>
      <c r="P372" t="str">
        <f>TEXT(TBL_Employees[[#This Row],[Exit Date]],"yyyy")</f>
        <v/>
      </c>
      <c r="Q372" s="1" t="s">
        <v>21</v>
      </c>
    </row>
    <row r="373" spans="1:17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t="str">
        <f>TEXT(TBL_Employees[[#This Row],[Hire Date]],"yyyy")</f>
        <v>2018</v>
      </c>
      <c r="J373" s="1">
        <v>43234</v>
      </c>
      <c r="K373" s="2">
        <v>60985</v>
      </c>
      <c r="L373" s="3">
        <v>0</v>
      </c>
      <c r="M373" t="s">
        <v>19</v>
      </c>
      <c r="N373" t="e">
        <f>TBL_Employees[[#This Row],[Column1]]-TBL_Employees[[#This Row],[year]]</f>
        <v>#VALUE!</v>
      </c>
      <c r="O373" t="s">
        <v>63</v>
      </c>
      <c r="P373" t="str">
        <f>TEXT(TBL_Employees[[#This Row],[Exit Date]],"yyyy")</f>
        <v/>
      </c>
      <c r="Q373" s="1" t="s">
        <v>21</v>
      </c>
    </row>
    <row r="374" spans="1:17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t="str">
        <f>TEXT(TBL_Employees[[#This Row],[Hire Date]],"yyyy")</f>
        <v>2010</v>
      </c>
      <c r="J374" s="1">
        <v>40383</v>
      </c>
      <c r="K374" s="2">
        <v>126911</v>
      </c>
      <c r="L374" s="3">
        <v>0.1</v>
      </c>
      <c r="M374" t="s">
        <v>33</v>
      </c>
      <c r="N374" t="e">
        <f>TBL_Employees[[#This Row],[Column1]]-TBL_Employees[[#This Row],[year]]</f>
        <v>#VALUE!</v>
      </c>
      <c r="O374" t="s">
        <v>74</v>
      </c>
      <c r="P374" t="str">
        <f>TEXT(TBL_Employees[[#This Row],[Exit Date]],"yyyy")</f>
        <v/>
      </c>
      <c r="Q374" s="1" t="s">
        <v>21</v>
      </c>
    </row>
    <row r="375" spans="1:17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t="str">
        <f>TEXT(TBL_Employees[[#This Row],[Hire Date]],"yyyy")</f>
        <v>2004</v>
      </c>
      <c r="J375" s="1">
        <v>38042</v>
      </c>
      <c r="K375" s="2">
        <v>216949</v>
      </c>
      <c r="L375" s="3">
        <v>0.32</v>
      </c>
      <c r="M375" t="s">
        <v>33</v>
      </c>
      <c r="N375" t="e">
        <f>TBL_Employees[[#This Row],[Column1]]-TBL_Employees[[#This Row],[year]]</f>
        <v>#VALUE!</v>
      </c>
      <c r="O375" t="s">
        <v>74</v>
      </c>
      <c r="P375" t="str">
        <f>TEXT(TBL_Employees[[#This Row],[Exit Date]],"yyyy")</f>
        <v/>
      </c>
      <c r="Q375" s="1" t="s">
        <v>21</v>
      </c>
    </row>
    <row r="376" spans="1:17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t="str">
        <f>TEXT(TBL_Employees[[#This Row],[Hire Date]],"yyyy")</f>
        <v>2012</v>
      </c>
      <c r="J376" s="1">
        <v>41204</v>
      </c>
      <c r="K376" s="2">
        <v>168510</v>
      </c>
      <c r="L376" s="3">
        <v>0.28999999999999998</v>
      </c>
      <c r="M376" t="s">
        <v>19</v>
      </c>
      <c r="N376" t="e">
        <f>TBL_Employees[[#This Row],[Column1]]-TBL_Employees[[#This Row],[year]]</f>
        <v>#VALUE!</v>
      </c>
      <c r="O376" t="s">
        <v>63</v>
      </c>
      <c r="P376" t="str">
        <f>TEXT(TBL_Employees[[#This Row],[Exit Date]],"yyyy")</f>
        <v/>
      </c>
      <c r="Q376" s="1" t="s">
        <v>21</v>
      </c>
    </row>
    <row r="377" spans="1:17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t="str">
        <f>TEXT(TBL_Employees[[#This Row],[Hire Date]],"yyyy")</f>
        <v>2016</v>
      </c>
      <c r="J377" s="1">
        <v>42443</v>
      </c>
      <c r="K377" s="2">
        <v>85870</v>
      </c>
      <c r="L377" s="3">
        <v>0</v>
      </c>
      <c r="M377" t="s">
        <v>52</v>
      </c>
      <c r="N377" t="e">
        <f>TBL_Employees[[#This Row],[Column1]]-TBL_Employees[[#This Row],[year]]</f>
        <v>#VALUE!</v>
      </c>
      <c r="O377" t="s">
        <v>53</v>
      </c>
      <c r="P377" t="str">
        <f>TEXT(TBL_Employees[[#This Row],[Exit Date]],"yyyy")</f>
        <v/>
      </c>
      <c r="Q377" s="1" t="s">
        <v>21</v>
      </c>
    </row>
    <row r="378" spans="1:17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t="str">
        <f>TEXT(TBL_Employees[[#This Row],[Hire Date]],"yyyy")</f>
        <v>2002</v>
      </c>
      <c r="J378" s="1">
        <v>37271</v>
      </c>
      <c r="K378" s="2">
        <v>86510</v>
      </c>
      <c r="L378" s="3">
        <v>0</v>
      </c>
      <c r="M378" t="s">
        <v>33</v>
      </c>
      <c r="N378">
        <f>TBL_Employees[[#This Row],[Column1]]-TBL_Employees[[#This Row],[year]]</f>
        <v>1</v>
      </c>
      <c r="O378" t="s">
        <v>60</v>
      </c>
      <c r="P378" t="str">
        <f>TEXT(TBL_Employees[[#This Row],[Exit Date]],"yyyy")</f>
        <v>2003</v>
      </c>
      <c r="Q378" s="1">
        <v>37623</v>
      </c>
    </row>
    <row r="379" spans="1:17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t="str">
        <f>TEXT(TBL_Employees[[#This Row],[Hire Date]],"yyyy")</f>
        <v>2017</v>
      </c>
      <c r="J379" s="1">
        <v>42999</v>
      </c>
      <c r="K379" s="2">
        <v>119647</v>
      </c>
      <c r="L379" s="3">
        <v>0.09</v>
      </c>
      <c r="M379" t="s">
        <v>52</v>
      </c>
      <c r="N379" t="e">
        <f>TBL_Employees[[#This Row],[Column1]]-TBL_Employees[[#This Row],[year]]</f>
        <v>#VALUE!</v>
      </c>
      <c r="O379" t="s">
        <v>53</v>
      </c>
      <c r="P379" t="str">
        <f>TEXT(TBL_Employees[[#This Row],[Exit Date]],"yyyy")</f>
        <v/>
      </c>
      <c r="Q379" s="1" t="s">
        <v>21</v>
      </c>
    </row>
    <row r="380" spans="1:17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t="str">
        <f>TEXT(TBL_Employees[[#This Row],[Hire Date]],"yyyy")</f>
        <v>2001</v>
      </c>
      <c r="J380" s="1">
        <v>36996</v>
      </c>
      <c r="K380" s="2">
        <v>80921</v>
      </c>
      <c r="L380" s="3">
        <v>0</v>
      </c>
      <c r="M380" t="s">
        <v>19</v>
      </c>
      <c r="N380" t="e">
        <f>TBL_Employees[[#This Row],[Column1]]-TBL_Employees[[#This Row],[year]]</f>
        <v>#VALUE!</v>
      </c>
      <c r="O380" t="s">
        <v>29</v>
      </c>
      <c r="P380" t="str">
        <f>TEXT(TBL_Employees[[#This Row],[Exit Date]],"yyyy")</f>
        <v/>
      </c>
      <c r="Q380" s="1" t="s">
        <v>21</v>
      </c>
    </row>
    <row r="381" spans="1:17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t="str">
        <f>TEXT(TBL_Employees[[#This Row],[Hire Date]],"yyyy")</f>
        <v>2010</v>
      </c>
      <c r="J381" s="1">
        <v>40193</v>
      </c>
      <c r="K381" s="2">
        <v>98110</v>
      </c>
      <c r="L381" s="3">
        <v>0.13</v>
      </c>
      <c r="M381" t="s">
        <v>19</v>
      </c>
      <c r="N381" t="e">
        <f>TBL_Employees[[#This Row],[Column1]]-TBL_Employees[[#This Row],[year]]</f>
        <v>#VALUE!</v>
      </c>
      <c r="O381" t="s">
        <v>20</v>
      </c>
      <c r="P381" t="str">
        <f>TEXT(TBL_Employees[[#This Row],[Exit Date]],"yyyy")</f>
        <v/>
      </c>
      <c r="Q381" s="1" t="s">
        <v>21</v>
      </c>
    </row>
    <row r="382" spans="1:17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t="str">
        <f>TEXT(TBL_Employees[[#This Row],[Hire Date]],"yyyy")</f>
        <v>2017</v>
      </c>
      <c r="J382" s="1">
        <v>43028</v>
      </c>
      <c r="K382" s="2">
        <v>86831</v>
      </c>
      <c r="L382" s="3">
        <v>0</v>
      </c>
      <c r="M382" t="s">
        <v>19</v>
      </c>
      <c r="N382" t="e">
        <f>TBL_Employees[[#This Row],[Column1]]-TBL_Employees[[#This Row],[year]]</f>
        <v>#VALUE!</v>
      </c>
      <c r="O382" t="s">
        <v>39</v>
      </c>
      <c r="P382" t="str">
        <f>TEXT(TBL_Employees[[#This Row],[Exit Date]],"yyyy")</f>
        <v/>
      </c>
      <c r="Q382" s="1" t="s">
        <v>21</v>
      </c>
    </row>
    <row r="383" spans="1:17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t="str">
        <f>TEXT(TBL_Employees[[#This Row],[Hire Date]],"yyyy")</f>
        <v>2010</v>
      </c>
      <c r="J383" s="1">
        <v>40431</v>
      </c>
      <c r="K383" s="2">
        <v>72826</v>
      </c>
      <c r="L383" s="3">
        <v>0</v>
      </c>
      <c r="M383" t="s">
        <v>33</v>
      </c>
      <c r="N383" t="e">
        <f>TBL_Employees[[#This Row],[Column1]]-TBL_Employees[[#This Row],[year]]</f>
        <v>#VALUE!</v>
      </c>
      <c r="O383" t="s">
        <v>60</v>
      </c>
      <c r="P383" t="str">
        <f>TEXT(TBL_Employees[[#This Row],[Exit Date]],"yyyy")</f>
        <v/>
      </c>
      <c r="Q383" s="1" t="s">
        <v>21</v>
      </c>
    </row>
    <row r="384" spans="1:17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t="str">
        <f>TEXT(TBL_Employees[[#This Row],[Hire Date]],"yyyy")</f>
        <v>2011</v>
      </c>
      <c r="J384" s="1">
        <v>40588</v>
      </c>
      <c r="K384" s="2">
        <v>171217</v>
      </c>
      <c r="L384" s="3">
        <v>0.19</v>
      </c>
      <c r="M384" t="s">
        <v>19</v>
      </c>
      <c r="N384" t="e">
        <f>TBL_Employees[[#This Row],[Column1]]-TBL_Employees[[#This Row],[year]]</f>
        <v>#VALUE!</v>
      </c>
      <c r="O384" t="s">
        <v>63</v>
      </c>
      <c r="P384" t="str">
        <f>TEXT(TBL_Employees[[#This Row],[Exit Date]],"yyyy")</f>
        <v/>
      </c>
      <c r="Q384" s="1" t="s">
        <v>21</v>
      </c>
    </row>
    <row r="385" spans="1:17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t="str">
        <f>TEXT(TBL_Employees[[#This Row],[Hire Date]],"yyyy")</f>
        <v>2020</v>
      </c>
      <c r="J385" s="1">
        <v>43948</v>
      </c>
      <c r="K385" s="2">
        <v>103058</v>
      </c>
      <c r="L385" s="3">
        <v>7.0000000000000007E-2</v>
      </c>
      <c r="M385" t="s">
        <v>19</v>
      </c>
      <c r="N385" t="e">
        <f>TBL_Employees[[#This Row],[Column1]]-TBL_Employees[[#This Row],[year]]</f>
        <v>#VALUE!</v>
      </c>
      <c r="O385" t="s">
        <v>29</v>
      </c>
      <c r="P385" t="str">
        <f>TEXT(TBL_Employees[[#This Row],[Exit Date]],"yyyy")</f>
        <v/>
      </c>
      <c r="Q385" s="1" t="s">
        <v>21</v>
      </c>
    </row>
    <row r="386" spans="1:17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t="str">
        <f>TEXT(TBL_Employees[[#This Row],[Hire Date]],"yyyy")</f>
        <v>2014</v>
      </c>
      <c r="J386" s="1">
        <v>41858</v>
      </c>
      <c r="K386" s="2">
        <v>117062</v>
      </c>
      <c r="L386" s="3">
        <v>7.0000000000000007E-2</v>
      </c>
      <c r="M386" t="s">
        <v>19</v>
      </c>
      <c r="N386" t="e">
        <f>TBL_Employees[[#This Row],[Column1]]-TBL_Employees[[#This Row],[year]]</f>
        <v>#VALUE!</v>
      </c>
      <c r="O386" t="s">
        <v>39</v>
      </c>
      <c r="P386" t="str">
        <f>TEXT(TBL_Employees[[#This Row],[Exit Date]],"yyyy")</f>
        <v/>
      </c>
      <c r="Q386" s="1" t="s">
        <v>21</v>
      </c>
    </row>
    <row r="387" spans="1:17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t="str">
        <f>TEXT(TBL_Employees[[#This Row],[Hire Date]],"yyyy")</f>
        <v>2019</v>
      </c>
      <c r="J387" s="1">
        <v>43488</v>
      </c>
      <c r="K387" s="2">
        <v>159031</v>
      </c>
      <c r="L387" s="3">
        <v>0.1</v>
      </c>
      <c r="M387" t="s">
        <v>19</v>
      </c>
      <c r="N387" t="e">
        <f>TBL_Employees[[#This Row],[Column1]]-TBL_Employees[[#This Row],[year]]</f>
        <v>#VALUE!</v>
      </c>
      <c r="O387" t="s">
        <v>45</v>
      </c>
      <c r="P387" t="str">
        <f>TEXT(TBL_Employees[[#This Row],[Exit Date]],"yyyy")</f>
        <v/>
      </c>
      <c r="Q387" s="1" t="s">
        <v>21</v>
      </c>
    </row>
    <row r="388" spans="1:17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t="str">
        <f>TEXT(TBL_Employees[[#This Row],[Hire Date]],"yyyy")</f>
        <v>2004</v>
      </c>
      <c r="J388" s="1">
        <v>38000</v>
      </c>
      <c r="K388" s="2">
        <v>125086</v>
      </c>
      <c r="L388" s="3">
        <v>0.1</v>
      </c>
      <c r="M388" t="s">
        <v>52</v>
      </c>
      <c r="N388" t="e">
        <f>TBL_Employees[[#This Row],[Column1]]-TBL_Employees[[#This Row],[year]]</f>
        <v>#VALUE!</v>
      </c>
      <c r="O388" t="s">
        <v>53</v>
      </c>
      <c r="P388" t="str">
        <f>TEXT(TBL_Employees[[#This Row],[Exit Date]],"yyyy")</f>
        <v/>
      </c>
      <c r="Q388" s="1" t="s">
        <v>21</v>
      </c>
    </row>
    <row r="389" spans="1:17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t="str">
        <f>TEXT(TBL_Employees[[#This Row],[Hire Date]],"yyyy")</f>
        <v>2016</v>
      </c>
      <c r="J389" s="1">
        <v>42467</v>
      </c>
      <c r="K389" s="2">
        <v>67976</v>
      </c>
      <c r="L389" s="3">
        <v>0</v>
      </c>
      <c r="M389" t="s">
        <v>19</v>
      </c>
      <c r="N389" t="e">
        <f>TBL_Employees[[#This Row],[Column1]]-TBL_Employees[[#This Row],[year]]</f>
        <v>#VALUE!</v>
      </c>
      <c r="O389" t="s">
        <v>63</v>
      </c>
      <c r="P389" t="str">
        <f>TEXT(TBL_Employees[[#This Row],[Exit Date]],"yyyy")</f>
        <v/>
      </c>
      <c r="Q389" s="1" t="s">
        <v>21</v>
      </c>
    </row>
    <row r="390" spans="1:17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t="str">
        <f>TEXT(TBL_Employees[[#This Row],[Hire Date]],"yyyy")</f>
        <v>2021</v>
      </c>
      <c r="J390" s="1">
        <v>44308</v>
      </c>
      <c r="K390" s="2">
        <v>74215</v>
      </c>
      <c r="L390" s="3">
        <v>0</v>
      </c>
      <c r="M390" t="s">
        <v>19</v>
      </c>
      <c r="N390" t="e">
        <f>TBL_Employees[[#This Row],[Column1]]-TBL_Employees[[#This Row],[year]]</f>
        <v>#VALUE!</v>
      </c>
      <c r="O390" t="s">
        <v>39</v>
      </c>
      <c r="P390" t="str">
        <f>TEXT(TBL_Employees[[#This Row],[Exit Date]],"yyyy")</f>
        <v/>
      </c>
      <c r="Q390" s="1" t="s">
        <v>21</v>
      </c>
    </row>
    <row r="391" spans="1:17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t="str">
        <f>TEXT(TBL_Employees[[#This Row],[Hire Date]],"yyyy")</f>
        <v>2010</v>
      </c>
      <c r="J391" s="1">
        <v>40340</v>
      </c>
      <c r="K391" s="2">
        <v>187389</v>
      </c>
      <c r="L391" s="3">
        <v>0.25</v>
      </c>
      <c r="M391" t="s">
        <v>33</v>
      </c>
      <c r="N391" t="e">
        <f>TBL_Employees[[#This Row],[Column1]]-TBL_Employees[[#This Row],[year]]</f>
        <v>#VALUE!</v>
      </c>
      <c r="O391" t="s">
        <v>34</v>
      </c>
      <c r="P391" t="str">
        <f>TEXT(TBL_Employees[[#This Row],[Exit Date]],"yyyy")</f>
        <v/>
      </c>
      <c r="Q391" s="1" t="s">
        <v>21</v>
      </c>
    </row>
    <row r="392" spans="1:17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t="str">
        <f>TEXT(TBL_Employees[[#This Row],[Hire Date]],"yyyy")</f>
        <v>2008</v>
      </c>
      <c r="J392" s="1">
        <v>39747</v>
      </c>
      <c r="K392" s="2">
        <v>131841</v>
      </c>
      <c r="L392" s="3">
        <v>0.13</v>
      </c>
      <c r="M392" t="s">
        <v>19</v>
      </c>
      <c r="N392" t="e">
        <f>TBL_Employees[[#This Row],[Column1]]-TBL_Employees[[#This Row],[year]]</f>
        <v>#VALUE!</v>
      </c>
      <c r="O392" t="s">
        <v>29</v>
      </c>
      <c r="P392" t="str">
        <f>TEXT(TBL_Employees[[#This Row],[Exit Date]],"yyyy")</f>
        <v/>
      </c>
      <c r="Q392" s="1" t="s">
        <v>21</v>
      </c>
    </row>
    <row r="393" spans="1:17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t="str">
        <f>TEXT(TBL_Employees[[#This Row],[Hire Date]],"yyyy")</f>
        <v>2011</v>
      </c>
      <c r="J393" s="1">
        <v>40750</v>
      </c>
      <c r="K393" s="2">
        <v>97231</v>
      </c>
      <c r="L393" s="3">
        <v>0</v>
      </c>
      <c r="M393" t="s">
        <v>33</v>
      </c>
      <c r="N393" t="e">
        <f>TBL_Employees[[#This Row],[Column1]]-TBL_Employees[[#This Row],[year]]</f>
        <v>#VALUE!</v>
      </c>
      <c r="O393" t="s">
        <v>60</v>
      </c>
      <c r="P393" t="str">
        <f>TEXT(TBL_Employees[[#This Row],[Exit Date]],"yyyy")</f>
        <v/>
      </c>
      <c r="Q393" s="1" t="s">
        <v>21</v>
      </c>
    </row>
    <row r="394" spans="1:17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t="str">
        <f>TEXT(TBL_Employees[[#This Row],[Hire Date]],"yyyy")</f>
        <v>2004</v>
      </c>
      <c r="J394" s="1">
        <v>38060</v>
      </c>
      <c r="K394" s="2">
        <v>155004</v>
      </c>
      <c r="L394" s="3">
        <v>0.12</v>
      </c>
      <c r="M394" t="s">
        <v>19</v>
      </c>
      <c r="N394" t="e">
        <f>TBL_Employees[[#This Row],[Column1]]-TBL_Employees[[#This Row],[year]]</f>
        <v>#VALUE!</v>
      </c>
      <c r="O394" t="s">
        <v>25</v>
      </c>
      <c r="P394" t="str">
        <f>TEXT(TBL_Employees[[#This Row],[Exit Date]],"yyyy")</f>
        <v/>
      </c>
      <c r="Q394" s="1" t="s">
        <v>21</v>
      </c>
    </row>
    <row r="395" spans="1:17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t="str">
        <f>TEXT(TBL_Employees[[#This Row],[Hire Date]],"yyyy")</f>
        <v>2007</v>
      </c>
      <c r="J395" s="1">
        <v>39293</v>
      </c>
      <c r="K395" s="2">
        <v>41859</v>
      </c>
      <c r="L395" s="3">
        <v>0</v>
      </c>
      <c r="M395" t="s">
        <v>19</v>
      </c>
      <c r="N395" t="e">
        <f>TBL_Employees[[#This Row],[Column1]]-TBL_Employees[[#This Row],[year]]</f>
        <v>#VALUE!</v>
      </c>
      <c r="O395" t="s">
        <v>63</v>
      </c>
      <c r="P395" t="str">
        <f>TEXT(TBL_Employees[[#This Row],[Exit Date]],"yyyy")</f>
        <v/>
      </c>
      <c r="Q395" s="1" t="s">
        <v>21</v>
      </c>
    </row>
    <row r="396" spans="1:17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t="str">
        <f>TEXT(TBL_Employees[[#This Row],[Hire Date]],"yyyy")</f>
        <v>2006</v>
      </c>
      <c r="J396" s="1">
        <v>38984</v>
      </c>
      <c r="K396" s="2">
        <v>52733</v>
      </c>
      <c r="L396" s="3">
        <v>0</v>
      </c>
      <c r="M396" t="s">
        <v>19</v>
      </c>
      <c r="N396" t="e">
        <f>TBL_Employees[[#This Row],[Column1]]-TBL_Employees[[#This Row],[year]]</f>
        <v>#VALUE!</v>
      </c>
      <c r="O396" t="s">
        <v>20</v>
      </c>
      <c r="P396" t="str">
        <f>TEXT(TBL_Employees[[#This Row],[Exit Date]],"yyyy")</f>
        <v/>
      </c>
      <c r="Q396" s="1" t="s">
        <v>21</v>
      </c>
    </row>
    <row r="397" spans="1:17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t="str">
        <f>TEXT(TBL_Employees[[#This Row],[Hire Date]],"yyyy")</f>
        <v>2015</v>
      </c>
      <c r="J397" s="1">
        <v>42250</v>
      </c>
      <c r="K397" s="2">
        <v>250953</v>
      </c>
      <c r="L397" s="3">
        <v>0.34</v>
      </c>
      <c r="M397" t="s">
        <v>19</v>
      </c>
      <c r="N397" t="e">
        <f>TBL_Employees[[#This Row],[Column1]]-TBL_Employees[[#This Row],[year]]</f>
        <v>#VALUE!</v>
      </c>
      <c r="O397" t="s">
        <v>29</v>
      </c>
      <c r="P397" t="str">
        <f>TEXT(TBL_Employees[[#This Row],[Exit Date]],"yyyy")</f>
        <v/>
      </c>
      <c r="Q397" s="1" t="s">
        <v>21</v>
      </c>
    </row>
    <row r="398" spans="1:17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t="str">
        <f>TEXT(TBL_Employees[[#This Row],[Hire Date]],"yyyy")</f>
        <v>1999</v>
      </c>
      <c r="J398" s="1">
        <v>36210</v>
      </c>
      <c r="K398" s="2">
        <v>191807</v>
      </c>
      <c r="L398" s="3">
        <v>0.21</v>
      </c>
      <c r="M398" t="s">
        <v>33</v>
      </c>
      <c r="N398" t="e">
        <f>TBL_Employees[[#This Row],[Column1]]-TBL_Employees[[#This Row],[year]]</f>
        <v>#VALUE!</v>
      </c>
      <c r="O398" t="s">
        <v>80</v>
      </c>
      <c r="P398" t="str">
        <f>TEXT(TBL_Employees[[#This Row],[Exit Date]],"yyyy")</f>
        <v/>
      </c>
      <c r="Q398" s="1" t="s">
        <v>21</v>
      </c>
    </row>
    <row r="399" spans="1:17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t="str">
        <f>TEXT(TBL_Employees[[#This Row],[Hire Date]],"yyyy")</f>
        <v>2014</v>
      </c>
      <c r="J399" s="1">
        <v>41813</v>
      </c>
      <c r="K399" s="2">
        <v>64677</v>
      </c>
      <c r="L399" s="3">
        <v>0</v>
      </c>
      <c r="M399" t="s">
        <v>33</v>
      </c>
      <c r="N399" t="e">
        <f>TBL_Employees[[#This Row],[Column1]]-TBL_Employees[[#This Row],[year]]</f>
        <v>#VALUE!</v>
      </c>
      <c r="O399" t="s">
        <v>80</v>
      </c>
      <c r="P399" t="str">
        <f>TEXT(TBL_Employees[[#This Row],[Exit Date]],"yyyy")</f>
        <v/>
      </c>
      <c r="Q399" s="1" t="s">
        <v>21</v>
      </c>
    </row>
    <row r="400" spans="1:17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t="str">
        <f>TEXT(TBL_Employees[[#This Row],[Hire Date]],"yyyy")</f>
        <v>2004</v>
      </c>
      <c r="J400" s="1">
        <v>38244</v>
      </c>
      <c r="K400" s="2">
        <v>130274</v>
      </c>
      <c r="L400" s="3">
        <v>0.11</v>
      </c>
      <c r="M400" t="s">
        <v>19</v>
      </c>
      <c r="N400" t="e">
        <f>TBL_Employees[[#This Row],[Column1]]-TBL_Employees[[#This Row],[year]]</f>
        <v>#VALUE!</v>
      </c>
      <c r="O400" t="s">
        <v>20</v>
      </c>
      <c r="P400" t="str">
        <f>TEXT(TBL_Employees[[#This Row],[Exit Date]],"yyyy")</f>
        <v/>
      </c>
      <c r="Q400" s="1" t="s">
        <v>21</v>
      </c>
    </row>
    <row r="401" spans="1:17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t="str">
        <f>TEXT(TBL_Employees[[#This Row],[Hire Date]],"yyyy")</f>
        <v>2017</v>
      </c>
      <c r="J401" s="1">
        <v>42922</v>
      </c>
      <c r="K401" s="2">
        <v>96331</v>
      </c>
      <c r="L401" s="3">
        <v>0</v>
      </c>
      <c r="M401" t="s">
        <v>33</v>
      </c>
      <c r="N401" t="e">
        <f>TBL_Employees[[#This Row],[Column1]]-TBL_Employees[[#This Row],[year]]</f>
        <v>#VALUE!</v>
      </c>
      <c r="O401" t="s">
        <v>74</v>
      </c>
      <c r="P401" t="str">
        <f>TEXT(TBL_Employees[[#This Row],[Exit Date]],"yyyy")</f>
        <v/>
      </c>
      <c r="Q401" s="1" t="s">
        <v>21</v>
      </c>
    </row>
    <row r="402" spans="1:17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t="str">
        <f>TEXT(TBL_Employees[[#This Row],[Hire Date]],"yyyy")</f>
        <v>2006</v>
      </c>
      <c r="J402" s="1">
        <v>38835</v>
      </c>
      <c r="K402" s="2">
        <v>150758</v>
      </c>
      <c r="L402" s="3">
        <v>0.13</v>
      </c>
      <c r="M402" t="s">
        <v>19</v>
      </c>
      <c r="N402">
        <f>TBL_Employees[[#This Row],[Column1]]-TBL_Employees[[#This Row],[year]]</f>
        <v>1</v>
      </c>
      <c r="O402" t="s">
        <v>20</v>
      </c>
      <c r="P402" t="str">
        <f>TEXT(TBL_Employees[[#This Row],[Exit Date]],"yyyy")</f>
        <v>2007</v>
      </c>
      <c r="Q402" s="1">
        <v>39310</v>
      </c>
    </row>
    <row r="403" spans="1:17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t="str">
        <f>TEXT(TBL_Employees[[#This Row],[Hire Date]],"yyyy")</f>
        <v>2014</v>
      </c>
      <c r="J403" s="1">
        <v>41839</v>
      </c>
      <c r="K403" s="2">
        <v>173629</v>
      </c>
      <c r="L403" s="3">
        <v>0.21</v>
      </c>
      <c r="M403" t="s">
        <v>52</v>
      </c>
      <c r="N403" t="e">
        <f>TBL_Employees[[#This Row],[Column1]]-TBL_Employees[[#This Row],[year]]</f>
        <v>#VALUE!</v>
      </c>
      <c r="O403" t="s">
        <v>53</v>
      </c>
      <c r="P403" t="str">
        <f>TEXT(TBL_Employees[[#This Row],[Exit Date]],"yyyy")</f>
        <v/>
      </c>
      <c r="Q403" s="1" t="s">
        <v>21</v>
      </c>
    </row>
    <row r="404" spans="1:17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t="str">
        <f>TEXT(TBL_Employees[[#This Row],[Hire Date]],"yyyy")</f>
        <v>1998</v>
      </c>
      <c r="J404" s="1">
        <v>35919</v>
      </c>
      <c r="K404" s="2">
        <v>62174</v>
      </c>
      <c r="L404" s="3">
        <v>0</v>
      </c>
      <c r="M404" t="s">
        <v>19</v>
      </c>
      <c r="N404" t="e">
        <f>TBL_Employees[[#This Row],[Column1]]-TBL_Employees[[#This Row],[year]]</f>
        <v>#VALUE!</v>
      </c>
      <c r="O404" t="s">
        <v>20</v>
      </c>
      <c r="P404" t="str">
        <f>TEXT(TBL_Employees[[#This Row],[Exit Date]],"yyyy")</f>
        <v/>
      </c>
      <c r="Q404" s="1" t="s">
        <v>21</v>
      </c>
    </row>
    <row r="405" spans="1:17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t="str">
        <f>TEXT(TBL_Employees[[#This Row],[Hire Date]],"yyyy")</f>
        <v>2017</v>
      </c>
      <c r="J405" s="1">
        <v>43028</v>
      </c>
      <c r="K405" s="2">
        <v>56555</v>
      </c>
      <c r="L405" s="3">
        <v>0</v>
      </c>
      <c r="M405" t="s">
        <v>19</v>
      </c>
      <c r="N405" t="e">
        <f>TBL_Employees[[#This Row],[Column1]]-TBL_Employees[[#This Row],[year]]</f>
        <v>#VALUE!</v>
      </c>
      <c r="O405" t="s">
        <v>39</v>
      </c>
      <c r="P405" t="str">
        <f>TEXT(TBL_Employees[[#This Row],[Exit Date]],"yyyy")</f>
        <v/>
      </c>
      <c r="Q405" s="1" t="s">
        <v>21</v>
      </c>
    </row>
    <row r="406" spans="1:17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t="str">
        <f>TEXT(TBL_Employees[[#This Row],[Hire Date]],"yyyy")</f>
        <v>2005</v>
      </c>
      <c r="J406" s="1">
        <v>38623</v>
      </c>
      <c r="K406" s="2">
        <v>74655</v>
      </c>
      <c r="L406" s="3">
        <v>0</v>
      </c>
      <c r="M406" t="s">
        <v>19</v>
      </c>
      <c r="N406" t="e">
        <f>TBL_Employees[[#This Row],[Column1]]-TBL_Employees[[#This Row],[year]]</f>
        <v>#VALUE!</v>
      </c>
      <c r="O406" t="s">
        <v>25</v>
      </c>
      <c r="P406" t="str">
        <f>TEXT(TBL_Employees[[#This Row],[Exit Date]],"yyyy")</f>
        <v/>
      </c>
      <c r="Q406" s="1" t="s">
        <v>21</v>
      </c>
    </row>
    <row r="407" spans="1:17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t="str">
        <f>TEXT(TBL_Employees[[#This Row],[Hire Date]],"yyyy")</f>
        <v>2003</v>
      </c>
      <c r="J407" s="1">
        <v>37844</v>
      </c>
      <c r="K407" s="2">
        <v>93017</v>
      </c>
      <c r="L407" s="3">
        <v>0</v>
      </c>
      <c r="M407" t="s">
        <v>19</v>
      </c>
      <c r="N407" t="e">
        <f>TBL_Employees[[#This Row],[Column1]]-TBL_Employees[[#This Row],[year]]</f>
        <v>#VALUE!</v>
      </c>
      <c r="O407" t="s">
        <v>63</v>
      </c>
      <c r="P407" t="str">
        <f>TEXT(TBL_Employees[[#This Row],[Exit Date]],"yyyy")</f>
        <v/>
      </c>
      <c r="Q407" s="1" t="s">
        <v>21</v>
      </c>
    </row>
    <row r="408" spans="1:17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t="str">
        <f>TEXT(TBL_Employees[[#This Row],[Hire Date]],"yyyy")</f>
        <v>2012</v>
      </c>
      <c r="J408" s="1">
        <v>41013</v>
      </c>
      <c r="K408" s="2">
        <v>82300</v>
      </c>
      <c r="L408" s="3">
        <v>0</v>
      </c>
      <c r="M408" t="s">
        <v>33</v>
      </c>
      <c r="N408" t="e">
        <f>TBL_Employees[[#This Row],[Column1]]-TBL_Employees[[#This Row],[year]]</f>
        <v>#VALUE!</v>
      </c>
      <c r="O408" t="s">
        <v>34</v>
      </c>
      <c r="P408" t="str">
        <f>TEXT(TBL_Employees[[#This Row],[Exit Date]],"yyyy")</f>
        <v/>
      </c>
      <c r="Q408" s="1" t="s">
        <v>21</v>
      </c>
    </row>
    <row r="409" spans="1:17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t="str">
        <f>TEXT(TBL_Employees[[#This Row],[Hire Date]],"yyyy")</f>
        <v>2008</v>
      </c>
      <c r="J409" s="1">
        <v>39471</v>
      </c>
      <c r="K409" s="2">
        <v>91621</v>
      </c>
      <c r="L409" s="3">
        <v>0</v>
      </c>
      <c r="M409" t="s">
        <v>19</v>
      </c>
      <c r="N409" t="e">
        <f>TBL_Employees[[#This Row],[Column1]]-TBL_Employees[[#This Row],[year]]</f>
        <v>#VALUE!</v>
      </c>
      <c r="O409" t="s">
        <v>20</v>
      </c>
      <c r="P409" t="str">
        <f>TEXT(TBL_Employees[[#This Row],[Exit Date]],"yyyy")</f>
        <v/>
      </c>
      <c r="Q409" s="1" t="s">
        <v>21</v>
      </c>
    </row>
    <row r="410" spans="1:17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t="str">
        <f>TEXT(TBL_Employees[[#This Row],[Hire Date]],"yyyy")</f>
        <v>2014</v>
      </c>
      <c r="J410" s="1">
        <v>41973</v>
      </c>
      <c r="K410" s="2">
        <v>91280</v>
      </c>
      <c r="L410" s="3">
        <v>0</v>
      </c>
      <c r="M410" t="s">
        <v>19</v>
      </c>
      <c r="N410" t="e">
        <f>TBL_Employees[[#This Row],[Column1]]-TBL_Employees[[#This Row],[year]]</f>
        <v>#VALUE!</v>
      </c>
      <c r="O410" t="s">
        <v>45</v>
      </c>
      <c r="P410" t="str">
        <f>TEXT(TBL_Employees[[#This Row],[Exit Date]],"yyyy")</f>
        <v/>
      </c>
      <c r="Q410" s="1" t="s">
        <v>21</v>
      </c>
    </row>
    <row r="411" spans="1:17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t="str">
        <f>TEXT(TBL_Employees[[#This Row],[Hire Date]],"yyyy")</f>
        <v>2020</v>
      </c>
      <c r="J411" s="1">
        <v>44092</v>
      </c>
      <c r="K411" s="2">
        <v>47071</v>
      </c>
      <c r="L411" s="3">
        <v>0</v>
      </c>
      <c r="M411" t="s">
        <v>19</v>
      </c>
      <c r="N411" t="e">
        <f>TBL_Employees[[#This Row],[Column1]]-TBL_Employees[[#This Row],[year]]</f>
        <v>#VALUE!</v>
      </c>
      <c r="O411" t="s">
        <v>29</v>
      </c>
      <c r="P411" t="str">
        <f>TEXT(TBL_Employees[[#This Row],[Exit Date]],"yyyy")</f>
        <v/>
      </c>
      <c r="Q411" s="1" t="s">
        <v>21</v>
      </c>
    </row>
    <row r="412" spans="1:17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t="str">
        <f>TEXT(TBL_Employees[[#This Row],[Hire Date]],"yyyy")</f>
        <v>2011</v>
      </c>
      <c r="J412" s="1">
        <v>40868</v>
      </c>
      <c r="K412" s="2">
        <v>81218</v>
      </c>
      <c r="L412" s="3">
        <v>0</v>
      </c>
      <c r="M412" t="s">
        <v>19</v>
      </c>
      <c r="N412" t="e">
        <f>TBL_Employees[[#This Row],[Column1]]-TBL_Employees[[#This Row],[year]]</f>
        <v>#VALUE!</v>
      </c>
      <c r="O412" t="s">
        <v>20</v>
      </c>
      <c r="P412" t="str">
        <f>TEXT(TBL_Employees[[#This Row],[Exit Date]],"yyyy")</f>
        <v/>
      </c>
      <c r="Q412" s="1" t="s">
        <v>21</v>
      </c>
    </row>
    <row r="413" spans="1:17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t="str">
        <f>TEXT(TBL_Employees[[#This Row],[Hire Date]],"yyyy")</f>
        <v>2008</v>
      </c>
      <c r="J413" s="1">
        <v>39734</v>
      </c>
      <c r="K413" s="2">
        <v>181801</v>
      </c>
      <c r="L413" s="3">
        <v>0.4</v>
      </c>
      <c r="M413" t="s">
        <v>33</v>
      </c>
      <c r="N413">
        <f>TBL_Employees[[#This Row],[Column1]]-TBL_Employees[[#This Row],[year]]</f>
        <v>11</v>
      </c>
      <c r="O413" t="s">
        <v>80</v>
      </c>
      <c r="P413" t="str">
        <f>TEXT(TBL_Employees[[#This Row],[Exit Date]],"yyyy")</f>
        <v>2019</v>
      </c>
      <c r="Q413" s="1">
        <v>43810</v>
      </c>
    </row>
    <row r="414" spans="1:17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t="str">
        <f>TEXT(TBL_Employees[[#This Row],[Hire Date]],"yyyy")</f>
        <v>2021</v>
      </c>
      <c r="J414" s="1">
        <v>44521</v>
      </c>
      <c r="K414" s="2">
        <v>63137</v>
      </c>
      <c r="L414" s="3">
        <v>0</v>
      </c>
      <c r="M414" t="s">
        <v>19</v>
      </c>
      <c r="N414" t="e">
        <f>TBL_Employees[[#This Row],[Column1]]-TBL_Employees[[#This Row],[year]]</f>
        <v>#VALUE!</v>
      </c>
      <c r="O414" t="s">
        <v>20</v>
      </c>
      <c r="P414" t="str">
        <f>TEXT(TBL_Employees[[#This Row],[Exit Date]],"yyyy")</f>
        <v/>
      </c>
      <c r="Q414" s="1" t="s">
        <v>21</v>
      </c>
    </row>
    <row r="415" spans="1:17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t="str">
        <f>TEXT(TBL_Employees[[#This Row],[Hire Date]],"yyyy")</f>
        <v>2018</v>
      </c>
      <c r="J415" s="1">
        <v>43345</v>
      </c>
      <c r="K415" s="2">
        <v>221465</v>
      </c>
      <c r="L415" s="3">
        <v>0.34</v>
      </c>
      <c r="M415" t="s">
        <v>33</v>
      </c>
      <c r="N415" t="e">
        <f>TBL_Employees[[#This Row],[Column1]]-TBL_Employees[[#This Row],[year]]</f>
        <v>#VALUE!</v>
      </c>
      <c r="O415" t="s">
        <v>34</v>
      </c>
      <c r="P415" t="str">
        <f>TEXT(TBL_Employees[[#This Row],[Exit Date]],"yyyy")</f>
        <v/>
      </c>
      <c r="Q415" s="1" t="s">
        <v>21</v>
      </c>
    </row>
    <row r="416" spans="1:17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t="str">
        <f>TEXT(TBL_Employees[[#This Row],[Hire Date]],"yyyy")</f>
        <v>2013</v>
      </c>
      <c r="J416" s="1">
        <v>41404</v>
      </c>
      <c r="K416" s="2">
        <v>79388</v>
      </c>
      <c r="L416" s="3">
        <v>0</v>
      </c>
      <c r="M416" t="s">
        <v>19</v>
      </c>
      <c r="N416">
        <f>TBL_Employees[[#This Row],[Column1]]-TBL_Employees[[#This Row],[year]]</f>
        <v>6</v>
      </c>
      <c r="O416" t="s">
        <v>25</v>
      </c>
      <c r="P416" t="str">
        <f>TEXT(TBL_Employees[[#This Row],[Exit Date]],"yyyy")</f>
        <v>2019</v>
      </c>
      <c r="Q416" s="1">
        <v>43681</v>
      </c>
    </row>
    <row r="417" spans="1:17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t="str">
        <f>TEXT(TBL_Employees[[#This Row],[Hire Date]],"yyyy")</f>
        <v>2018</v>
      </c>
      <c r="J417" s="1">
        <v>43122</v>
      </c>
      <c r="K417" s="2">
        <v>68176</v>
      </c>
      <c r="L417" s="3">
        <v>0</v>
      </c>
      <c r="M417" t="s">
        <v>19</v>
      </c>
      <c r="N417" t="e">
        <f>TBL_Employees[[#This Row],[Column1]]-TBL_Employees[[#This Row],[year]]</f>
        <v>#VALUE!</v>
      </c>
      <c r="O417" t="s">
        <v>63</v>
      </c>
      <c r="P417" t="str">
        <f>TEXT(TBL_Employees[[#This Row],[Exit Date]],"yyyy")</f>
        <v/>
      </c>
      <c r="Q417" s="1" t="s">
        <v>21</v>
      </c>
    </row>
    <row r="418" spans="1:17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t="str">
        <f>TEXT(TBL_Employees[[#This Row],[Hire Date]],"yyyy")</f>
        <v>2019</v>
      </c>
      <c r="J418" s="1">
        <v>43756</v>
      </c>
      <c r="K418" s="2">
        <v>122829</v>
      </c>
      <c r="L418" s="3">
        <v>0.11</v>
      </c>
      <c r="M418" t="s">
        <v>19</v>
      </c>
      <c r="N418" t="e">
        <f>TBL_Employees[[#This Row],[Column1]]-TBL_Employees[[#This Row],[year]]</f>
        <v>#VALUE!</v>
      </c>
      <c r="O418" t="s">
        <v>20</v>
      </c>
      <c r="P418" t="str">
        <f>TEXT(TBL_Employees[[#This Row],[Exit Date]],"yyyy")</f>
        <v/>
      </c>
      <c r="Q418" s="1" t="s">
        <v>21</v>
      </c>
    </row>
    <row r="419" spans="1:17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t="str">
        <f>TEXT(TBL_Employees[[#This Row],[Hire Date]],"yyyy")</f>
        <v>2019</v>
      </c>
      <c r="J419" s="1">
        <v>43695</v>
      </c>
      <c r="K419" s="2">
        <v>126353</v>
      </c>
      <c r="L419" s="3">
        <v>0.12</v>
      </c>
      <c r="M419" t="s">
        <v>33</v>
      </c>
      <c r="N419" t="e">
        <f>TBL_Employees[[#This Row],[Column1]]-TBL_Employees[[#This Row],[year]]</f>
        <v>#VALUE!</v>
      </c>
      <c r="O419" t="s">
        <v>74</v>
      </c>
      <c r="P419" t="str">
        <f>TEXT(TBL_Employees[[#This Row],[Exit Date]],"yyyy")</f>
        <v/>
      </c>
      <c r="Q419" s="1" t="s">
        <v>21</v>
      </c>
    </row>
    <row r="420" spans="1:17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t="str">
        <f>TEXT(TBL_Employees[[#This Row],[Hire Date]],"yyyy")</f>
        <v>2010</v>
      </c>
      <c r="J420" s="1">
        <v>40468</v>
      </c>
      <c r="K420" s="2">
        <v>188727</v>
      </c>
      <c r="L420" s="3">
        <v>0.23</v>
      </c>
      <c r="M420" t="s">
        <v>33</v>
      </c>
      <c r="N420" t="e">
        <f>TBL_Employees[[#This Row],[Column1]]-TBL_Employees[[#This Row],[year]]</f>
        <v>#VALUE!</v>
      </c>
      <c r="O420" t="s">
        <v>34</v>
      </c>
      <c r="P420" t="str">
        <f>TEXT(TBL_Employees[[#This Row],[Exit Date]],"yyyy")</f>
        <v/>
      </c>
      <c r="Q420" s="1" t="s">
        <v>21</v>
      </c>
    </row>
    <row r="421" spans="1:17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t="str">
        <f>TEXT(TBL_Employees[[#This Row],[Hire Date]],"yyyy")</f>
        <v>1994</v>
      </c>
      <c r="J421" s="1">
        <v>34383</v>
      </c>
      <c r="K421" s="2">
        <v>99624</v>
      </c>
      <c r="L421" s="3">
        <v>0</v>
      </c>
      <c r="M421" t="s">
        <v>19</v>
      </c>
      <c r="N421" t="e">
        <f>TBL_Employees[[#This Row],[Column1]]-TBL_Employees[[#This Row],[year]]</f>
        <v>#VALUE!</v>
      </c>
      <c r="O421" t="s">
        <v>63</v>
      </c>
      <c r="P421" t="str">
        <f>TEXT(TBL_Employees[[#This Row],[Exit Date]],"yyyy")</f>
        <v/>
      </c>
      <c r="Q421" s="1" t="s">
        <v>21</v>
      </c>
    </row>
    <row r="422" spans="1:17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t="str">
        <f>TEXT(TBL_Employees[[#This Row],[Hire Date]],"yyyy")</f>
        <v>2012</v>
      </c>
      <c r="J422" s="1">
        <v>41202</v>
      </c>
      <c r="K422" s="2">
        <v>108686</v>
      </c>
      <c r="L422" s="3">
        <v>0.06</v>
      </c>
      <c r="M422" t="s">
        <v>19</v>
      </c>
      <c r="N422" t="e">
        <f>TBL_Employees[[#This Row],[Column1]]-TBL_Employees[[#This Row],[year]]</f>
        <v>#VALUE!</v>
      </c>
      <c r="O422" t="s">
        <v>29</v>
      </c>
      <c r="P422" t="str">
        <f>TEXT(TBL_Employees[[#This Row],[Exit Date]],"yyyy")</f>
        <v/>
      </c>
      <c r="Q422" s="1" t="s">
        <v>21</v>
      </c>
    </row>
    <row r="423" spans="1:17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t="str">
        <f>TEXT(TBL_Employees[[#This Row],[Hire Date]],"yyyy")</f>
        <v>1995</v>
      </c>
      <c r="J423" s="1">
        <v>34802</v>
      </c>
      <c r="K423" s="2">
        <v>50857</v>
      </c>
      <c r="L423" s="3">
        <v>0</v>
      </c>
      <c r="M423" t="s">
        <v>52</v>
      </c>
      <c r="N423" t="e">
        <f>TBL_Employees[[#This Row],[Column1]]-TBL_Employees[[#This Row],[year]]</f>
        <v>#VALUE!</v>
      </c>
      <c r="O423" t="s">
        <v>81</v>
      </c>
      <c r="P423" t="str">
        <f>TEXT(TBL_Employees[[#This Row],[Exit Date]],"yyyy")</f>
        <v/>
      </c>
      <c r="Q423" s="1" t="s">
        <v>21</v>
      </c>
    </row>
    <row r="424" spans="1:17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t="str">
        <f>TEXT(TBL_Employees[[#This Row],[Hire Date]],"yyyy")</f>
        <v>2001</v>
      </c>
      <c r="J424" s="1">
        <v>36893</v>
      </c>
      <c r="K424" s="2">
        <v>120628</v>
      </c>
      <c r="L424" s="3">
        <v>0</v>
      </c>
      <c r="M424" t="s">
        <v>19</v>
      </c>
      <c r="N424" t="e">
        <f>TBL_Employees[[#This Row],[Column1]]-TBL_Employees[[#This Row],[year]]</f>
        <v>#VALUE!</v>
      </c>
      <c r="O424" t="s">
        <v>20</v>
      </c>
      <c r="P424" t="str">
        <f>TEXT(TBL_Employees[[#This Row],[Exit Date]],"yyyy")</f>
        <v/>
      </c>
      <c r="Q424" s="1" t="s">
        <v>21</v>
      </c>
    </row>
    <row r="425" spans="1:17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t="str">
        <f>TEXT(TBL_Employees[[#This Row],[Hire Date]],"yyyy")</f>
        <v>2020</v>
      </c>
      <c r="J425" s="1">
        <v>43996</v>
      </c>
      <c r="K425" s="2">
        <v>181216</v>
      </c>
      <c r="L425" s="3">
        <v>0.27</v>
      </c>
      <c r="M425" t="s">
        <v>19</v>
      </c>
      <c r="N425" t="e">
        <f>TBL_Employees[[#This Row],[Column1]]-TBL_Employees[[#This Row],[year]]</f>
        <v>#VALUE!</v>
      </c>
      <c r="O425" t="s">
        <v>29</v>
      </c>
      <c r="P425" t="str">
        <f>TEXT(TBL_Employees[[#This Row],[Exit Date]],"yyyy")</f>
        <v/>
      </c>
      <c r="Q425" s="1" t="s">
        <v>21</v>
      </c>
    </row>
    <row r="426" spans="1:17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t="str">
        <f>TEXT(TBL_Employees[[#This Row],[Hire Date]],"yyyy")</f>
        <v>2012</v>
      </c>
      <c r="J426" s="1">
        <v>40984</v>
      </c>
      <c r="K426" s="2">
        <v>46081</v>
      </c>
      <c r="L426" s="3">
        <v>0</v>
      </c>
      <c r="M426" t="s">
        <v>19</v>
      </c>
      <c r="N426" t="e">
        <f>TBL_Employees[[#This Row],[Column1]]-TBL_Employees[[#This Row],[year]]</f>
        <v>#VALUE!</v>
      </c>
      <c r="O426" t="s">
        <v>20</v>
      </c>
      <c r="P426" t="str">
        <f>TEXT(TBL_Employees[[#This Row],[Exit Date]],"yyyy")</f>
        <v/>
      </c>
      <c r="Q426" s="1" t="s">
        <v>21</v>
      </c>
    </row>
    <row r="427" spans="1:17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t="str">
        <f>TEXT(TBL_Employees[[#This Row],[Hire Date]],"yyyy")</f>
        <v>2004</v>
      </c>
      <c r="J427" s="1">
        <v>38135</v>
      </c>
      <c r="K427" s="2">
        <v>159885</v>
      </c>
      <c r="L427" s="3">
        <v>0.12</v>
      </c>
      <c r="M427" t="s">
        <v>19</v>
      </c>
      <c r="N427" t="e">
        <f>TBL_Employees[[#This Row],[Column1]]-TBL_Employees[[#This Row],[year]]</f>
        <v>#VALUE!</v>
      </c>
      <c r="O427" t="s">
        <v>29</v>
      </c>
      <c r="P427" t="str">
        <f>TEXT(TBL_Employees[[#This Row],[Exit Date]],"yyyy")</f>
        <v/>
      </c>
      <c r="Q427" s="1" t="s">
        <v>21</v>
      </c>
    </row>
    <row r="428" spans="1:17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t="str">
        <f>TEXT(TBL_Employees[[#This Row],[Hire Date]],"yyyy")</f>
        <v>1995</v>
      </c>
      <c r="J428" s="1">
        <v>35001</v>
      </c>
      <c r="K428" s="2">
        <v>153271</v>
      </c>
      <c r="L428" s="3">
        <v>0.15</v>
      </c>
      <c r="M428" t="s">
        <v>19</v>
      </c>
      <c r="N428" t="e">
        <f>TBL_Employees[[#This Row],[Column1]]-TBL_Employees[[#This Row],[year]]</f>
        <v>#VALUE!</v>
      </c>
      <c r="O428" t="s">
        <v>25</v>
      </c>
      <c r="P428" t="str">
        <f>TEXT(TBL_Employees[[#This Row],[Exit Date]],"yyyy")</f>
        <v/>
      </c>
      <c r="Q428" s="1" t="s">
        <v>21</v>
      </c>
    </row>
    <row r="429" spans="1:17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t="str">
        <f>TEXT(TBL_Employees[[#This Row],[Hire Date]],"yyyy")</f>
        <v>2009</v>
      </c>
      <c r="J429" s="1">
        <v>40159</v>
      </c>
      <c r="K429" s="2">
        <v>114242</v>
      </c>
      <c r="L429" s="3">
        <v>0.08</v>
      </c>
      <c r="M429" t="s">
        <v>19</v>
      </c>
      <c r="N429" t="e">
        <f>TBL_Employees[[#This Row],[Column1]]-TBL_Employees[[#This Row],[year]]</f>
        <v>#VALUE!</v>
      </c>
      <c r="O429" t="s">
        <v>39</v>
      </c>
      <c r="P429" t="str">
        <f>TEXT(TBL_Employees[[#This Row],[Exit Date]],"yyyy")</f>
        <v/>
      </c>
      <c r="Q429" s="1" t="s">
        <v>21</v>
      </c>
    </row>
    <row r="430" spans="1:17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t="str">
        <f>TEXT(TBL_Employees[[#This Row],[Hire Date]],"yyyy")</f>
        <v>2020</v>
      </c>
      <c r="J430" s="1">
        <v>44153</v>
      </c>
      <c r="K430" s="2">
        <v>48415</v>
      </c>
      <c r="L430" s="3">
        <v>0</v>
      </c>
      <c r="M430" t="s">
        <v>33</v>
      </c>
      <c r="N430" t="e">
        <f>TBL_Employees[[#This Row],[Column1]]-TBL_Employees[[#This Row],[year]]</f>
        <v>#VALUE!</v>
      </c>
      <c r="O430" t="s">
        <v>74</v>
      </c>
      <c r="P430" t="str">
        <f>TEXT(TBL_Employees[[#This Row],[Exit Date]],"yyyy")</f>
        <v/>
      </c>
      <c r="Q430" s="1" t="s">
        <v>21</v>
      </c>
    </row>
    <row r="431" spans="1:17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t="str">
        <f>TEXT(TBL_Employees[[#This Row],[Hire Date]],"yyyy")</f>
        <v>2017</v>
      </c>
      <c r="J431" s="1">
        <v>42878</v>
      </c>
      <c r="K431" s="2">
        <v>65566</v>
      </c>
      <c r="L431" s="3">
        <v>0</v>
      </c>
      <c r="M431" t="s">
        <v>19</v>
      </c>
      <c r="N431" t="e">
        <f>TBL_Employees[[#This Row],[Column1]]-TBL_Employees[[#This Row],[year]]</f>
        <v>#VALUE!</v>
      </c>
      <c r="O431" t="s">
        <v>63</v>
      </c>
      <c r="P431" t="str">
        <f>TEXT(TBL_Employees[[#This Row],[Exit Date]],"yyyy")</f>
        <v/>
      </c>
      <c r="Q431" s="1" t="s">
        <v>21</v>
      </c>
    </row>
    <row r="432" spans="1:17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t="str">
        <f>TEXT(TBL_Employees[[#This Row],[Hire Date]],"yyyy")</f>
        <v>2001</v>
      </c>
      <c r="J432" s="1">
        <v>37014</v>
      </c>
      <c r="K432" s="2">
        <v>147752</v>
      </c>
      <c r="L432" s="3">
        <v>0.12</v>
      </c>
      <c r="M432" t="s">
        <v>33</v>
      </c>
      <c r="N432">
        <f>TBL_Employees[[#This Row],[Column1]]-TBL_Employees[[#This Row],[year]]</f>
        <v>10</v>
      </c>
      <c r="O432" t="s">
        <v>74</v>
      </c>
      <c r="P432" t="str">
        <f>TEXT(TBL_Employees[[#This Row],[Exit Date]],"yyyy")</f>
        <v>2011</v>
      </c>
      <c r="Q432" s="1">
        <v>40903</v>
      </c>
    </row>
    <row r="433" spans="1:17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t="str">
        <f>TEXT(TBL_Employees[[#This Row],[Hire Date]],"yyyy")</f>
        <v>2021</v>
      </c>
      <c r="J433" s="1">
        <v>44453</v>
      </c>
      <c r="K433" s="2">
        <v>136810</v>
      </c>
      <c r="L433" s="3">
        <v>0.14000000000000001</v>
      </c>
      <c r="M433" t="s">
        <v>33</v>
      </c>
      <c r="N433" t="e">
        <f>TBL_Employees[[#This Row],[Column1]]-TBL_Employees[[#This Row],[year]]</f>
        <v>#VALUE!</v>
      </c>
      <c r="O433" t="s">
        <v>80</v>
      </c>
      <c r="P433" t="str">
        <f>TEXT(TBL_Employees[[#This Row],[Exit Date]],"yyyy")</f>
        <v/>
      </c>
      <c r="Q433" s="1" t="s">
        <v>21</v>
      </c>
    </row>
    <row r="434" spans="1:17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t="str">
        <f>TEXT(TBL_Employees[[#This Row],[Hire Date]],"yyyy")</f>
        <v>2013</v>
      </c>
      <c r="J434" s="1">
        <v>41333</v>
      </c>
      <c r="K434" s="2">
        <v>54635</v>
      </c>
      <c r="L434" s="3">
        <v>0</v>
      </c>
      <c r="M434" t="s">
        <v>19</v>
      </c>
      <c r="N434" t="e">
        <f>TBL_Employees[[#This Row],[Column1]]-TBL_Employees[[#This Row],[year]]</f>
        <v>#VALUE!</v>
      </c>
      <c r="O434" t="s">
        <v>20</v>
      </c>
      <c r="P434" t="str">
        <f>TEXT(TBL_Employees[[#This Row],[Exit Date]],"yyyy")</f>
        <v/>
      </c>
      <c r="Q434" s="1" t="s">
        <v>21</v>
      </c>
    </row>
    <row r="435" spans="1:17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t="str">
        <f>TEXT(TBL_Employees[[#This Row],[Hire Date]],"yyyy")</f>
        <v>2020</v>
      </c>
      <c r="J435" s="1">
        <v>43866</v>
      </c>
      <c r="K435" s="2">
        <v>96636</v>
      </c>
      <c r="L435" s="3">
        <v>0</v>
      </c>
      <c r="M435" t="s">
        <v>19</v>
      </c>
      <c r="N435" t="e">
        <f>TBL_Employees[[#This Row],[Column1]]-TBL_Employees[[#This Row],[year]]</f>
        <v>#VALUE!</v>
      </c>
      <c r="O435" t="s">
        <v>29</v>
      </c>
      <c r="P435" t="str">
        <f>TEXT(TBL_Employees[[#This Row],[Exit Date]],"yyyy")</f>
        <v/>
      </c>
      <c r="Q435" s="1" t="s">
        <v>21</v>
      </c>
    </row>
    <row r="436" spans="1:17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t="str">
        <f>TEXT(TBL_Employees[[#This Row],[Hire Date]],"yyyy")</f>
        <v>2014</v>
      </c>
      <c r="J436" s="1">
        <v>41941</v>
      </c>
      <c r="K436" s="2">
        <v>91592</v>
      </c>
      <c r="L436" s="3">
        <v>0</v>
      </c>
      <c r="M436" t="s">
        <v>19</v>
      </c>
      <c r="N436" t="e">
        <f>TBL_Employees[[#This Row],[Column1]]-TBL_Employees[[#This Row],[year]]</f>
        <v>#VALUE!</v>
      </c>
      <c r="O436" t="s">
        <v>20</v>
      </c>
      <c r="P436" t="str">
        <f>TEXT(TBL_Employees[[#This Row],[Exit Date]],"yyyy")</f>
        <v/>
      </c>
      <c r="Q436" s="1" t="s">
        <v>21</v>
      </c>
    </row>
    <row r="437" spans="1:17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t="str">
        <f>TEXT(TBL_Employees[[#This Row],[Hire Date]],"yyyy")</f>
        <v>2000</v>
      </c>
      <c r="J437" s="1">
        <v>36755</v>
      </c>
      <c r="K437" s="2">
        <v>55563</v>
      </c>
      <c r="L437" s="3">
        <v>0</v>
      </c>
      <c r="M437" t="s">
        <v>33</v>
      </c>
      <c r="N437" t="e">
        <f>TBL_Employees[[#This Row],[Column1]]-TBL_Employees[[#This Row],[year]]</f>
        <v>#VALUE!</v>
      </c>
      <c r="O437" t="s">
        <v>34</v>
      </c>
      <c r="P437" t="str">
        <f>TEXT(TBL_Employees[[#This Row],[Exit Date]],"yyyy")</f>
        <v/>
      </c>
      <c r="Q437" s="1" t="s">
        <v>21</v>
      </c>
    </row>
    <row r="438" spans="1:17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t="str">
        <f>TEXT(TBL_Employees[[#This Row],[Hire Date]],"yyyy")</f>
        <v>1996</v>
      </c>
      <c r="J438" s="1">
        <v>35109</v>
      </c>
      <c r="K438" s="2">
        <v>159724</v>
      </c>
      <c r="L438" s="3">
        <v>0.23</v>
      </c>
      <c r="M438" t="s">
        <v>33</v>
      </c>
      <c r="N438" t="e">
        <f>TBL_Employees[[#This Row],[Column1]]-TBL_Employees[[#This Row],[year]]</f>
        <v>#VALUE!</v>
      </c>
      <c r="O438" t="s">
        <v>60</v>
      </c>
      <c r="P438" t="str">
        <f>TEXT(TBL_Employees[[#This Row],[Exit Date]],"yyyy")</f>
        <v/>
      </c>
      <c r="Q438" s="1" t="s">
        <v>21</v>
      </c>
    </row>
    <row r="439" spans="1:17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t="str">
        <f>TEXT(TBL_Employees[[#This Row],[Hire Date]],"yyyy")</f>
        <v>2017</v>
      </c>
      <c r="J439" s="1">
        <v>42951</v>
      </c>
      <c r="K439" s="2">
        <v>183190</v>
      </c>
      <c r="L439" s="3">
        <v>0.36</v>
      </c>
      <c r="M439" t="s">
        <v>19</v>
      </c>
      <c r="N439" t="e">
        <f>TBL_Employees[[#This Row],[Column1]]-TBL_Employees[[#This Row],[year]]</f>
        <v>#VALUE!</v>
      </c>
      <c r="O439" t="s">
        <v>20</v>
      </c>
      <c r="P439" t="str">
        <f>TEXT(TBL_Employees[[#This Row],[Exit Date]],"yyyy")</f>
        <v/>
      </c>
      <c r="Q439" s="1" t="s">
        <v>21</v>
      </c>
    </row>
    <row r="440" spans="1:17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t="str">
        <f>TEXT(TBL_Employees[[#This Row],[Hire Date]],"yyyy")</f>
        <v>2019</v>
      </c>
      <c r="J440" s="1">
        <v>43824</v>
      </c>
      <c r="K440" s="2">
        <v>54829</v>
      </c>
      <c r="L440" s="3">
        <v>0</v>
      </c>
      <c r="M440" t="s">
        <v>19</v>
      </c>
      <c r="N440" t="e">
        <f>TBL_Employees[[#This Row],[Column1]]-TBL_Employees[[#This Row],[year]]</f>
        <v>#VALUE!</v>
      </c>
      <c r="O440" t="s">
        <v>39</v>
      </c>
      <c r="P440" t="str">
        <f>TEXT(TBL_Employees[[#This Row],[Exit Date]],"yyyy")</f>
        <v/>
      </c>
      <c r="Q440" s="1" t="s">
        <v>21</v>
      </c>
    </row>
    <row r="441" spans="1:17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t="str">
        <f>TEXT(TBL_Employees[[#This Row],[Hire Date]],"yyyy")</f>
        <v>2005</v>
      </c>
      <c r="J441" s="1">
        <v>38464</v>
      </c>
      <c r="K441" s="2">
        <v>96639</v>
      </c>
      <c r="L441" s="3">
        <v>0</v>
      </c>
      <c r="M441" t="s">
        <v>52</v>
      </c>
      <c r="N441" t="e">
        <f>TBL_Employees[[#This Row],[Column1]]-TBL_Employees[[#This Row],[year]]</f>
        <v>#VALUE!</v>
      </c>
      <c r="O441" t="s">
        <v>66</v>
      </c>
      <c r="P441" t="str">
        <f>TEXT(TBL_Employees[[#This Row],[Exit Date]],"yyyy")</f>
        <v/>
      </c>
      <c r="Q441" s="1" t="s">
        <v>21</v>
      </c>
    </row>
    <row r="442" spans="1:17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t="str">
        <f>TEXT(TBL_Employees[[#This Row],[Hire Date]],"yyyy")</f>
        <v>2006</v>
      </c>
      <c r="J442" s="1">
        <v>38879</v>
      </c>
      <c r="K442" s="2">
        <v>117278</v>
      </c>
      <c r="L442" s="3">
        <v>0.09</v>
      </c>
      <c r="M442" t="s">
        <v>19</v>
      </c>
      <c r="N442" t="e">
        <f>TBL_Employees[[#This Row],[Column1]]-TBL_Employees[[#This Row],[year]]</f>
        <v>#VALUE!</v>
      </c>
      <c r="O442" t="s">
        <v>45</v>
      </c>
      <c r="P442" t="str">
        <f>TEXT(TBL_Employees[[#This Row],[Exit Date]],"yyyy")</f>
        <v/>
      </c>
      <c r="Q442" s="1" t="s">
        <v>21</v>
      </c>
    </row>
    <row r="443" spans="1:17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t="str">
        <f>TEXT(TBL_Employees[[#This Row],[Hire Date]],"yyyy")</f>
        <v>2008</v>
      </c>
      <c r="J443" s="1">
        <v>39487</v>
      </c>
      <c r="K443" s="2">
        <v>84193</v>
      </c>
      <c r="L443" s="3">
        <v>0.09</v>
      </c>
      <c r="M443" t="s">
        <v>33</v>
      </c>
      <c r="N443" t="e">
        <f>TBL_Employees[[#This Row],[Column1]]-TBL_Employees[[#This Row],[year]]</f>
        <v>#VALUE!</v>
      </c>
      <c r="O443" t="s">
        <v>74</v>
      </c>
      <c r="P443" t="str">
        <f>TEXT(TBL_Employees[[#This Row],[Exit Date]],"yyyy")</f>
        <v/>
      </c>
      <c r="Q443" s="1" t="s">
        <v>21</v>
      </c>
    </row>
    <row r="444" spans="1:17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t="str">
        <f>TEXT(TBL_Employees[[#This Row],[Hire Date]],"yyyy")</f>
        <v>2018</v>
      </c>
      <c r="J444" s="1">
        <v>43309</v>
      </c>
      <c r="K444" s="2">
        <v>87806</v>
      </c>
      <c r="L444" s="3">
        <v>0</v>
      </c>
      <c r="M444" t="s">
        <v>19</v>
      </c>
      <c r="N444" t="e">
        <f>TBL_Employees[[#This Row],[Column1]]-TBL_Employees[[#This Row],[year]]</f>
        <v>#VALUE!</v>
      </c>
      <c r="O444" t="s">
        <v>63</v>
      </c>
      <c r="P444" t="str">
        <f>TEXT(TBL_Employees[[#This Row],[Exit Date]],"yyyy")</f>
        <v/>
      </c>
      <c r="Q444" s="1" t="s">
        <v>21</v>
      </c>
    </row>
    <row r="445" spans="1:17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t="str">
        <f>TEXT(TBL_Employees[[#This Row],[Hire Date]],"yyyy")</f>
        <v>2011</v>
      </c>
      <c r="J445" s="1">
        <v>40820</v>
      </c>
      <c r="K445" s="2">
        <v>63959</v>
      </c>
      <c r="L445" s="3">
        <v>0</v>
      </c>
      <c r="M445" t="s">
        <v>19</v>
      </c>
      <c r="N445" t="e">
        <f>TBL_Employees[[#This Row],[Column1]]-TBL_Employees[[#This Row],[year]]</f>
        <v>#VALUE!</v>
      </c>
      <c r="O445" t="s">
        <v>63</v>
      </c>
      <c r="P445" t="str">
        <f>TEXT(TBL_Employees[[#This Row],[Exit Date]],"yyyy")</f>
        <v/>
      </c>
      <c r="Q445" s="1" t="s">
        <v>21</v>
      </c>
    </row>
    <row r="446" spans="1:17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t="str">
        <f>TEXT(TBL_Employees[[#This Row],[Hire Date]],"yyyy")</f>
        <v>2015</v>
      </c>
      <c r="J446" s="1">
        <v>42166</v>
      </c>
      <c r="K446" s="2">
        <v>234723</v>
      </c>
      <c r="L446" s="3">
        <v>0.36</v>
      </c>
      <c r="M446" t="s">
        <v>33</v>
      </c>
      <c r="N446" t="e">
        <f>TBL_Employees[[#This Row],[Column1]]-TBL_Employees[[#This Row],[year]]</f>
        <v>#VALUE!</v>
      </c>
      <c r="O446" t="s">
        <v>74</v>
      </c>
      <c r="P446" t="str">
        <f>TEXT(TBL_Employees[[#This Row],[Exit Date]],"yyyy")</f>
        <v/>
      </c>
      <c r="Q446" s="1" t="s">
        <v>21</v>
      </c>
    </row>
    <row r="447" spans="1:17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t="str">
        <f>TEXT(TBL_Employees[[#This Row],[Hire Date]],"yyyy")</f>
        <v>2019</v>
      </c>
      <c r="J447" s="1">
        <v>43701</v>
      </c>
      <c r="K447" s="2">
        <v>50809</v>
      </c>
      <c r="L447" s="3">
        <v>0</v>
      </c>
      <c r="M447" t="s">
        <v>33</v>
      </c>
      <c r="N447" t="e">
        <f>TBL_Employees[[#This Row],[Column1]]-TBL_Employees[[#This Row],[year]]</f>
        <v>#VALUE!</v>
      </c>
      <c r="O447" t="s">
        <v>80</v>
      </c>
      <c r="P447" t="str">
        <f>TEXT(TBL_Employees[[#This Row],[Exit Date]],"yyyy")</f>
        <v/>
      </c>
      <c r="Q447" s="1" t="s">
        <v>21</v>
      </c>
    </row>
    <row r="448" spans="1:17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t="str">
        <f>TEXT(TBL_Employees[[#This Row],[Hire Date]],"yyyy")</f>
        <v>2002</v>
      </c>
      <c r="J448" s="1">
        <v>37456</v>
      </c>
      <c r="K448" s="2">
        <v>77396</v>
      </c>
      <c r="L448" s="3">
        <v>0</v>
      </c>
      <c r="M448" t="s">
        <v>19</v>
      </c>
      <c r="N448" t="e">
        <f>TBL_Employees[[#This Row],[Column1]]-TBL_Employees[[#This Row],[year]]</f>
        <v>#VALUE!</v>
      </c>
      <c r="O448" t="s">
        <v>45</v>
      </c>
      <c r="P448" t="str">
        <f>TEXT(TBL_Employees[[#This Row],[Exit Date]],"yyyy")</f>
        <v/>
      </c>
      <c r="Q448" s="1" t="s">
        <v>21</v>
      </c>
    </row>
    <row r="449" spans="1:17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t="str">
        <f>TEXT(TBL_Employees[[#This Row],[Hire Date]],"yyyy")</f>
        <v>1999</v>
      </c>
      <c r="J449" s="1">
        <v>36525</v>
      </c>
      <c r="K449" s="2">
        <v>89523</v>
      </c>
      <c r="L449" s="3">
        <v>0</v>
      </c>
      <c r="M449" t="s">
        <v>19</v>
      </c>
      <c r="N449" t="e">
        <f>TBL_Employees[[#This Row],[Column1]]-TBL_Employees[[#This Row],[year]]</f>
        <v>#VALUE!</v>
      </c>
      <c r="O449" t="s">
        <v>39</v>
      </c>
      <c r="P449" t="str">
        <f>TEXT(TBL_Employees[[#This Row],[Exit Date]],"yyyy")</f>
        <v/>
      </c>
      <c r="Q449" s="1" t="s">
        <v>21</v>
      </c>
    </row>
    <row r="450" spans="1:17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t="str">
        <f>TEXT(TBL_Employees[[#This Row],[Hire Date]],"yyyy")</f>
        <v>2011</v>
      </c>
      <c r="J450" s="1">
        <v>40744</v>
      </c>
      <c r="K450" s="2">
        <v>86173</v>
      </c>
      <c r="L450" s="3">
        <v>0</v>
      </c>
      <c r="M450" t="s">
        <v>33</v>
      </c>
      <c r="N450" t="e">
        <f>TBL_Employees[[#This Row],[Column1]]-TBL_Employees[[#This Row],[year]]</f>
        <v>#VALUE!</v>
      </c>
      <c r="O450" t="s">
        <v>80</v>
      </c>
      <c r="P450" t="str">
        <f>TEXT(TBL_Employees[[#This Row],[Exit Date]],"yyyy")</f>
        <v/>
      </c>
      <c r="Q450" s="1" t="s">
        <v>21</v>
      </c>
    </row>
    <row r="451" spans="1:17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t="str">
        <f>TEXT(TBL_Employees[[#This Row],[Hire Date]],"yyyy")</f>
        <v>2000</v>
      </c>
      <c r="J451" s="1">
        <v>36757</v>
      </c>
      <c r="K451" s="2">
        <v>222224</v>
      </c>
      <c r="L451" s="3">
        <v>0.38</v>
      </c>
      <c r="M451" t="s">
        <v>19</v>
      </c>
      <c r="N451" t="e">
        <f>TBL_Employees[[#This Row],[Column1]]-TBL_Employees[[#This Row],[year]]</f>
        <v>#VALUE!</v>
      </c>
      <c r="O451" t="s">
        <v>29</v>
      </c>
      <c r="P451" t="str">
        <f>TEXT(TBL_Employees[[#This Row],[Exit Date]],"yyyy")</f>
        <v/>
      </c>
      <c r="Q451" s="1" t="s">
        <v>21</v>
      </c>
    </row>
    <row r="452" spans="1:17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t="str">
        <f>TEXT(TBL_Employees[[#This Row],[Hire Date]],"yyyy")</f>
        <v>2021</v>
      </c>
      <c r="J452" s="1">
        <v>44303</v>
      </c>
      <c r="K452" s="2">
        <v>146140</v>
      </c>
      <c r="L452" s="3">
        <v>0.15</v>
      </c>
      <c r="M452" t="s">
        <v>19</v>
      </c>
      <c r="N452" t="e">
        <f>TBL_Employees[[#This Row],[Column1]]-TBL_Employees[[#This Row],[year]]</f>
        <v>#VALUE!</v>
      </c>
      <c r="O452" t="s">
        <v>63</v>
      </c>
      <c r="P452" t="str">
        <f>TEXT(TBL_Employees[[#This Row],[Exit Date]],"yyyy")</f>
        <v/>
      </c>
      <c r="Q452" s="1" t="s">
        <v>21</v>
      </c>
    </row>
    <row r="453" spans="1:17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t="str">
        <f>TEXT(TBL_Employees[[#This Row],[Hire Date]],"yyyy")</f>
        <v>1994</v>
      </c>
      <c r="J453" s="1">
        <v>34505</v>
      </c>
      <c r="K453" s="2">
        <v>109456</v>
      </c>
      <c r="L453" s="3">
        <v>0.1</v>
      </c>
      <c r="M453" t="s">
        <v>19</v>
      </c>
      <c r="N453" t="e">
        <f>TBL_Employees[[#This Row],[Column1]]-TBL_Employees[[#This Row],[year]]</f>
        <v>#VALUE!</v>
      </c>
      <c r="O453" t="s">
        <v>20</v>
      </c>
      <c r="P453" t="str">
        <f>TEXT(TBL_Employees[[#This Row],[Exit Date]],"yyyy")</f>
        <v/>
      </c>
      <c r="Q453" s="1" t="s">
        <v>21</v>
      </c>
    </row>
    <row r="454" spans="1:17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t="str">
        <f>TEXT(TBL_Employees[[#This Row],[Hire Date]],"yyyy")</f>
        <v>2008</v>
      </c>
      <c r="J454" s="1">
        <v>39728</v>
      </c>
      <c r="K454" s="2">
        <v>170221</v>
      </c>
      <c r="L454" s="3">
        <v>0.15</v>
      </c>
      <c r="M454" t="s">
        <v>52</v>
      </c>
      <c r="N454" t="e">
        <f>TBL_Employees[[#This Row],[Column1]]-TBL_Employees[[#This Row],[year]]</f>
        <v>#VALUE!</v>
      </c>
      <c r="O454" t="s">
        <v>81</v>
      </c>
      <c r="P454" t="str">
        <f>TEXT(TBL_Employees[[#This Row],[Exit Date]],"yyyy")</f>
        <v/>
      </c>
      <c r="Q454" s="1" t="s">
        <v>21</v>
      </c>
    </row>
    <row r="455" spans="1:17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t="str">
        <f>TEXT(TBL_Employees[[#This Row],[Hire Date]],"yyyy")</f>
        <v>2006</v>
      </c>
      <c r="J455" s="1">
        <v>38777</v>
      </c>
      <c r="K455" s="2">
        <v>97433</v>
      </c>
      <c r="L455" s="3">
        <v>0.05</v>
      </c>
      <c r="M455" t="s">
        <v>19</v>
      </c>
      <c r="N455">
        <f>TBL_Employees[[#This Row],[Column1]]-TBL_Employees[[#This Row],[year]]</f>
        <v>9</v>
      </c>
      <c r="O455" t="s">
        <v>63</v>
      </c>
      <c r="P455" t="str">
        <f>TEXT(TBL_Employees[[#This Row],[Exit Date]],"yyyy")</f>
        <v>2015</v>
      </c>
      <c r="Q455" s="1">
        <v>42224</v>
      </c>
    </row>
    <row r="456" spans="1:17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t="str">
        <f>TEXT(TBL_Employees[[#This Row],[Hire Date]],"yyyy")</f>
        <v>2013</v>
      </c>
      <c r="J456" s="1">
        <v>41516</v>
      </c>
      <c r="K456" s="2">
        <v>59646</v>
      </c>
      <c r="L456" s="3">
        <v>0</v>
      </c>
      <c r="M456" t="s">
        <v>33</v>
      </c>
      <c r="N456" t="e">
        <f>TBL_Employees[[#This Row],[Column1]]-TBL_Employees[[#This Row],[year]]</f>
        <v>#VALUE!</v>
      </c>
      <c r="O456" t="s">
        <v>74</v>
      </c>
      <c r="P456" t="str">
        <f>TEXT(TBL_Employees[[#This Row],[Exit Date]],"yyyy")</f>
        <v/>
      </c>
      <c r="Q456" s="1" t="s">
        <v>21</v>
      </c>
    </row>
    <row r="457" spans="1:17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t="str">
        <f>TEXT(TBL_Employees[[#This Row],[Hire Date]],"yyyy")</f>
        <v>1995</v>
      </c>
      <c r="J457" s="1">
        <v>34940</v>
      </c>
      <c r="K457" s="2">
        <v>158787</v>
      </c>
      <c r="L457" s="3">
        <v>0.18</v>
      </c>
      <c r="M457" t="s">
        <v>33</v>
      </c>
      <c r="N457" t="e">
        <f>TBL_Employees[[#This Row],[Column1]]-TBL_Employees[[#This Row],[year]]</f>
        <v>#VALUE!</v>
      </c>
      <c r="O457" t="s">
        <v>34</v>
      </c>
      <c r="P457" t="str">
        <f>TEXT(TBL_Employees[[#This Row],[Exit Date]],"yyyy")</f>
        <v/>
      </c>
      <c r="Q457" s="1" t="s">
        <v>21</v>
      </c>
    </row>
    <row r="458" spans="1:17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t="str">
        <f>TEXT(TBL_Employees[[#This Row],[Hire Date]],"yyyy")</f>
        <v>2018</v>
      </c>
      <c r="J458" s="1">
        <v>43219</v>
      </c>
      <c r="K458" s="2">
        <v>83378</v>
      </c>
      <c r="L458" s="3">
        <v>0</v>
      </c>
      <c r="M458" t="s">
        <v>33</v>
      </c>
      <c r="N458" t="e">
        <f>TBL_Employees[[#This Row],[Column1]]-TBL_Employees[[#This Row],[year]]</f>
        <v>#VALUE!</v>
      </c>
      <c r="O458" t="s">
        <v>60</v>
      </c>
      <c r="P458" t="str">
        <f>TEXT(TBL_Employees[[#This Row],[Exit Date]],"yyyy")</f>
        <v/>
      </c>
      <c r="Q458" s="1" t="s">
        <v>21</v>
      </c>
    </row>
    <row r="459" spans="1:17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t="str">
        <f>TEXT(TBL_Employees[[#This Row],[Hire Date]],"yyyy")</f>
        <v>2013</v>
      </c>
      <c r="J459" s="1">
        <v>41590</v>
      </c>
      <c r="K459" s="2">
        <v>88895</v>
      </c>
      <c r="L459" s="3">
        <v>0</v>
      </c>
      <c r="M459" t="s">
        <v>19</v>
      </c>
      <c r="N459" t="e">
        <f>TBL_Employees[[#This Row],[Column1]]-TBL_Employees[[#This Row],[year]]</f>
        <v>#VALUE!</v>
      </c>
      <c r="O459" t="s">
        <v>20</v>
      </c>
      <c r="P459" t="str">
        <f>TEXT(TBL_Employees[[#This Row],[Exit Date]],"yyyy")</f>
        <v/>
      </c>
      <c r="Q459" s="1" t="s">
        <v>21</v>
      </c>
    </row>
    <row r="460" spans="1:17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t="str">
        <f>TEXT(TBL_Employees[[#This Row],[Hire Date]],"yyyy")</f>
        <v>2004</v>
      </c>
      <c r="J460" s="1">
        <v>38332</v>
      </c>
      <c r="K460" s="2">
        <v>168846</v>
      </c>
      <c r="L460" s="3">
        <v>0.24</v>
      </c>
      <c r="M460" t="s">
        <v>33</v>
      </c>
      <c r="N460" t="e">
        <f>TBL_Employees[[#This Row],[Column1]]-TBL_Employees[[#This Row],[year]]</f>
        <v>#VALUE!</v>
      </c>
      <c r="O460" t="s">
        <v>80</v>
      </c>
      <c r="P460" t="str">
        <f>TEXT(TBL_Employees[[#This Row],[Exit Date]],"yyyy")</f>
        <v/>
      </c>
      <c r="Q460" s="1" t="s">
        <v>21</v>
      </c>
    </row>
    <row r="461" spans="1:17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t="str">
        <f>TEXT(TBL_Employees[[#This Row],[Hire Date]],"yyyy")</f>
        <v>2011</v>
      </c>
      <c r="J461" s="1">
        <v>40596</v>
      </c>
      <c r="K461" s="2">
        <v>43336</v>
      </c>
      <c r="L461" s="3">
        <v>0</v>
      </c>
      <c r="M461" t="s">
        <v>19</v>
      </c>
      <c r="N461">
        <f>TBL_Employees[[#This Row],[Column1]]-TBL_Employees[[#This Row],[year]]</f>
        <v>9</v>
      </c>
      <c r="O461" t="s">
        <v>25</v>
      </c>
      <c r="P461" t="str">
        <f>TEXT(TBL_Employees[[#This Row],[Exit Date]],"yyyy")</f>
        <v>2020</v>
      </c>
      <c r="Q461" s="1">
        <v>44024</v>
      </c>
    </row>
    <row r="462" spans="1:17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t="str">
        <f>TEXT(TBL_Employees[[#This Row],[Hire Date]],"yyyy")</f>
        <v>2009</v>
      </c>
      <c r="J462" s="1">
        <v>40083</v>
      </c>
      <c r="K462" s="2">
        <v>127801</v>
      </c>
      <c r="L462" s="3">
        <v>0.15</v>
      </c>
      <c r="M462" t="s">
        <v>19</v>
      </c>
      <c r="N462" t="e">
        <f>TBL_Employees[[#This Row],[Column1]]-TBL_Employees[[#This Row],[year]]</f>
        <v>#VALUE!</v>
      </c>
      <c r="O462" t="s">
        <v>39</v>
      </c>
      <c r="P462" t="str">
        <f>TEXT(TBL_Employees[[#This Row],[Exit Date]],"yyyy")</f>
        <v/>
      </c>
      <c r="Q462" s="1" t="s">
        <v>21</v>
      </c>
    </row>
    <row r="463" spans="1:17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t="str">
        <f>TEXT(TBL_Employees[[#This Row],[Hire Date]],"yyyy")</f>
        <v>2000</v>
      </c>
      <c r="J463" s="1">
        <v>36617</v>
      </c>
      <c r="K463" s="2">
        <v>76352</v>
      </c>
      <c r="L463" s="3">
        <v>0</v>
      </c>
      <c r="M463" t="s">
        <v>19</v>
      </c>
      <c r="N463" t="e">
        <f>TBL_Employees[[#This Row],[Column1]]-TBL_Employees[[#This Row],[year]]</f>
        <v>#VALUE!</v>
      </c>
      <c r="O463" t="s">
        <v>25</v>
      </c>
      <c r="P463" t="str">
        <f>TEXT(TBL_Employees[[#This Row],[Exit Date]],"yyyy")</f>
        <v/>
      </c>
      <c r="Q463" s="1" t="s">
        <v>21</v>
      </c>
    </row>
    <row r="464" spans="1:17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t="str">
        <f>TEXT(TBL_Employees[[#This Row],[Hire Date]],"yyyy")</f>
        <v>2019</v>
      </c>
      <c r="J464" s="1">
        <v>43638</v>
      </c>
      <c r="K464" s="2">
        <v>250767</v>
      </c>
      <c r="L464" s="3">
        <v>0.38</v>
      </c>
      <c r="M464" t="s">
        <v>19</v>
      </c>
      <c r="N464" t="e">
        <f>TBL_Employees[[#This Row],[Column1]]-TBL_Employees[[#This Row],[year]]</f>
        <v>#VALUE!</v>
      </c>
      <c r="O464" t="s">
        <v>63</v>
      </c>
      <c r="P464" t="str">
        <f>TEXT(TBL_Employees[[#This Row],[Exit Date]],"yyyy")</f>
        <v/>
      </c>
      <c r="Q464" s="1" t="s">
        <v>21</v>
      </c>
    </row>
    <row r="465" spans="1:17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t="str">
        <f>TEXT(TBL_Employees[[#This Row],[Hire Date]],"yyyy")</f>
        <v>2020</v>
      </c>
      <c r="J465" s="1">
        <v>44101</v>
      </c>
      <c r="K465" s="2">
        <v>223055</v>
      </c>
      <c r="L465" s="3">
        <v>0.3</v>
      </c>
      <c r="M465" t="s">
        <v>19</v>
      </c>
      <c r="N465" t="e">
        <f>TBL_Employees[[#This Row],[Column1]]-TBL_Employees[[#This Row],[year]]</f>
        <v>#VALUE!</v>
      </c>
      <c r="O465" t="s">
        <v>29</v>
      </c>
      <c r="P465" t="str">
        <f>TEXT(TBL_Employees[[#This Row],[Exit Date]],"yyyy")</f>
        <v/>
      </c>
      <c r="Q465" s="1" t="s">
        <v>21</v>
      </c>
    </row>
    <row r="466" spans="1:17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t="str">
        <f>TEXT(TBL_Employees[[#This Row],[Hire Date]],"yyyy")</f>
        <v>2007</v>
      </c>
      <c r="J466" s="1">
        <v>39185</v>
      </c>
      <c r="K466" s="2">
        <v>189680</v>
      </c>
      <c r="L466" s="3">
        <v>0.23</v>
      </c>
      <c r="M466" t="s">
        <v>52</v>
      </c>
      <c r="N466" t="e">
        <f>TBL_Employees[[#This Row],[Column1]]-TBL_Employees[[#This Row],[year]]</f>
        <v>#VALUE!</v>
      </c>
      <c r="O466" t="s">
        <v>53</v>
      </c>
      <c r="P466" t="str">
        <f>TEXT(TBL_Employees[[#This Row],[Exit Date]],"yyyy")</f>
        <v/>
      </c>
      <c r="Q466" s="1" t="s">
        <v>21</v>
      </c>
    </row>
    <row r="467" spans="1:17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t="str">
        <f>TEXT(TBL_Employees[[#This Row],[Hire Date]],"yyyy")</f>
        <v>2018</v>
      </c>
      <c r="J467" s="1">
        <v>43299</v>
      </c>
      <c r="K467" s="2">
        <v>71167</v>
      </c>
      <c r="L467" s="3">
        <v>0</v>
      </c>
      <c r="M467" t="s">
        <v>19</v>
      </c>
      <c r="N467" t="e">
        <f>TBL_Employees[[#This Row],[Column1]]-TBL_Employees[[#This Row],[year]]</f>
        <v>#VALUE!</v>
      </c>
      <c r="O467" t="s">
        <v>29</v>
      </c>
      <c r="P467" t="str">
        <f>TEXT(TBL_Employees[[#This Row],[Exit Date]],"yyyy")</f>
        <v/>
      </c>
      <c r="Q467" s="1" t="s">
        <v>21</v>
      </c>
    </row>
    <row r="468" spans="1:17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t="str">
        <f>TEXT(TBL_Employees[[#This Row],[Hire Date]],"yyyy")</f>
        <v>2010</v>
      </c>
      <c r="J468" s="1">
        <v>40272</v>
      </c>
      <c r="K468" s="2">
        <v>76027</v>
      </c>
      <c r="L468" s="3">
        <v>0</v>
      </c>
      <c r="M468" t="s">
        <v>19</v>
      </c>
      <c r="N468" t="e">
        <f>TBL_Employees[[#This Row],[Column1]]-TBL_Employees[[#This Row],[year]]</f>
        <v>#VALUE!</v>
      </c>
      <c r="O468" t="s">
        <v>63</v>
      </c>
      <c r="P468" t="str">
        <f>TEXT(TBL_Employees[[#This Row],[Exit Date]],"yyyy")</f>
        <v/>
      </c>
      <c r="Q468" s="1" t="s">
        <v>21</v>
      </c>
    </row>
    <row r="469" spans="1:17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t="str">
        <f>TEXT(TBL_Employees[[#This Row],[Hire Date]],"yyyy")</f>
        <v>2019</v>
      </c>
      <c r="J469" s="1">
        <v>43809</v>
      </c>
      <c r="K469" s="2">
        <v>183113</v>
      </c>
      <c r="L469" s="3">
        <v>0.24</v>
      </c>
      <c r="M469" t="s">
        <v>52</v>
      </c>
      <c r="N469" t="e">
        <f>TBL_Employees[[#This Row],[Column1]]-TBL_Employees[[#This Row],[year]]</f>
        <v>#VALUE!</v>
      </c>
      <c r="O469" t="s">
        <v>66</v>
      </c>
      <c r="P469" t="str">
        <f>TEXT(TBL_Employees[[#This Row],[Exit Date]],"yyyy")</f>
        <v/>
      </c>
      <c r="Q469" s="1" t="s">
        <v>21</v>
      </c>
    </row>
    <row r="470" spans="1:17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t="str">
        <f>TEXT(TBL_Employees[[#This Row],[Hire Date]],"yyyy")</f>
        <v>2020</v>
      </c>
      <c r="J470" s="1">
        <v>44124</v>
      </c>
      <c r="K470" s="2">
        <v>67753</v>
      </c>
      <c r="L470" s="3">
        <v>0</v>
      </c>
      <c r="M470" t="s">
        <v>19</v>
      </c>
      <c r="N470" t="e">
        <f>TBL_Employees[[#This Row],[Column1]]-TBL_Employees[[#This Row],[year]]</f>
        <v>#VALUE!</v>
      </c>
      <c r="O470" t="s">
        <v>39</v>
      </c>
      <c r="P470" t="str">
        <f>TEXT(TBL_Employees[[#This Row],[Exit Date]],"yyyy")</f>
        <v/>
      </c>
      <c r="Q470" s="1" t="s">
        <v>21</v>
      </c>
    </row>
    <row r="471" spans="1:17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t="str">
        <f>TEXT(TBL_Employees[[#This Row],[Hire Date]],"yyyy")</f>
        <v>2016</v>
      </c>
      <c r="J471" s="1">
        <v>42656</v>
      </c>
      <c r="K471" s="2">
        <v>63744</v>
      </c>
      <c r="L471" s="3">
        <v>0.08</v>
      </c>
      <c r="M471" t="s">
        <v>19</v>
      </c>
      <c r="N471" t="e">
        <f>TBL_Employees[[#This Row],[Column1]]-TBL_Employees[[#This Row],[year]]</f>
        <v>#VALUE!</v>
      </c>
      <c r="O471" t="s">
        <v>25</v>
      </c>
      <c r="P471" t="str">
        <f>TEXT(TBL_Employees[[#This Row],[Exit Date]],"yyyy")</f>
        <v/>
      </c>
      <c r="Q471" s="1" t="s">
        <v>21</v>
      </c>
    </row>
    <row r="472" spans="1:17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t="str">
        <f>TEXT(TBL_Employees[[#This Row],[Hire Date]],"yyyy")</f>
        <v>2002</v>
      </c>
      <c r="J472" s="1">
        <v>37446</v>
      </c>
      <c r="K472" s="2">
        <v>92209</v>
      </c>
      <c r="L472" s="3">
        <v>0</v>
      </c>
      <c r="M472" t="s">
        <v>33</v>
      </c>
      <c r="N472" t="e">
        <f>TBL_Employees[[#This Row],[Column1]]-TBL_Employees[[#This Row],[year]]</f>
        <v>#VALUE!</v>
      </c>
      <c r="O472" t="s">
        <v>74</v>
      </c>
      <c r="P472" t="str">
        <f>TEXT(TBL_Employees[[#This Row],[Exit Date]],"yyyy")</f>
        <v/>
      </c>
      <c r="Q472" s="1" t="s">
        <v>21</v>
      </c>
    </row>
    <row r="473" spans="1:17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t="str">
        <f>TEXT(TBL_Employees[[#This Row],[Hire Date]],"yyyy")</f>
        <v>2000</v>
      </c>
      <c r="J473" s="1">
        <v>36770</v>
      </c>
      <c r="K473" s="2">
        <v>157487</v>
      </c>
      <c r="L473" s="3">
        <v>0.12</v>
      </c>
      <c r="M473" t="s">
        <v>19</v>
      </c>
      <c r="N473" t="e">
        <f>TBL_Employees[[#This Row],[Column1]]-TBL_Employees[[#This Row],[year]]</f>
        <v>#VALUE!</v>
      </c>
      <c r="O473" t="s">
        <v>39</v>
      </c>
      <c r="P473" t="str">
        <f>TEXT(TBL_Employees[[#This Row],[Exit Date]],"yyyy")</f>
        <v/>
      </c>
      <c r="Q473" s="1" t="s">
        <v>21</v>
      </c>
    </row>
    <row r="474" spans="1:17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t="str">
        <f>TEXT(TBL_Employees[[#This Row],[Hire Date]],"yyyy")</f>
        <v>2015</v>
      </c>
      <c r="J474" s="1">
        <v>42101</v>
      </c>
      <c r="K474" s="2">
        <v>99697</v>
      </c>
      <c r="L474" s="3">
        <v>0</v>
      </c>
      <c r="M474" t="s">
        <v>52</v>
      </c>
      <c r="N474" t="e">
        <f>TBL_Employees[[#This Row],[Column1]]-TBL_Employees[[#This Row],[year]]</f>
        <v>#VALUE!</v>
      </c>
      <c r="O474" t="s">
        <v>66</v>
      </c>
      <c r="P474" t="str">
        <f>TEXT(TBL_Employees[[#This Row],[Exit Date]],"yyyy")</f>
        <v/>
      </c>
      <c r="Q474" s="1" t="s">
        <v>21</v>
      </c>
    </row>
    <row r="475" spans="1:17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t="str">
        <f>TEXT(TBL_Employees[[#This Row],[Hire Date]],"yyyy")</f>
        <v>2010</v>
      </c>
      <c r="J475" s="1">
        <v>40235</v>
      </c>
      <c r="K475" s="2">
        <v>90770</v>
      </c>
      <c r="L475" s="3">
        <v>0</v>
      </c>
      <c r="M475" t="s">
        <v>19</v>
      </c>
      <c r="N475" t="e">
        <f>TBL_Employees[[#This Row],[Column1]]-TBL_Employees[[#This Row],[year]]</f>
        <v>#VALUE!</v>
      </c>
      <c r="O475" t="s">
        <v>29</v>
      </c>
      <c r="P475" t="str">
        <f>TEXT(TBL_Employees[[#This Row],[Exit Date]],"yyyy")</f>
        <v/>
      </c>
      <c r="Q475" s="1" t="s">
        <v>21</v>
      </c>
    </row>
    <row r="476" spans="1:17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t="str">
        <f>TEXT(TBL_Employees[[#This Row],[Hire Date]],"yyyy")</f>
        <v>2005</v>
      </c>
      <c r="J476" s="1">
        <v>38380</v>
      </c>
      <c r="K476" s="2">
        <v>55369</v>
      </c>
      <c r="L476" s="3">
        <v>0</v>
      </c>
      <c r="M476" t="s">
        <v>19</v>
      </c>
      <c r="N476" t="e">
        <f>TBL_Employees[[#This Row],[Column1]]-TBL_Employees[[#This Row],[year]]</f>
        <v>#VALUE!</v>
      </c>
      <c r="O476" t="s">
        <v>39</v>
      </c>
      <c r="P476" t="str">
        <f>TEXT(TBL_Employees[[#This Row],[Exit Date]],"yyyy")</f>
        <v/>
      </c>
      <c r="Q476" s="1" t="s">
        <v>21</v>
      </c>
    </row>
    <row r="477" spans="1:17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t="str">
        <f>TEXT(TBL_Employees[[#This Row],[Hire Date]],"yyyy")</f>
        <v>2014</v>
      </c>
      <c r="J477" s="1">
        <v>41898</v>
      </c>
      <c r="K477" s="2">
        <v>69578</v>
      </c>
      <c r="L477" s="3">
        <v>0</v>
      </c>
      <c r="M477" t="s">
        <v>52</v>
      </c>
      <c r="N477" t="e">
        <f>TBL_Employees[[#This Row],[Column1]]-TBL_Employees[[#This Row],[year]]</f>
        <v>#VALUE!</v>
      </c>
      <c r="O477" t="s">
        <v>66</v>
      </c>
      <c r="P477" t="str">
        <f>TEXT(TBL_Employees[[#This Row],[Exit Date]],"yyyy")</f>
        <v/>
      </c>
      <c r="Q477" s="1" t="s">
        <v>21</v>
      </c>
    </row>
    <row r="478" spans="1:17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t="str">
        <f>TEXT(TBL_Employees[[#This Row],[Hire Date]],"yyyy")</f>
        <v>2013</v>
      </c>
      <c r="J478" s="1">
        <v>41429</v>
      </c>
      <c r="K478" s="2">
        <v>167526</v>
      </c>
      <c r="L478" s="3">
        <v>0.26</v>
      </c>
      <c r="M478" t="s">
        <v>19</v>
      </c>
      <c r="N478" t="e">
        <f>TBL_Employees[[#This Row],[Column1]]-TBL_Employees[[#This Row],[year]]</f>
        <v>#VALUE!</v>
      </c>
      <c r="O478" t="s">
        <v>45</v>
      </c>
      <c r="P478" t="str">
        <f>TEXT(TBL_Employees[[#This Row],[Exit Date]],"yyyy")</f>
        <v/>
      </c>
      <c r="Q478" s="1" t="s">
        <v>21</v>
      </c>
    </row>
    <row r="479" spans="1:17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t="str">
        <f>TEXT(TBL_Employees[[#This Row],[Hire Date]],"yyyy")</f>
        <v>2021</v>
      </c>
      <c r="J479" s="1">
        <v>44232</v>
      </c>
      <c r="K479" s="2">
        <v>65507</v>
      </c>
      <c r="L479" s="3">
        <v>0</v>
      </c>
      <c r="M479" t="s">
        <v>52</v>
      </c>
      <c r="N479" t="e">
        <f>TBL_Employees[[#This Row],[Column1]]-TBL_Employees[[#This Row],[year]]</f>
        <v>#VALUE!</v>
      </c>
      <c r="O479" t="s">
        <v>81</v>
      </c>
      <c r="P479" t="str">
        <f>TEXT(TBL_Employees[[#This Row],[Exit Date]],"yyyy")</f>
        <v/>
      </c>
      <c r="Q479" s="1" t="s">
        <v>21</v>
      </c>
    </row>
    <row r="480" spans="1:17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t="str">
        <f>TEXT(TBL_Employees[[#This Row],[Hire Date]],"yyyy")</f>
        <v>1998</v>
      </c>
      <c r="J480" s="1">
        <v>35913</v>
      </c>
      <c r="K480" s="2">
        <v>108268</v>
      </c>
      <c r="L480" s="3">
        <v>0.09</v>
      </c>
      <c r="M480" t="s">
        <v>52</v>
      </c>
      <c r="N480">
        <f>TBL_Employees[[#This Row],[Column1]]-TBL_Employees[[#This Row],[year]]</f>
        <v>6</v>
      </c>
      <c r="O480" t="s">
        <v>53</v>
      </c>
      <c r="P480" t="str">
        <f>TEXT(TBL_Employees[[#This Row],[Exit Date]],"yyyy")</f>
        <v>2004</v>
      </c>
      <c r="Q480" s="1">
        <v>38122</v>
      </c>
    </row>
    <row r="481" spans="1:17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t="str">
        <f>TEXT(TBL_Employees[[#This Row],[Hire Date]],"yyyy")</f>
        <v>2016</v>
      </c>
      <c r="J481" s="1">
        <v>42405</v>
      </c>
      <c r="K481" s="2">
        <v>80055</v>
      </c>
      <c r="L481" s="3">
        <v>0</v>
      </c>
      <c r="M481" t="s">
        <v>33</v>
      </c>
      <c r="N481" t="e">
        <f>TBL_Employees[[#This Row],[Column1]]-TBL_Employees[[#This Row],[year]]</f>
        <v>#VALUE!</v>
      </c>
      <c r="O481" t="s">
        <v>60</v>
      </c>
      <c r="P481" t="str">
        <f>TEXT(TBL_Employees[[#This Row],[Exit Date]],"yyyy")</f>
        <v/>
      </c>
      <c r="Q481" s="1" t="s">
        <v>21</v>
      </c>
    </row>
    <row r="482" spans="1:17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t="str">
        <f>TEXT(TBL_Employees[[#This Row],[Hire Date]],"yyyy")</f>
        <v>2009</v>
      </c>
      <c r="J482" s="1">
        <v>39930</v>
      </c>
      <c r="K482" s="2">
        <v>76802</v>
      </c>
      <c r="L482" s="3">
        <v>0</v>
      </c>
      <c r="M482" t="s">
        <v>52</v>
      </c>
      <c r="N482" t="e">
        <f>TBL_Employees[[#This Row],[Column1]]-TBL_Employees[[#This Row],[year]]</f>
        <v>#VALUE!</v>
      </c>
      <c r="O482" t="s">
        <v>81</v>
      </c>
      <c r="P482" t="str">
        <f>TEXT(TBL_Employees[[#This Row],[Exit Date]],"yyyy")</f>
        <v/>
      </c>
      <c r="Q482" s="1" t="s">
        <v>21</v>
      </c>
    </row>
    <row r="483" spans="1:17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t="str">
        <f>TEXT(TBL_Employees[[#This Row],[Hire Date]],"yyyy")</f>
        <v>2016</v>
      </c>
      <c r="J483" s="1">
        <v>42696</v>
      </c>
      <c r="K483" s="2">
        <v>253249</v>
      </c>
      <c r="L483" s="3">
        <v>0.31</v>
      </c>
      <c r="M483" t="s">
        <v>19</v>
      </c>
      <c r="N483" t="e">
        <f>TBL_Employees[[#This Row],[Column1]]-TBL_Employees[[#This Row],[year]]</f>
        <v>#VALUE!</v>
      </c>
      <c r="O483" t="s">
        <v>25</v>
      </c>
      <c r="P483" t="str">
        <f>TEXT(TBL_Employees[[#This Row],[Exit Date]],"yyyy")</f>
        <v/>
      </c>
      <c r="Q483" s="1" t="s">
        <v>21</v>
      </c>
    </row>
    <row r="484" spans="1:17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t="str">
        <f>TEXT(TBL_Employees[[#This Row],[Hire Date]],"yyyy")</f>
        <v>2005</v>
      </c>
      <c r="J484" s="1">
        <v>38667</v>
      </c>
      <c r="K484" s="2">
        <v>78388</v>
      </c>
      <c r="L484" s="3">
        <v>0</v>
      </c>
      <c r="M484" t="s">
        <v>33</v>
      </c>
      <c r="N484" t="e">
        <f>TBL_Employees[[#This Row],[Column1]]-TBL_Employees[[#This Row],[year]]</f>
        <v>#VALUE!</v>
      </c>
      <c r="O484" t="s">
        <v>80</v>
      </c>
      <c r="P484" t="str">
        <f>TEXT(TBL_Employees[[#This Row],[Exit Date]],"yyyy")</f>
        <v/>
      </c>
      <c r="Q484" s="1" t="s">
        <v>21</v>
      </c>
    </row>
    <row r="485" spans="1:17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t="str">
        <f>TEXT(TBL_Employees[[#This Row],[Hire Date]],"yyyy")</f>
        <v>2016</v>
      </c>
      <c r="J485" s="1">
        <v>42543</v>
      </c>
      <c r="K485" s="2">
        <v>249870</v>
      </c>
      <c r="L485" s="3">
        <v>0.34</v>
      </c>
      <c r="M485" t="s">
        <v>19</v>
      </c>
      <c r="N485" t="e">
        <f>TBL_Employees[[#This Row],[Column1]]-TBL_Employees[[#This Row],[year]]</f>
        <v>#VALUE!</v>
      </c>
      <c r="O485" t="s">
        <v>20</v>
      </c>
      <c r="P485" t="str">
        <f>TEXT(TBL_Employees[[#This Row],[Exit Date]],"yyyy")</f>
        <v/>
      </c>
      <c r="Q485" s="1" t="s">
        <v>21</v>
      </c>
    </row>
    <row r="486" spans="1:17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t="str">
        <f>TEXT(TBL_Employees[[#This Row],[Hire Date]],"yyyy")</f>
        <v>2015</v>
      </c>
      <c r="J486" s="1">
        <v>42064</v>
      </c>
      <c r="K486" s="2">
        <v>148321</v>
      </c>
      <c r="L486" s="3">
        <v>0.15</v>
      </c>
      <c r="M486" t="s">
        <v>33</v>
      </c>
      <c r="N486" t="e">
        <f>TBL_Employees[[#This Row],[Column1]]-TBL_Employees[[#This Row],[year]]</f>
        <v>#VALUE!</v>
      </c>
      <c r="O486" t="s">
        <v>60</v>
      </c>
      <c r="P486" t="str">
        <f>TEXT(TBL_Employees[[#This Row],[Exit Date]],"yyyy")</f>
        <v/>
      </c>
      <c r="Q486" s="1" t="s">
        <v>21</v>
      </c>
    </row>
    <row r="487" spans="1:17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t="str">
        <f>TEXT(TBL_Employees[[#This Row],[Hire Date]],"yyyy")</f>
        <v>2004</v>
      </c>
      <c r="J487" s="1">
        <v>38027</v>
      </c>
      <c r="K487" s="2">
        <v>90258</v>
      </c>
      <c r="L487" s="3">
        <v>0</v>
      </c>
      <c r="M487" t="s">
        <v>33</v>
      </c>
      <c r="N487" t="e">
        <f>TBL_Employees[[#This Row],[Column1]]-TBL_Employees[[#This Row],[year]]</f>
        <v>#VALUE!</v>
      </c>
      <c r="O487" t="s">
        <v>80</v>
      </c>
      <c r="P487" t="str">
        <f>TEXT(TBL_Employees[[#This Row],[Exit Date]],"yyyy")</f>
        <v/>
      </c>
      <c r="Q487" s="1" t="s">
        <v>21</v>
      </c>
    </row>
    <row r="488" spans="1:17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t="str">
        <f>TEXT(TBL_Employees[[#This Row],[Hire Date]],"yyyy")</f>
        <v>2011</v>
      </c>
      <c r="J488" s="1">
        <v>40593</v>
      </c>
      <c r="K488" s="2">
        <v>72486</v>
      </c>
      <c r="L488" s="3">
        <v>0</v>
      </c>
      <c r="M488" t="s">
        <v>19</v>
      </c>
      <c r="N488" t="e">
        <f>TBL_Employees[[#This Row],[Column1]]-TBL_Employees[[#This Row],[year]]</f>
        <v>#VALUE!</v>
      </c>
      <c r="O488" t="s">
        <v>63</v>
      </c>
      <c r="P488" t="str">
        <f>TEXT(TBL_Employees[[#This Row],[Exit Date]],"yyyy")</f>
        <v/>
      </c>
      <c r="Q488" s="1" t="s">
        <v>21</v>
      </c>
    </row>
    <row r="489" spans="1:17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t="str">
        <f>TEXT(TBL_Employees[[#This Row],[Hire Date]],"yyyy")</f>
        <v>2014</v>
      </c>
      <c r="J489" s="1">
        <v>41886</v>
      </c>
      <c r="K489" s="2">
        <v>95499</v>
      </c>
      <c r="L489" s="3">
        <v>0</v>
      </c>
      <c r="M489" t="s">
        <v>52</v>
      </c>
      <c r="N489">
        <f>TBL_Employees[[#This Row],[Column1]]-TBL_Employees[[#This Row],[year]]</f>
        <v>3</v>
      </c>
      <c r="O489" t="s">
        <v>53</v>
      </c>
      <c r="P489" t="str">
        <f>TEXT(TBL_Employees[[#This Row],[Exit Date]],"yyyy")</f>
        <v>2017</v>
      </c>
      <c r="Q489" s="1">
        <v>42958</v>
      </c>
    </row>
    <row r="490" spans="1:17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t="str">
        <f>TEXT(TBL_Employees[[#This Row],[Hire Date]],"yyyy")</f>
        <v>2004</v>
      </c>
      <c r="J490" s="1">
        <v>38344</v>
      </c>
      <c r="K490" s="2">
        <v>90212</v>
      </c>
      <c r="L490" s="3">
        <v>0</v>
      </c>
      <c r="M490" t="s">
        <v>52</v>
      </c>
      <c r="N490" t="e">
        <f>TBL_Employees[[#This Row],[Column1]]-TBL_Employees[[#This Row],[year]]</f>
        <v>#VALUE!</v>
      </c>
      <c r="O490" t="s">
        <v>53</v>
      </c>
      <c r="P490" t="str">
        <f>TEXT(TBL_Employees[[#This Row],[Exit Date]],"yyyy")</f>
        <v/>
      </c>
      <c r="Q490" s="1" t="s">
        <v>21</v>
      </c>
    </row>
    <row r="491" spans="1:17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t="str">
        <f>TEXT(TBL_Employees[[#This Row],[Hire Date]],"yyyy")</f>
        <v>2019</v>
      </c>
      <c r="J491" s="1">
        <v>43804</v>
      </c>
      <c r="K491" s="2">
        <v>254057</v>
      </c>
      <c r="L491" s="3">
        <v>0.39</v>
      </c>
      <c r="M491" t="s">
        <v>33</v>
      </c>
      <c r="N491" t="e">
        <f>TBL_Employees[[#This Row],[Column1]]-TBL_Employees[[#This Row],[year]]</f>
        <v>#VALUE!</v>
      </c>
      <c r="O491" t="s">
        <v>74</v>
      </c>
      <c r="P491" t="str">
        <f>TEXT(TBL_Employees[[#This Row],[Exit Date]],"yyyy")</f>
        <v/>
      </c>
      <c r="Q491" s="1" t="s">
        <v>21</v>
      </c>
    </row>
    <row r="492" spans="1:17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t="str">
        <f>TEXT(TBL_Employees[[#This Row],[Hire Date]],"yyyy")</f>
        <v>2010</v>
      </c>
      <c r="J492" s="1">
        <v>40463</v>
      </c>
      <c r="K492" s="2">
        <v>43001</v>
      </c>
      <c r="L492" s="3">
        <v>0</v>
      </c>
      <c r="M492" t="s">
        <v>19</v>
      </c>
      <c r="N492" t="e">
        <f>TBL_Employees[[#This Row],[Column1]]-TBL_Employees[[#This Row],[year]]</f>
        <v>#VALUE!</v>
      </c>
      <c r="O492" t="s">
        <v>25</v>
      </c>
      <c r="P492" t="str">
        <f>TEXT(TBL_Employees[[#This Row],[Exit Date]],"yyyy")</f>
        <v/>
      </c>
      <c r="Q492" s="1" t="s">
        <v>21</v>
      </c>
    </row>
    <row r="493" spans="1:17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t="str">
        <f>TEXT(TBL_Employees[[#This Row],[Hire Date]],"yyyy")</f>
        <v>1998</v>
      </c>
      <c r="J493" s="1">
        <v>36010</v>
      </c>
      <c r="K493" s="2">
        <v>85120</v>
      </c>
      <c r="L493" s="3">
        <v>0.09</v>
      </c>
      <c r="M493" t="s">
        <v>19</v>
      </c>
      <c r="N493" t="e">
        <f>TBL_Employees[[#This Row],[Column1]]-TBL_Employees[[#This Row],[year]]</f>
        <v>#VALUE!</v>
      </c>
      <c r="O493" t="s">
        <v>63</v>
      </c>
      <c r="P493" t="str">
        <f>TEXT(TBL_Employees[[#This Row],[Exit Date]],"yyyy")</f>
        <v/>
      </c>
      <c r="Q493" s="1" t="s">
        <v>21</v>
      </c>
    </row>
    <row r="494" spans="1:17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t="str">
        <f>TEXT(TBL_Employees[[#This Row],[Hire Date]],"yyyy")</f>
        <v>2015</v>
      </c>
      <c r="J494" s="1">
        <v>42219</v>
      </c>
      <c r="K494" s="2">
        <v>52200</v>
      </c>
      <c r="L494" s="3">
        <v>0</v>
      </c>
      <c r="M494" t="s">
        <v>19</v>
      </c>
      <c r="N494" t="e">
        <f>TBL_Employees[[#This Row],[Column1]]-TBL_Employees[[#This Row],[year]]</f>
        <v>#VALUE!</v>
      </c>
      <c r="O494" t="s">
        <v>29</v>
      </c>
      <c r="P494" t="str">
        <f>TEXT(TBL_Employees[[#This Row],[Exit Date]],"yyyy")</f>
        <v/>
      </c>
      <c r="Q494" s="1" t="s">
        <v>21</v>
      </c>
    </row>
    <row r="495" spans="1:17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t="str">
        <f>TEXT(TBL_Employees[[#This Row],[Hire Date]],"yyyy")</f>
        <v>2008</v>
      </c>
      <c r="J495" s="1">
        <v>39739</v>
      </c>
      <c r="K495" s="2">
        <v>150855</v>
      </c>
      <c r="L495" s="3">
        <v>0.11</v>
      </c>
      <c r="M495" t="s">
        <v>19</v>
      </c>
      <c r="N495" t="e">
        <f>TBL_Employees[[#This Row],[Column1]]-TBL_Employees[[#This Row],[year]]</f>
        <v>#VALUE!</v>
      </c>
      <c r="O495" t="s">
        <v>39</v>
      </c>
      <c r="P495" t="str">
        <f>TEXT(TBL_Employees[[#This Row],[Exit Date]],"yyyy")</f>
        <v/>
      </c>
      <c r="Q495" s="1" t="s">
        <v>21</v>
      </c>
    </row>
    <row r="496" spans="1:17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t="str">
        <f>TEXT(TBL_Employees[[#This Row],[Hire Date]],"yyyy")</f>
        <v>2004</v>
      </c>
      <c r="J496" s="1">
        <v>38188</v>
      </c>
      <c r="K496" s="2">
        <v>65702</v>
      </c>
      <c r="L496" s="3">
        <v>0</v>
      </c>
      <c r="M496" t="s">
        <v>19</v>
      </c>
      <c r="N496" t="e">
        <f>TBL_Employees[[#This Row],[Column1]]-TBL_Employees[[#This Row],[year]]</f>
        <v>#VALUE!</v>
      </c>
      <c r="O496" t="s">
        <v>29</v>
      </c>
      <c r="P496" t="str">
        <f>TEXT(TBL_Employees[[#This Row],[Exit Date]],"yyyy")</f>
        <v/>
      </c>
      <c r="Q496" s="1" t="s">
        <v>21</v>
      </c>
    </row>
    <row r="497" spans="1:17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t="str">
        <f>TEXT(TBL_Employees[[#This Row],[Hire Date]],"yyyy")</f>
        <v>2007</v>
      </c>
      <c r="J497" s="1">
        <v>39367</v>
      </c>
      <c r="K497" s="2">
        <v>162038</v>
      </c>
      <c r="L497" s="3">
        <v>0.24</v>
      </c>
      <c r="M497" t="s">
        <v>33</v>
      </c>
      <c r="N497" t="e">
        <f>TBL_Employees[[#This Row],[Column1]]-TBL_Employees[[#This Row],[year]]</f>
        <v>#VALUE!</v>
      </c>
      <c r="O497" t="s">
        <v>80</v>
      </c>
      <c r="P497" t="str">
        <f>TEXT(TBL_Employees[[#This Row],[Exit Date]],"yyyy")</f>
        <v/>
      </c>
      <c r="Q497" s="1" t="s">
        <v>21</v>
      </c>
    </row>
    <row r="498" spans="1:17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t="str">
        <f>TEXT(TBL_Employees[[#This Row],[Hire Date]],"yyyy")</f>
        <v>2020</v>
      </c>
      <c r="J498" s="1">
        <v>43930</v>
      </c>
      <c r="K498" s="2">
        <v>157057</v>
      </c>
      <c r="L498" s="3">
        <v>0.1</v>
      </c>
      <c r="M498" t="s">
        <v>19</v>
      </c>
      <c r="N498" t="e">
        <f>TBL_Employees[[#This Row],[Column1]]-TBL_Employees[[#This Row],[year]]</f>
        <v>#VALUE!</v>
      </c>
      <c r="O498" t="s">
        <v>29</v>
      </c>
      <c r="P498" t="str">
        <f>TEXT(TBL_Employees[[#This Row],[Exit Date]],"yyyy")</f>
        <v/>
      </c>
      <c r="Q498" s="1" t="s">
        <v>21</v>
      </c>
    </row>
    <row r="499" spans="1:17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t="str">
        <f>TEXT(TBL_Employees[[#This Row],[Hire Date]],"yyyy")</f>
        <v>2021</v>
      </c>
      <c r="J499" s="1">
        <v>44419</v>
      </c>
      <c r="K499" s="2">
        <v>127559</v>
      </c>
      <c r="L499" s="3">
        <v>0.1</v>
      </c>
      <c r="M499" t="s">
        <v>19</v>
      </c>
      <c r="N499" t="e">
        <f>TBL_Employees[[#This Row],[Column1]]-TBL_Employees[[#This Row],[year]]</f>
        <v>#VALUE!</v>
      </c>
      <c r="O499" t="s">
        <v>25</v>
      </c>
      <c r="P499" t="str">
        <f>TEXT(TBL_Employees[[#This Row],[Exit Date]],"yyyy")</f>
        <v/>
      </c>
      <c r="Q499" s="1" t="s">
        <v>21</v>
      </c>
    </row>
    <row r="500" spans="1:17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t="str">
        <f>TEXT(TBL_Employees[[#This Row],[Hire Date]],"yyyy")</f>
        <v>2019</v>
      </c>
      <c r="J500" s="1">
        <v>43536</v>
      </c>
      <c r="K500" s="2">
        <v>62644</v>
      </c>
      <c r="L500" s="3">
        <v>0</v>
      </c>
      <c r="M500" t="s">
        <v>19</v>
      </c>
      <c r="N500" t="e">
        <f>TBL_Employees[[#This Row],[Column1]]-TBL_Employees[[#This Row],[year]]</f>
        <v>#VALUE!</v>
      </c>
      <c r="O500" t="s">
        <v>63</v>
      </c>
      <c r="P500" t="str">
        <f>TEXT(TBL_Employees[[#This Row],[Exit Date]],"yyyy")</f>
        <v/>
      </c>
      <c r="Q500" s="1" t="s">
        <v>21</v>
      </c>
    </row>
    <row r="501" spans="1:17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t="str">
        <f>TEXT(TBL_Employees[[#This Row],[Hire Date]],"yyyy")</f>
        <v>2001</v>
      </c>
      <c r="J501" s="1">
        <v>36956</v>
      </c>
      <c r="K501" s="2">
        <v>73907</v>
      </c>
      <c r="L501" s="3">
        <v>0</v>
      </c>
      <c r="M501" t="s">
        <v>33</v>
      </c>
      <c r="N501" t="e">
        <f>TBL_Employees[[#This Row],[Column1]]-TBL_Employees[[#This Row],[year]]</f>
        <v>#VALUE!</v>
      </c>
      <c r="O501" t="s">
        <v>74</v>
      </c>
      <c r="P501" t="str">
        <f>TEXT(TBL_Employees[[#This Row],[Exit Date]],"yyyy")</f>
        <v/>
      </c>
      <c r="Q501" s="1" t="s">
        <v>21</v>
      </c>
    </row>
    <row r="502" spans="1:17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t="str">
        <f>TEXT(TBL_Employees[[#This Row],[Hire Date]],"yyyy")</f>
        <v>2018</v>
      </c>
      <c r="J502" s="1">
        <v>43169</v>
      </c>
      <c r="K502" s="2">
        <v>90040</v>
      </c>
      <c r="L502" s="3">
        <v>0</v>
      </c>
      <c r="M502" t="s">
        <v>19</v>
      </c>
      <c r="N502" t="e">
        <f>TBL_Employees[[#This Row],[Column1]]-TBL_Employees[[#This Row],[year]]</f>
        <v>#VALUE!</v>
      </c>
      <c r="O502" t="s">
        <v>20</v>
      </c>
      <c r="P502" t="str">
        <f>TEXT(TBL_Employees[[#This Row],[Exit Date]],"yyyy")</f>
        <v/>
      </c>
      <c r="Q502" s="1" t="s">
        <v>21</v>
      </c>
    </row>
    <row r="503" spans="1:17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t="str">
        <f>TEXT(TBL_Employees[[#This Row],[Hire Date]],"yyyy")</f>
        <v>2016</v>
      </c>
      <c r="J503" s="1">
        <v>42516</v>
      </c>
      <c r="K503" s="2">
        <v>91134</v>
      </c>
      <c r="L503" s="3">
        <v>0</v>
      </c>
      <c r="M503" t="s">
        <v>52</v>
      </c>
      <c r="N503" t="e">
        <f>TBL_Employees[[#This Row],[Column1]]-TBL_Employees[[#This Row],[year]]</f>
        <v>#VALUE!</v>
      </c>
      <c r="O503" t="s">
        <v>53</v>
      </c>
      <c r="P503" t="str">
        <f>TEXT(TBL_Employees[[#This Row],[Exit Date]],"yyyy")</f>
        <v/>
      </c>
      <c r="Q503" s="1" t="s">
        <v>21</v>
      </c>
    </row>
    <row r="504" spans="1:17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t="str">
        <f>TEXT(TBL_Employees[[#This Row],[Hire Date]],"yyyy")</f>
        <v>2021</v>
      </c>
      <c r="J504" s="1">
        <v>44461</v>
      </c>
      <c r="K504" s="2">
        <v>201396</v>
      </c>
      <c r="L504" s="3">
        <v>0.32</v>
      </c>
      <c r="M504" t="s">
        <v>19</v>
      </c>
      <c r="N504" t="e">
        <f>TBL_Employees[[#This Row],[Column1]]-TBL_Employees[[#This Row],[year]]</f>
        <v>#VALUE!</v>
      </c>
      <c r="O504" t="s">
        <v>45</v>
      </c>
      <c r="P504" t="str">
        <f>TEXT(TBL_Employees[[#This Row],[Exit Date]],"yyyy")</f>
        <v/>
      </c>
      <c r="Q504" s="1" t="s">
        <v>21</v>
      </c>
    </row>
    <row r="505" spans="1:17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t="str">
        <f>TEXT(TBL_Employees[[#This Row],[Hire Date]],"yyyy")</f>
        <v>2011</v>
      </c>
      <c r="J505" s="1">
        <v>40899</v>
      </c>
      <c r="K505" s="2">
        <v>54733</v>
      </c>
      <c r="L505" s="3">
        <v>0</v>
      </c>
      <c r="M505" t="s">
        <v>33</v>
      </c>
      <c r="N505" t="e">
        <f>TBL_Employees[[#This Row],[Column1]]-TBL_Employees[[#This Row],[year]]</f>
        <v>#VALUE!</v>
      </c>
      <c r="O505" t="s">
        <v>80</v>
      </c>
      <c r="P505" t="str">
        <f>TEXT(TBL_Employees[[#This Row],[Exit Date]],"yyyy")</f>
        <v/>
      </c>
      <c r="Q505" s="1" t="s">
        <v>21</v>
      </c>
    </row>
    <row r="506" spans="1:17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t="str">
        <f>TEXT(TBL_Employees[[#This Row],[Hire Date]],"yyyy")</f>
        <v>2019</v>
      </c>
      <c r="J506" s="1">
        <v>43633</v>
      </c>
      <c r="K506" s="2">
        <v>65341</v>
      </c>
      <c r="L506" s="3">
        <v>0</v>
      </c>
      <c r="M506" t="s">
        <v>19</v>
      </c>
      <c r="N506">
        <f>TBL_Employees[[#This Row],[Column1]]-TBL_Employees[[#This Row],[year]]</f>
        <v>3</v>
      </c>
      <c r="O506" t="s">
        <v>45</v>
      </c>
      <c r="P506" t="str">
        <f>TEXT(TBL_Employees[[#This Row],[Exit Date]],"yyyy")</f>
        <v>2022</v>
      </c>
      <c r="Q506" s="1">
        <v>44662</v>
      </c>
    </row>
    <row r="507" spans="1:17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t="str">
        <f>TEXT(TBL_Employees[[#This Row],[Hire Date]],"yyyy")</f>
        <v>2018</v>
      </c>
      <c r="J507" s="1">
        <v>43400</v>
      </c>
      <c r="K507" s="2">
        <v>139208</v>
      </c>
      <c r="L507" s="3">
        <v>0.11</v>
      </c>
      <c r="M507" t="s">
        <v>19</v>
      </c>
      <c r="N507" t="e">
        <f>TBL_Employees[[#This Row],[Column1]]-TBL_Employees[[#This Row],[year]]</f>
        <v>#VALUE!</v>
      </c>
      <c r="O507" t="s">
        <v>25</v>
      </c>
      <c r="P507" t="str">
        <f>TEXT(TBL_Employees[[#This Row],[Exit Date]],"yyyy")</f>
        <v/>
      </c>
      <c r="Q507" s="1" t="s">
        <v>21</v>
      </c>
    </row>
    <row r="508" spans="1:17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t="str">
        <f>TEXT(TBL_Employees[[#This Row],[Hire Date]],"yyyy")</f>
        <v>2018</v>
      </c>
      <c r="J508" s="1">
        <v>43171</v>
      </c>
      <c r="K508" s="2">
        <v>73200</v>
      </c>
      <c r="L508" s="3">
        <v>0</v>
      </c>
      <c r="M508" t="s">
        <v>33</v>
      </c>
      <c r="N508" t="e">
        <f>TBL_Employees[[#This Row],[Column1]]-TBL_Employees[[#This Row],[year]]</f>
        <v>#VALUE!</v>
      </c>
      <c r="O508" t="s">
        <v>74</v>
      </c>
      <c r="P508" t="str">
        <f>TEXT(TBL_Employees[[#This Row],[Exit Date]],"yyyy")</f>
        <v/>
      </c>
      <c r="Q508" s="1" t="s">
        <v>21</v>
      </c>
    </row>
    <row r="509" spans="1:17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t="str">
        <f>TEXT(TBL_Employees[[#This Row],[Hire Date]],"yyyy")</f>
        <v>2010</v>
      </c>
      <c r="J509" s="1">
        <v>40292</v>
      </c>
      <c r="K509" s="2">
        <v>102636</v>
      </c>
      <c r="L509" s="3">
        <v>0.06</v>
      </c>
      <c r="M509" t="s">
        <v>19</v>
      </c>
      <c r="N509" t="e">
        <f>TBL_Employees[[#This Row],[Column1]]-TBL_Employees[[#This Row],[year]]</f>
        <v>#VALUE!</v>
      </c>
      <c r="O509" t="s">
        <v>63</v>
      </c>
      <c r="P509" t="str">
        <f>TEXT(TBL_Employees[[#This Row],[Exit Date]],"yyyy")</f>
        <v/>
      </c>
      <c r="Q509" s="1" t="s">
        <v>21</v>
      </c>
    </row>
    <row r="510" spans="1:17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t="str">
        <f>TEXT(TBL_Employees[[#This Row],[Hire Date]],"yyyy")</f>
        <v>2021</v>
      </c>
      <c r="J510" s="1">
        <v>44236</v>
      </c>
      <c r="K510" s="2">
        <v>87427</v>
      </c>
      <c r="L510" s="3">
        <v>0</v>
      </c>
      <c r="M510" t="s">
        <v>52</v>
      </c>
      <c r="N510" t="e">
        <f>TBL_Employees[[#This Row],[Column1]]-TBL_Employees[[#This Row],[year]]</f>
        <v>#VALUE!</v>
      </c>
      <c r="O510" t="s">
        <v>53</v>
      </c>
      <c r="P510" t="str">
        <f>TEXT(TBL_Employees[[#This Row],[Exit Date]],"yyyy")</f>
        <v/>
      </c>
      <c r="Q510" s="1" t="s">
        <v>21</v>
      </c>
    </row>
    <row r="511" spans="1:17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t="str">
        <f>TEXT(TBL_Employees[[#This Row],[Hire Date]],"yyyy")</f>
        <v>2018</v>
      </c>
      <c r="J511" s="1">
        <v>43248</v>
      </c>
      <c r="K511" s="2">
        <v>49219</v>
      </c>
      <c r="L511" s="3">
        <v>0</v>
      </c>
      <c r="M511" t="s">
        <v>19</v>
      </c>
      <c r="N511" t="e">
        <f>TBL_Employees[[#This Row],[Column1]]-TBL_Employees[[#This Row],[year]]</f>
        <v>#VALUE!</v>
      </c>
      <c r="O511" t="s">
        <v>29</v>
      </c>
      <c r="P511" t="str">
        <f>TEXT(TBL_Employees[[#This Row],[Exit Date]],"yyyy")</f>
        <v/>
      </c>
      <c r="Q511" s="1" t="s">
        <v>21</v>
      </c>
    </row>
    <row r="512" spans="1:17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t="str">
        <f>TEXT(TBL_Employees[[#This Row],[Hire Date]],"yyyy")</f>
        <v>2018</v>
      </c>
      <c r="J512" s="1">
        <v>43239</v>
      </c>
      <c r="K512" s="2">
        <v>106437</v>
      </c>
      <c r="L512" s="3">
        <v>7.0000000000000007E-2</v>
      </c>
      <c r="M512" t="s">
        <v>33</v>
      </c>
      <c r="N512" t="e">
        <f>TBL_Employees[[#This Row],[Column1]]-TBL_Employees[[#This Row],[year]]</f>
        <v>#VALUE!</v>
      </c>
      <c r="O512" t="s">
        <v>80</v>
      </c>
      <c r="P512" t="str">
        <f>TEXT(TBL_Employees[[#This Row],[Exit Date]],"yyyy")</f>
        <v/>
      </c>
      <c r="Q512" s="1" t="s">
        <v>21</v>
      </c>
    </row>
    <row r="513" spans="1:17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t="str">
        <f>TEXT(TBL_Employees[[#This Row],[Hire Date]],"yyyy")</f>
        <v>2015</v>
      </c>
      <c r="J513" s="1">
        <v>42129</v>
      </c>
      <c r="K513" s="2">
        <v>64364</v>
      </c>
      <c r="L513" s="3">
        <v>0</v>
      </c>
      <c r="M513" t="s">
        <v>52</v>
      </c>
      <c r="N513" t="e">
        <f>TBL_Employees[[#This Row],[Column1]]-TBL_Employees[[#This Row],[year]]</f>
        <v>#VALUE!</v>
      </c>
      <c r="O513" t="s">
        <v>53</v>
      </c>
      <c r="P513" t="str">
        <f>TEXT(TBL_Employees[[#This Row],[Exit Date]],"yyyy")</f>
        <v/>
      </c>
      <c r="Q513" s="1" t="s">
        <v>21</v>
      </c>
    </row>
    <row r="514" spans="1:17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t="str">
        <f>TEXT(TBL_Employees[[#This Row],[Hire Date]],"yyyy")</f>
        <v>2021</v>
      </c>
      <c r="J514" s="1">
        <v>44486</v>
      </c>
      <c r="K514" s="2">
        <v>172180</v>
      </c>
      <c r="L514" s="3">
        <v>0.3</v>
      </c>
      <c r="M514" t="s">
        <v>19</v>
      </c>
      <c r="N514" t="e">
        <f>TBL_Employees[[#This Row],[Column1]]-TBL_Employees[[#This Row],[year]]</f>
        <v>#VALUE!</v>
      </c>
      <c r="O514" t="s">
        <v>29</v>
      </c>
      <c r="P514" t="str">
        <f>TEXT(TBL_Employees[[#This Row],[Exit Date]],"yyyy")</f>
        <v/>
      </c>
      <c r="Q514" s="1" t="s">
        <v>21</v>
      </c>
    </row>
    <row r="515" spans="1:17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t="str">
        <f>TEXT(TBL_Employees[[#This Row],[Hire Date]],"yyyy")</f>
        <v>2012</v>
      </c>
      <c r="J515" s="1">
        <v>41043</v>
      </c>
      <c r="K515" s="2">
        <v>88343</v>
      </c>
      <c r="L515" s="3">
        <v>0</v>
      </c>
      <c r="M515" t="s">
        <v>52</v>
      </c>
      <c r="N515" t="e">
        <f>TBL_Employees[[#This Row],[Column1]]-TBL_Employees[[#This Row],[year]]</f>
        <v>#VALUE!</v>
      </c>
      <c r="O515" t="s">
        <v>66</v>
      </c>
      <c r="P515" t="str">
        <f>TEXT(TBL_Employees[[#This Row],[Exit Date]],"yyyy")</f>
        <v/>
      </c>
      <c r="Q515" s="1" t="s">
        <v>21</v>
      </c>
    </row>
    <row r="516" spans="1:17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t="str">
        <f>TEXT(TBL_Employees[[#This Row],[Hire Date]],"yyyy")</f>
        <v>2014</v>
      </c>
      <c r="J516" s="1">
        <v>41830</v>
      </c>
      <c r="K516" s="2">
        <v>66649</v>
      </c>
      <c r="L516" s="3">
        <v>0</v>
      </c>
      <c r="M516" t="s">
        <v>52</v>
      </c>
      <c r="N516" t="e">
        <f>TBL_Employees[[#This Row],[Column1]]-TBL_Employees[[#This Row],[year]]</f>
        <v>#VALUE!</v>
      </c>
      <c r="O516" t="s">
        <v>66</v>
      </c>
      <c r="P516" t="str">
        <f>TEXT(TBL_Employees[[#This Row],[Exit Date]],"yyyy")</f>
        <v/>
      </c>
      <c r="Q516" s="1" t="s">
        <v>21</v>
      </c>
    </row>
    <row r="517" spans="1:17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t="str">
        <f>TEXT(TBL_Employees[[#This Row],[Hire Date]],"yyyy")</f>
        <v>1999</v>
      </c>
      <c r="J517" s="1">
        <v>36272</v>
      </c>
      <c r="K517" s="2">
        <v>102847</v>
      </c>
      <c r="L517" s="3">
        <v>0.05</v>
      </c>
      <c r="M517" t="s">
        <v>19</v>
      </c>
      <c r="N517" t="e">
        <f>TBL_Employees[[#This Row],[Column1]]-TBL_Employees[[#This Row],[year]]</f>
        <v>#VALUE!</v>
      </c>
      <c r="O517" t="s">
        <v>20</v>
      </c>
      <c r="P517" t="str">
        <f>TEXT(TBL_Employees[[#This Row],[Exit Date]],"yyyy")</f>
        <v/>
      </c>
      <c r="Q517" s="1" t="s">
        <v>21</v>
      </c>
    </row>
    <row r="518" spans="1:17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t="str">
        <f>TEXT(TBL_Employees[[#This Row],[Hire Date]],"yyyy")</f>
        <v>2010</v>
      </c>
      <c r="J518" s="1">
        <v>40378</v>
      </c>
      <c r="K518" s="2">
        <v>134881</v>
      </c>
      <c r="L518" s="3">
        <v>0.15</v>
      </c>
      <c r="M518" t="s">
        <v>52</v>
      </c>
      <c r="N518" t="e">
        <f>TBL_Employees[[#This Row],[Column1]]-TBL_Employees[[#This Row],[year]]</f>
        <v>#VALUE!</v>
      </c>
      <c r="O518" t="s">
        <v>81</v>
      </c>
      <c r="P518" t="str">
        <f>TEXT(TBL_Employees[[#This Row],[Exit Date]],"yyyy")</f>
        <v/>
      </c>
      <c r="Q518" s="1" t="s">
        <v>21</v>
      </c>
    </row>
    <row r="519" spans="1:17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t="str">
        <f>TEXT(TBL_Employees[[#This Row],[Hire Date]],"yyyy")</f>
        <v>1999</v>
      </c>
      <c r="J519" s="1">
        <v>36303</v>
      </c>
      <c r="K519" s="2">
        <v>68807</v>
      </c>
      <c r="L519" s="3">
        <v>0</v>
      </c>
      <c r="M519" t="s">
        <v>33</v>
      </c>
      <c r="N519">
        <f>TBL_Employees[[#This Row],[Column1]]-TBL_Employees[[#This Row],[year]]</f>
        <v>16</v>
      </c>
      <c r="O519" t="s">
        <v>34</v>
      </c>
      <c r="P519" t="str">
        <f>TEXT(TBL_Employees[[#This Row],[Exit Date]],"yyyy")</f>
        <v>2015</v>
      </c>
      <c r="Q519" s="1">
        <v>42338</v>
      </c>
    </row>
    <row r="520" spans="1:17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t="str">
        <f>TEXT(TBL_Employees[[#This Row],[Hire Date]],"yyyy")</f>
        <v>2006</v>
      </c>
      <c r="J520" s="1">
        <v>38866</v>
      </c>
      <c r="K520" s="2">
        <v>228822</v>
      </c>
      <c r="L520" s="3">
        <v>0.36</v>
      </c>
      <c r="M520" t="s">
        <v>19</v>
      </c>
      <c r="N520" t="e">
        <f>TBL_Employees[[#This Row],[Column1]]-TBL_Employees[[#This Row],[year]]</f>
        <v>#VALUE!</v>
      </c>
      <c r="O520" t="s">
        <v>45</v>
      </c>
      <c r="P520" t="str">
        <f>TEXT(TBL_Employees[[#This Row],[Exit Date]],"yyyy")</f>
        <v/>
      </c>
      <c r="Q520" s="1" t="s">
        <v>21</v>
      </c>
    </row>
    <row r="521" spans="1:17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t="str">
        <f>TEXT(TBL_Employees[[#This Row],[Hire Date]],"yyyy")</f>
        <v>2021</v>
      </c>
      <c r="J521" s="1">
        <v>44395</v>
      </c>
      <c r="K521" s="2">
        <v>43391</v>
      </c>
      <c r="L521" s="3">
        <v>0</v>
      </c>
      <c r="M521" t="s">
        <v>19</v>
      </c>
      <c r="N521" t="e">
        <f>TBL_Employees[[#This Row],[Column1]]-TBL_Employees[[#This Row],[year]]</f>
        <v>#VALUE!</v>
      </c>
      <c r="O521" t="s">
        <v>29</v>
      </c>
      <c r="P521" t="str">
        <f>TEXT(TBL_Employees[[#This Row],[Exit Date]],"yyyy")</f>
        <v/>
      </c>
      <c r="Q521" s="1" t="s">
        <v>21</v>
      </c>
    </row>
    <row r="522" spans="1:17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t="str">
        <f>TEXT(TBL_Employees[[#This Row],[Hire Date]],"yyyy")</f>
        <v>2021</v>
      </c>
      <c r="J522" s="1">
        <v>44515</v>
      </c>
      <c r="K522" s="2">
        <v>91782</v>
      </c>
      <c r="L522" s="3">
        <v>0</v>
      </c>
      <c r="M522" t="s">
        <v>33</v>
      </c>
      <c r="N522" t="e">
        <f>TBL_Employees[[#This Row],[Column1]]-TBL_Employees[[#This Row],[year]]</f>
        <v>#VALUE!</v>
      </c>
      <c r="O522" t="s">
        <v>80</v>
      </c>
      <c r="P522" t="str">
        <f>TEXT(TBL_Employees[[#This Row],[Exit Date]],"yyyy")</f>
        <v/>
      </c>
      <c r="Q522" s="1" t="s">
        <v>21</v>
      </c>
    </row>
    <row r="523" spans="1:17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t="str">
        <f>TEXT(TBL_Employees[[#This Row],[Hire Date]],"yyyy")</f>
        <v>2016</v>
      </c>
      <c r="J523" s="1">
        <v>42428</v>
      </c>
      <c r="K523" s="2">
        <v>211637</v>
      </c>
      <c r="L523" s="3">
        <v>0.31</v>
      </c>
      <c r="M523" t="s">
        <v>19</v>
      </c>
      <c r="N523" t="e">
        <f>TBL_Employees[[#This Row],[Column1]]-TBL_Employees[[#This Row],[year]]</f>
        <v>#VALUE!</v>
      </c>
      <c r="O523" t="s">
        <v>20</v>
      </c>
      <c r="P523" t="str">
        <f>TEXT(TBL_Employees[[#This Row],[Exit Date]],"yyyy")</f>
        <v/>
      </c>
      <c r="Q523" s="1" t="s">
        <v>21</v>
      </c>
    </row>
    <row r="524" spans="1:17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t="str">
        <f>TEXT(TBL_Employees[[#This Row],[Hire Date]],"yyyy")</f>
        <v>2020</v>
      </c>
      <c r="J524" s="1">
        <v>44051</v>
      </c>
      <c r="K524" s="2">
        <v>73255</v>
      </c>
      <c r="L524" s="3">
        <v>0.09</v>
      </c>
      <c r="M524" t="s">
        <v>19</v>
      </c>
      <c r="N524" t="e">
        <f>TBL_Employees[[#This Row],[Column1]]-TBL_Employees[[#This Row],[year]]</f>
        <v>#VALUE!</v>
      </c>
      <c r="O524" t="s">
        <v>39</v>
      </c>
      <c r="P524" t="str">
        <f>TEXT(TBL_Employees[[#This Row],[Exit Date]],"yyyy")</f>
        <v/>
      </c>
      <c r="Q524" s="1" t="s">
        <v>21</v>
      </c>
    </row>
    <row r="525" spans="1:17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t="str">
        <f>TEXT(TBL_Employees[[#This Row],[Hire Date]],"yyyy")</f>
        <v>2021</v>
      </c>
      <c r="J525" s="1">
        <v>44204</v>
      </c>
      <c r="K525" s="2">
        <v>108826</v>
      </c>
      <c r="L525" s="3">
        <v>0.1</v>
      </c>
      <c r="M525" t="s">
        <v>19</v>
      </c>
      <c r="N525" t="e">
        <f>TBL_Employees[[#This Row],[Column1]]-TBL_Employees[[#This Row],[year]]</f>
        <v>#VALUE!</v>
      </c>
      <c r="O525" t="s">
        <v>45</v>
      </c>
      <c r="P525" t="str">
        <f>TEXT(TBL_Employees[[#This Row],[Exit Date]],"yyyy")</f>
        <v/>
      </c>
      <c r="Q525" s="1" t="s">
        <v>21</v>
      </c>
    </row>
    <row r="526" spans="1:17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t="str">
        <f>TEXT(TBL_Employees[[#This Row],[Hire Date]],"yyyy")</f>
        <v>2016</v>
      </c>
      <c r="J526" s="1">
        <v>42514</v>
      </c>
      <c r="K526" s="2">
        <v>94352</v>
      </c>
      <c r="L526" s="3">
        <v>0</v>
      </c>
      <c r="M526" t="s">
        <v>19</v>
      </c>
      <c r="N526" t="e">
        <f>TBL_Employees[[#This Row],[Column1]]-TBL_Employees[[#This Row],[year]]</f>
        <v>#VALUE!</v>
      </c>
      <c r="O526" t="s">
        <v>45</v>
      </c>
      <c r="P526" t="str">
        <f>TEXT(TBL_Employees[[#This Row],[Exit Date]],"yyyy")</f>
        <v/>
      </c>
      <c r="Q526" s="1" t="s">
        <v>21</v>
      </c>
    </row>
    <row r="527" spans="1:17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t="str">
        <f>TEXT(TBL_Employees[[#This Row],[Hire Date]],"yyyy")</f>
        <v>1994</v>
      </c>
      <c r="J527" s="1">
        <v>34576</v>
      </c>
      <c r="K527" s="2">
        <v>73955</v>
      </c>
      <c r="L527" s="3">
        <v>0</v>
      </c>
      <c r="M527" t="s">
        <v>19</v>
      </c>
      <c r="N527" t="e">
        <f>TBL_Employees[[#This Row],[Column1]]-TBL_Employees[[#This Row],[year]]</f>
        <v>#VALUE!</v>
      </c>
      <c r="O527" t="s">
        <v>39</v>
      </c>
      <c r="P527" t="str">
        <f>TEXT(TBL_Employees[[#This Row],[Exit Date]],"yyyy")</f>
        <v/>
      </c>
      <c r="Q527" s="1" t="s">
        <v>21</v>
      </c>
    </row>
    <row r="528" spans="1:17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t="str">
        <f>TEXT(TBL_Employees[[#This Row],[Hire Date]],"yyyy")</f>
        <v>2013</v>
      </c>
      <c r="J528" s="1">
        <v>41499</v>
      </c>
      <c r="K528" s="2">
        <v>113909</v>
      </c>
      <c r="L528" s="3">
        <v>0.06</v>
      </c>
      <c r="M528" t="s">
        <v>52</v>
      </c>
      <c r="N528" t="e">
        <f>TBL_Employees[[#This Row],[Column1]]-TBL_Employees[[#This Row],[year]]</f>
        <v>#VALUE!</v>
      </c>
      <c r="O528" t="s">
        <v>66</v>
      </c>
      <c r="P528" t="str">
        <f>TEXT(TBL_Employees[[#This Row],[Exit Date]],"yyyy")</f>
        <v/>
      </c>
      <c r="Q528" s="1" t="s">
        <v>21</v>
      </c>
    </row>
    <row r="529" spans="1:17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t="str">
        <f>TEXT(TBL_Employees[[#This Row],[Hire Date]],"yyyy")</f>
        <v>2020</v>
      </c>
      <c r="J529" s="1">
        <v>44189</v>
      </c>
      <c r="K529" s="2">
        <v>92321</v>
      </c>
      <c r="L529" s="3">
        <v>0</v>
      </c>
      <c r="M529" t="s">
        <v>19</v>
      </c>
      <c r="N529" t="e">
        <f>TBL_Employees[[#This Row],[Column1]]-TBL_Employees[[#This Row],[year]]</f>
        <v>#VALUE!</v>
      </c>
      <c r="O529" t="s">
        <v>20</v>
      </c>
      <c r="P529" t="str">
        <f>TEXT(TBL_Employees[[#This Row],[Exit Date]],"yyyy")</f>
        <v/>
      </c>
      <c r="Q529" s="1" t="s">
        <v>21</v>
      </c>
    </row>
    <row r="530" spans="1:17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t="str">
        <f>TEXT(TBL_Employees[[#This Row],[Hire Date]],"yyyy")</f>
        <v>2013</v>
      </c>
      <c r="J530" s="1">
        <v>41417</v>
      </c>
      <c r="K530" s="2">
        <v>99557</v>
      </c>
      <c r="L530" s="3">
        <v>0.09</v>
      </c>
      <c r="M530" t="s">
        <v>19</v>
      </c>
      <c r="N530" t="e">
        <f>TBL_Employees[[#This Row],[Column1]]-TBL_Employees[[#This Row],[year]]</f>
        <v>#VALUE!</v>
      </c>
      <c r="O530" t="s">
        <v>63</v>
      </c>
      <c r="P530" t="str">
        <f>TEXT(TBL_Employees[[#This Row],[Exit Date]],"yyyy")</f>
        <v/>
      </c>
      <c r="Q530" s="1" t="s">
        <v>21</v>
      </c>
    </row>
    <row r="531" spans="1:17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t="str">
        <f>TEXT(TBL_Employees[[#This Row],[Hire Date]],"yyyy")</f>
        <v>2018</v>
      </c>
      <c r="J531" s="1">
        <v>43418</v>
      </c>
      <c r="K531" s="2">
        <v>115854</v>
      </c>
      <c r="L531" s="3">
        <v>0</v>
      </c>
      <c r="M531" t="s">
        <v>19</v>
      </c>
      <c r="N531" t="e">
        <f>TBL_Employees[[#This Row],[Column1]]-TBL_Employees[[#This Row],[year]]</f>
        <v>#VALUE!</v>
      </c>
      <c r="O531" t="s">
        <v>39</v>
      </c>
      <c r="P531" t="str">
        <f>TEXT(TBL_Employees[[#This Row],[Exit Date]],"yyyy")</f>
        <v/>
      </c>
      <c r="Q531" s="1" t="s">
        <v>21</v>
      </c>
    </row>
    <row r="532" spans="1:17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t="str">
        <f>TEXT(TBL_Employees[[#This Row],[Hire Date]],"yyyy")</f>
        <v>2011</v>
      </c>
      <c r="J532" s="1">
        <v>40603</v>
      </c>
      <c r="K532" s="2">
        <v>82462</v>
      </c>
      <c r="L532" s="3">
        <v>0</v>
      </c>
      <c r="M532" t="s">
        <v>19</v>
      </c>
      <c r="N532" t="e">
        <f>TBL_Employees[[#This Row],[Column1]]-TBL_Employees[[#This Row],[year]]</f>
        <v>#VALUE!</v>
      </c>
      <c r="O532" t="s">
        <v>25</v>
      </c>
      <c r="P532" t="str">
        <f>TEXT(TBL_Employees[[#This Row],[Exit Date]],"yyyy")</f>
        <v/>
      </c>
      <c r="Q532" s="1" t="s">
        <v>21</v>
      </c>
    </row>
    <row r="533" spans="1:17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t="str">
        <f>TEXT(TBL_Employees[[#This Row],[Hire Date]],"yyyy")</f>
        <v>2011</v>
      </c>
      <c r="J533" s="1">
        <v>40856</v>
      </c>
      <c r="K533" s="2">
        <v>198473</v>
      </c>
      <c r="L533" s="3">
        <v>0.32</v>
      </c>
      <c r="M533" t="s">
        <v>19</v>
      </c>
      <c r="N533" t="e">
        <f>TBL_Employees[[#This Row],[Column1]]-TBL_Employees[[#This Row],[year]]</f>
        <v>#VALUE!</v>
      </c>
      <c r="O533" t="s">
        <v>45</v>
      </c>
      <c r="P533" t="str">
        <f>TEXT(TBL_Employees[[#This Row],[Exit Date]],"yyyy")</f>
        <v/>
      </c>
      <c r="Q533" s="1" t="s">
        <v>21</v>
      </c>
    </row>
    <row r="534" spans="1:17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t="str">
        <f>TEXT(TBL_Employees[[#This Row],[Hire Date]],"yyyy")</f>
        <v>2006</v>
      </c>
      <c r="J534" s="1">
        <v>39005</v>
      </c>
      <c r="K534" s="2">
        <v>153492</v>
      </c>
      <c r="L534" s="3">
        <v>0.11</v>
      </c>
      <c r="M534" t="s">
        <v>19</v>
      </c>
      <c r="N534" t="e">
        <f>TBL_Employees[[#This Row],[Column1]]-TBL_Employees[[#This Row],[year]]</f>
        <v>#VALUE!</v>
      </c>
      <c r="O534" t="s">
        <v>20</v>
      </c>
      <c r="P534" t="str">
        <f>TEXT(TBL_Employees[[#This Row],[Exit Date]],"yyyy")</f>
        <v/>
      </c>
      <c r="Q534" s="1" t="s">
        <v>21</v>
      </c>
    </row>
    <row r="535" spans="1:17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t="str">
        <f>TEXT(TBL_Employees[[#This Row],[Hire Date]],"yyyy")</f>
        <v>2018</v>
      </c>
      <c r="J535" s="1">
        <v>43121</v>
      </c>
      <c r="K535" s="2">
        <v>208210</v>
      </c>
      <c r="L535" s="3">
        <v>0.3</v>
      </c>
      <c r="M535" t="s">
        <v>19</v>
      </c>
      <c r="N535" t="e">
        <f>TBL_Employees[[#This Row],[Column1]]-TBL_Employees[[#This Row],[year]]</f>
        <v>#VALUE!</v>
      </c>
      <c r="O535" t="s">
        <v>63</v>
      </c>
      <c r="P535" t="str">
        <f>TEXT(TBL_Employees[[#This Row],[Exit Date]],"yyyy")</f>
        <v/>
      </c>
      <c r="Q535" s="1" t="s">
        <v>21</v>
      </c>
    </row>
    <row r="536" spans="1:17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t="str">
        <f>TEXT(TBL_Employees[[#This Row],[Hire Date]],"yyyy")</f>
        <v>2015</v>
      </c>
      <c r="J536" s="1">
        <v>42325</v>
      </c>
      <c r="K536" s="2">
        <v>91632</v>
      </c>
      <c r="L536" s="3">
        <v>0</v>
      </c>
      <c r="M536" t="s">
        <v>19</v>
      </c>
      <c r="N536" t="e">
        <f>TBL_Employees[[#This Row],[Column1]]-TBL_Employees[[#This Row],[year]]</f>
        <v>#VALUE!</v>
      </c>
      <c r="O536" t="s">
        <v>39</v>
      </c>
      <c r="P536" t="str">
        <f>TEXT(TBL_Employees[[#This Row],[Exit Date]],"yyyy")</f>
        <v/>
      </c>
      <c r="Q536" s="1" t="s">
        <v>21</v>
      </c>
    </row>
    <row r="537" spans="1:17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t="str">
        <f>TEXT(TBL_Employees[[#This Row],[Hire Date]],"yyyy")</f>
        <v>2017</v>
      </c>
      <c r="J537" s="1">
        <v>43002</v>
      </c>
      <c r="K537" s="2">
        <v>71755</v>
      </c>
      <c r="L537" s="3">
        <v>0</v>
      </c>
      <c r="M537" t="s">
        <v>33</v>
      </c>
      <c r="N537" t="e">
        <f>TBL_Employees[[#This Row],[Column1]]-TBL_Employees[[#This Row],[year]]</f>
        <v>#VALUE!</v>
      </c>
      <c r="O537" t="s">
        <v>80</v>
      </c>
      <c r="P537" t="str">
        <f>TEXT(TBL_Employees[[#This Row],[Exit Date]],"yyyy")</f>
        <v/>
      </c>
      <c r="Q537" s="1" t="s">
        <v>21</v>
      </c>
    </row>
    <row r="538" spans="1:17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t="str">
        <f>TEXT(TBL_Employees[[#This Row],[Hire Date]],"yyyy")</f>
        <v>2021</v>
      </c>
      <c r="J538" s="1">
        <v>44519</v>
      </c>
      <c r="K538" s="2">
        <v>111006</v>
      </c>
      <c r="L538" s="3">
        <v>0.08</v>
      </c>
      <c r="M538" t="s">
        <v>33</v>
      </c>
      <c r="N538" t="e">
        <f>TBL_Employees[[#This Row],[Column1]]-TBL_Employees[[#This Row],[year]]</f>
        <v>#VALUE!</v>
      </c>
      <c r="O538" t="s">
        <v>80</v>
      </c>
      <c r="P538" t="str">
        <f>TEXT(TBL_Employees[[#This Row],[Exit Date]],"yyyy")</f>
        <v/>
      </c>
      <c r="Q538" s="1" t="s">
        <v>21</v>
      </c>
    </row>
    <row r="539" spans="1:17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t="str">
        <f>TEXT(TBL_Employees[[#This Row],[Hire Date]],"yyyy")</f>
        <v>1994</v>
      </c>
      <c r="J539" s="1">
        <v>34692</v>
      </c>
      <c r="K539" s="2">
        <v>99774</v>
      </c>
      <c r="L539" s="3">
        <v>0</v>
      </c>
      <c r="M539" t="s">
        <v>19</v>
      </c>
      <c r="N539" t="e">
        <f>TBL_Employees[[#This Row],[Column1]]-TBL_Employees[[#This Row],[year]]</f>
        <v>#VALUE!</v>
      </c>
      <c r="O539" t="s">
        <v>25</v>
      </c>
      <c r="P539" t="str">
        <f>TEXT(TBL_Employees[[#This Row],[Exit Date]],"yyyy")</f>
        <v/>
      </c>
      <c r="Q539" s="1" t="s">
        <v>21</v>
      </c>
    </row>
    <row r="540" spans="1:17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t="str">
        <f>TEXT(TBL_Employees[[#This Row],[Hire Date]],"yyyy")</f>
        <v>2007</v>
      </c>
      <c r="J540" s="1">
        <v>39154</v>
      </c>
      <c r="K540" s="2">
        <v>184648</v>
      </c>
      <c r="L540" s="3">
        <v>0.24</v>
      </c>
      <c r="M540" t="s">
        <v>33</v>
      </c>
      <c r="N540" t="e">
        <f>TBL_Employees[[#This Row],[Column1]]-TBL_Employees[[#This Row],[year]]</f>
        <v>#VALUE!</v>
      </c>
      <c r="O540" t="s">
        <v>74</v>
      </c>
      <c r="P540" t="str">
        <f>TEXT(TBL_Employees[[#This Row],[Exit Date]],"yyyy")</f>
        <v/>
      </c>
      <c r="Q540" s="1" t="s">
        <v>21</v>
      </c>
    </row>
    <row r="541" spans="1:17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t="str">
        <f>TEXT(TBL_Employees[[#This Row],[Hire Date]],"yyyy")</f>
        <v>2001</v>
      </c>
      <c r="J541" s="1">
        <v>37091</v>
      </c>
      <c r="K541" s="2">
        <v>247874</v>
      </c>
      <c r="L541" s="3">
        <v>0.33</v>
      </c>
      <c r="M541" t="s">
        <v>52</v>
      </c>
      <c r="N541" t="e">
        <f>TBL_Employees[[#This Row],[Column1]]-TBL_Employees[[#This Row],[year]]</f>
        <v>#VALUE!</v>
      </c>
      <c r="O541" t="s">
        <v>81</v>
      </c>
      <c r="P541" t="str">
        <f>TEXT(TBL_Employees[[#This Row],[Exit Date]],"yyyy")</f>
        <v/>
      </c>
      <c r="Q541" s="1" t="s">
        <v>21</v>
      </c>
    </row>
    <row r="542" spans="1:17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t="str">
        <f>TEXT(TBL_Employees[[#This Row],[Hire Date]],"yyyy")</f>
        <v>2009</v>
      </c>
      <c r="J542" s="1">
        <v>39944</v>
      </c>
      <c r="K542" s="2">
        <v>62239</v>
      </c>
      <c r="L542" s="3">
        <v>0</v>
      </c>
      <c r="M542" t="s">
        <v>33</v>
      </c>
      <c r="N542" t="e">
        <f>TBL_Employees[[#This Row],[Column1]]-TBL_Employees[[#This Row],[year]]</f>
        <v>#VALUE!</v>
      </c>
      <c r="O542" t="s">
        <v>60</v>
      </c>
      <c r="P542" t="str">
        <f>TEXT(TBL_Employees[[#This Row],[Exit Date]],"yyyy")</f>
        <v/>
      </c>
      <c r="Q542" s="1" t="s">
        <v>21</v>
      </c>
    </row>
    <row r="543" spans="1:17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t="str">
        <f>TEXT(TBL_Employees[[#This Row],[Hire Date]],"yyyy")</f>
        <v>2014</v>
      </c>
      <c r="J543" s="1">
        <v>41919</v>
      </c>
      <c r="K543" s="2">
        <v>114911</v>
      </c>
      <c r="L543" s="3">
        <v>7.0000000000000007E-2</v>
      </c>
      <c r="M543" t="s">
        <v>19</v>
      </c>
      <c r="N543" t="e">
        <f>TBL_Employees[[#This Row],[Column1]]-TBL_Employees[[#This Row],[year]]</f>
        <v>#VALUE!</v>
      </c>
      <c r="O543" t="s">
        <v>20</v>
      </c>
      <c r="P543" t="str">
        <f>TEXT(TBL_Employees[[#This Row],[Exit Date]],"yyyy")</f>
        <v/>
      </c>
      <c r="Q543" s="1" t="s">
        <v>21</v>
      </c>
    </row>
    <row r="544" spans="1:17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t="str">
        <f>TEXT(TBL_Employees[[#This Row],[Hire Date]],"yyyy")</f>
        <v>2018</v>
      </c>
      <c r="J544" s="1">
        <v>43217</v>
      </c>
      <c r="K544" s="2">
        <v>115490</v>
      </c>
      <c r="L544" s="3">
        <v>0.12</v>
      </c>
      <c r="M544" t="s">
        <v>19</v>
      </c>
      <c r="N544" t="e">
        <f>TBL_Employees[[#This Row],[Column1]]-TBL_Employees[[#This Row],[year]]</f>
        <v>#VALUE!</v>
      </c>
      <c r="O544" t="s">
        <v>20</v>
      </c>
      <c r="P544" t="str">
        <f>TEXT(TBL_Employees[[#This Row],[Exit Date]],"yyyy")</f>
        <v/>
      </c>
      <c r="Q544" s="1" t="s">
        <v>21</v>
      </c>
    </row>
    <row r="545" spans="1:17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t="str">
        <f>TEXT(TBL_Employees[[#This Row],[Hire Date]],"yyyy")</f>
        <v>2012</v>
      </c>
      <c r="J545" s="1">
        <v>40952</v>
      </c>
      <c r="K545" s="2">
        <v>118708</v>
      </c>
      <c r="L545" s="3">
        <v>7.0000000000000007E-2</v>
      </c>
      <c r="M545" t="s">
        <v>33</v>
      </c>
      <c r="N545" t="e">
        <f>TBL_Employees[[#This Row],[Column1]]-TBL_Employees[[#This Row],[year]]</f>
        <v>#VALUE!</v>
      </c>
      <c r="O545" t="s">
        <v>74</v>
      </c>
      <c r="P545" t="str">
        <f>TEXT(TBL_Employees[[#This Row],[Exit Date]],"yyyy")</f>
        <v/>
      </c>
      <c r="Q545" s="1" t="s">
        <v>21</v>
      </c>
    </row>
    <row r="546" spans="1:17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t="str">
        <f>TEXT(TBL_Employees[[#This Row],[Hire Date]],"yyyy")</f>
        <v>2017</v>
      </c>
      <c r="J546" s="1">
        <v>42914</v>
      </c>
      <c r="K546" s="2">
        <v>197649</v>
      </c>
      <c r="L546" s="3">
        <v>0.2</v>
      </c>
      <c r="M546" t="s">
        <v>19</v>
      </c>
      <c r="N546" t="e">
        <f>TBL_Employees[[#This Row],[Column1]]-TBL_Employees[[#This Row],[year]]</f>
        <v>#VALUE!</v>
      </c>
      <c r="O546" t="s">
        <v>29</v>
      </c>
      <c r="P546" t="str">
        <f>TEXT(TBL_Employees[[#This Row],[Exit Date]],"yyyy")</f>
        <v/>
      </c>
      <c r="Q546" s="1" t="s">
        <v>21</v>
      </c>
    </row>
    <row r="547" spans="1:17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t="str">
        <f>TEXT(TBL_Employees[[#This Row],[Hire Date]],"yyyy")</f>
        <v>2020</v>
      </c>
      <c r="J547" s="1">
        <v>43999</v>
      </c>
      <c r="K547" s="2">
        <v>89841</v>
      </c>
      <c r="L547" s="3">
        <v>0</v>
      </c>
      <c r="M547" t="s">
        <v>33</v>
      </c>
      <c r="N547" t="e">
        <f>TBL_Employees[[#This Row],[Column1]]-TBL_Employees[[#This Row],[year]]</f>
        <v>#VALUE!</v>
      </c>
      <c r="O547" t="s">
        <v>60</v>
      </c>
      <c r="P547" t="str">
        <f>TEXT(TBL_Employees[[#This Row],[Exit Date]],"yyyy")</f>
        <v/>
      </c>
      <c r="Q547" s="1" t="s">
        <v>21</v>
      </c>
    </row>
    <row r="548" spans="1:17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t="str">
        <f>TEXT(TBL_Employees[[#This Row],[Hire Date]],"yyyy")</f>
        <v>2019</v>
      </c>
      <c r="J548" s="1">
        <v>43819</v>
      </c>
      <c r="K548" s="2">
        <v>61026</v>
      </c>
      <c r="L548" s="3">
        <v>0</v>
      </c>
      <c r="M548" t="s">
        <v>19</v>
      </c>
      <c r="N548" t="e">
        <f>TBL_Employees[[#This Row],[Column1]]-TBL_Employees[[#This Row],[year]]</f>
        <v>#VALUE!</v>
      </c>
      <c r="O548" t="s">
        <v>39</v>
      </c>
      <c r="P548" t="str">
        <f>TEXT(TBL_Employees[[#This Row],[Exit Date]],"yyyy")</f>
        <v/>
      </c>
      <c r="Q548" s="1" t="s">
        <v>21</v>
      </c>
    </row>
    <row r="549" spans="1:17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t="str">
        <f>TEXT(TBL_Employees[[#This Row],[Hire Date]],"yyyy")</f>
        <v>2014</v>
      </c>
      <c r="J549" s="1">
        <v>41907</v>
      </c>
      <c r="K549" s="2">
        <v>96693</v>
      </c>
      <c r="L549" s="3">
        <v>0</v>
      </c>
      <c r="M549" t="s">
        <v>19</v>
      </c>
      <c r="N549" t="e">
        <f>TBL_Employees[[#This Row],[Column1]]-TBL_Employees[[#This Row],[year]]</f>
        <v>#VALUE!</v>
      </c>
      <c r="O549" t="s">
        <v>20</v>
      </c>
      <c r="P549" t="str">
        <f>TEXT(TBL_Employees[[#This Row],[Exit Date]],"yyyy")</f>
        <v/>
      </c>
      <c r="Q549" s="1" t="s">
        <v>21</v>
      </c>
    </row>
    <row r="550" spans="1:17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t="str">
        <f>TEXT(TBL_Employees[[#This Row],[Hire Date]],"yyyy")</f>
        <v>2009</v>
      </c>
      <c r="J550" s="1">
        <v>39991</v>
      </c>
      <c r="K550" s="2">
        <v>82907</v>
      </c>
      <c r="L550" s="3">
        <v>0</v>
      </c>
      <c r="M550" t="s">
        <v>19</v>
      </c>
      <c r="N550" t="e">
        <f>TBL_Employees[[#This Row],[Column1]]-TBL_Employees[[#This Row],[year]]</f>
        <v>#VALUE!</v>
      </c>
      <c r="O550" t="s">
        <v>63</v>
      </c>
      <c r="P550" t="str">
        <f>TEXT(TBL_Employees[[#This Row],[Exit Date]],"yyyy")</f>
        <v/>
      </c>
      <c r="Q550" s="1" t="s">
        <v>21</v>
      </c>
    </row>
    <row r="551" spans="1:17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t="str">
        <f>TEXT(TBL_Employees[[#This Row],[Hire Date]],"yyyy")</f>
        <v>2014</v>
      </c>
      <c r="J551" s="1">
        <v>41916</v>
      </c>
      <c r="K551" s="2">
        <v>257194</v>
      </c>
      <c r="L551" s="3">
        <v>0.35</v>
      </c>
      <c r="M551" t="s">
        <v>33</v>
      </c>
      <c r="N551" t="e">
        <f>TBL_Employees[[#This Row],[Column1]]-TBL_Employees[[#This Row],[year]]</f>
        <v>#VALUE!</v>
      </c>
      <c r="O551" t="s">
        <v>80</v>
      </c>
      <c r="P551" t="str">
        <f>TEXT(TBL_Employees[[#This Row],[Exit Date]],"yyyy")</f>
        <v/>
      </c>
      <c r="Q551" s="1" t="s">
        <v>21</v>
      </c>
    </row>
    <row r="552" spans="1:17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t="str">
        <f>TEXT(TBL_Employees[[#This Row],[Hire Date]],"yyyy")</f>
        <v>2012</v>
      </c>
      <c r="J552" s="1">
        <v>40929</v>
      </c>
      <c r="K552" s="2">
        <v>94658</v>
      </c>
      <c r="L552" s="3">
        <v>0</v>
      </c>
      <c r="M552" t="s">
        <v>19</v>
      </c>
      <c r="N552" t="e">
        <f>TBL_Employees[[#This Row],[Column1]]-TBL_Employees[[#This Row],[year]]</f>
        <v>#VALUE!</v>
      </c>
      <c r="O552" t="s">
        <v>45</v>
      </c>
      <c r="P552" t="str">
        <f>TEXT(TBL_Employees[[#This Row],[Exit Date]],"yyyy")</f>
        <v/>
      </c>
      <c r="Q552" s="1" t="s">
        <v>21</v>
      </c>
    </row>
    <row r="553" spans="1:17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t="str">
        <f>TEXT(TBL_Employees[[#This Row],[Hire Date]],"yyyy")</f>
        <v>2011</v>
      </c>
      <c r="J553" s="1">
        <v>40663</v>
      </c>
      <c r="K553" s="2">
        <v>89419</v>
      </c>
      <c r="L553" s="3">
        <v>0</v>
      </c>
      <c r="M553" t="s">
        <v>33</v>
      </c>
      <c r="N553" t="e">
        <f>TBL_Employees[[#This Row],[Column1]]-TBL_Employees[[#This Row],[year]]</f>
        <v>#VALUE!</v>
      </c>
      <c r="O553" t="s">
        <v>74</v>
      </c>
      <c r="P553" t="str">
        <f>TEXT(TBL_Employees[[#This Row],[Exit Date]],"yyyy")</f>
        <v/>
      </c>
      <c r="Q553" s="1" t="s">
        <v>21</v>
      </c>
    </row>
    <row r="554" spans="1:17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t="str">
        <f>TEXT(TBL_Employees[[#This Row],[Hire Date]],"yyyy")</f>
        <v>2015</v>
      </c>
      <c r="J554" s="1">
        <v>42357</v>
      </c>
      <c r="K554" s="2">
        <v>51983</v>
      </c>
      <c r="L554" s="3">
        <v>0</v>
      </c>
      <c r="M554" t="s">
        <v>19</v>
      </c>
      <c r="N554" t="e">
        <f>TBL_Employees[[#This Row],[Column1]]-TBL_Employees[[#This Row],[year]]</f>
        <v>#VALUE!</v>
      </c>
      <c r="O554" t="s">
        <v>29</v>
      </c>
      <c r="P554" t="str">
        <f>TEXT(TBL_Employees[[#This Row],[Exit Date]],"yyyy")</f>
        <v/>
      </c>
      <c r="Q554" s="1" t="s">
        <v>21</v>
      </c>
    </row>
    <row r="555" spans="1:17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t="str">
        <f>TEXT(TBL_Employees[[#This Row],[Hire Date]],"yyyy")</f>
        <v>2002</v>
      </c>
      <c r="J555" s="1">
        <v>37304</v>
      </c>
      <c r="K555" s="2">
        <v>179494</v>
      </c>
      <c r="L555" s="3">
        <v>0.2</v>
      </c>
      <c r="M555" t="s">
        <v>33</v>
      </c>
      <c r="N555" t="e">
        <f>TBL_Employees[[#This Row],[Column1]]-TBL_Employees[[#This Row],[year]]</f>
        <v>#VALUE!</v>
      </c>
      <c r="O555" t="s">
        <v>80</v>
      </c>
      <c r="P555" t="str">
        <f>TEXT(TBL_Employees[[#This Row],[Exit Date]],"yyyy")</f>
        <v/>
      </c>
      <c r="Q555" s="1" t="s">
        <v>21</v>
      </c>
    </row>
    <row r="556" spans="1:17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t="str">
        <f>TEXT(TBL_Employees[[#This Row],[Hire Date]],"yyyy")</f>
        <v>2016</v>
      </c>
      <c r="J556" s="1">
        <v>42545</v>
      </c>
      <c r="K556" s="2">
        <v>68426</v>
      </c>
      <c r="L556" s="3">
        <v>0</v>
      </c>
      <c r="M556" t="s">
        <v>52</v>
      </c>
      <c r="N556" t="e">
        <f>TBL_Employees[[#This Row],[Column1]]-TBL_Employees[[#This Row],[year]]</f>
        <v>#VALUE!</v>
      </c>
      <c r="O556" t="s">
        <v>66</v>
      </c>
      <c r="P556" t="str">
        <f>TEXT(TBL_Employees[[#This Row],[Exit Date]],"yyyy")</f>
        <v/>
      </c>
      <c r="Q556" s="1" t="s">
        <v>21</v>
      </c>
    </row>
    <row r="557" spans="1:17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t="str">
        <f>TEXT(TBL_Employees[[#This Row],[Hire Date]],"yyyy")</f>
        <v>2017</v>
      </c>
      <c r="J557" s="1">
        <v>42772</v>
      </c>
      <c r="K557" s="2">
        <v>144986</v>
      </c>
      <c r="L557" s="3">
        <v>0.12</v>
      </c>
      <c r="M557" t="s">
        <v>19</v>
      </c>
      <c r="N557" t="e">
        <f>TBL_Employees[[#This Row],[Column1]]-TBL_Employees[[#This Row],[year]]</f>
        <v>#VALUE!</v>
      </c>
      <c r="O557" t="s">
        <v>39</v>
      </c>
      <c r="P557" t="str">
        <f>TEXT(TBL_Employees[[#This Row],[Exit Date]],"yyyy")</f>
        <v/>
      </c>
      <c r="Q557" s="1" t="s">
        <v>21</v>
      </c>
    </row>
    <row r="558" spans="1:17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t="str">
        <f>TEXT(TBL_Employees[[#This Row],[Hire Date]],"yyyy")</f>
        <v>2000</v>
      </c>
      <c r="J558" s="1">
        <v>36754</v>
      </c>
      <c r="K558" s="2">
        <v>60113</v>
      </c>
      <c r="L558" s="3">
        <v>0</v>
      </c>
      <c r="M558" t="s">
        <v>19</v>
      </c>
      <c r="N558" t="e">
        <f>TBL_Employees[[#This Row],[Column1]]-TBL_Employees[[#This Row],[year]]</f>
        <v>#VALUE!</v>
      </c>
      <c r="O558" t="s">
        <v>20</v>
      </c>
      <c r="P558" t="str">
        <f>TEXT(TBL_Employees[[#This Row],[Exit Date]],"yyyy")</f>
        <v/>
      </c>
      <c r="Q558" s="1" t="s">
        <v>21</v>
      </c>
    </row>
    <row r="559" spans="1:17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t="str">
        <f>TEXT(TBL_Employees[[#This Row],[Hire Date]],"yyyy")</f>
        <v>2021</v>
      </c>
      <c r="J559" s="1">
        <v>44304</v>
      </c>
      <c r="K559" s="2">
        <v>50548</v>
      </c>
      <c r="L559" s="3">
        <v>0</v>
      </c>
      <c r="M559" t="s">
        <v>52</v>
      </c>
      <c r="N559" t="e">
        <f>TBL_Employees[[#This Row],[Column1]]-TBL_Employees[[#This Row],[year]]</f>
        <v>#VALUE!</v>
      </c>
      <c r="O559" t="s">
        <v>53</v>
      </c>
      <c r="P559" t="str">
        <f>TEXT(TBL_Employees[[#This Row],[Exit Date]],"yyyy")</f>
        <v/>
      </c>
      <c r="Q559" s="1" t="s">
        <v>21</v>
      </c>
    </row>
    <row r="560" spans="1:17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t="str">
        <f>TEXT(TBL_Employees[[#This Row],[Hire Date]],"yyyy")</f>
        <v>2020</v>
      </c>
      <c r="J560" s="1">
        <v>43904</v>
      </c>
      <c r="K560" s="2">
        <v>68846</v>
      </c>
      <c r="L560" s="3">
        <v>0</v>
      </c>
      <c r="M560" t="s">
        <v>19</v>
      </c>
      <c r="N560" t="e">
        <f>TBL_Employees[[#This Row],[Column1]]-TBL_Employees[[#This Row],[year]]</f>
        <v>#VALUE!</v>
      </c>
      <c r="O560" t="s">
        <v>20</v>
      </c>
      <c r="P560" t="str">
        <f>TEXT(TBL_Employees[[#This Row],[Exit Date]],"yyyy")</f>
        <v/>
      </c>
      <c r="Q560" s="1" t="s">
        <v>21</v>
      </c>
    </row>
    <row r="561" spans="1:17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t="str">
        <f>TEXT(TBL_Employees[[#This Row],[Hire Date]],"yyyy")</f>
        <v>2014</v>
      </c>
      <c r="J561" s="1">
        <v>41717</v>
      </c>
      <c r="K561" s="2">
        <v>90901</v>
      </c>
      <c r="L561" s="3">
        <v>0</v>
      </c>
      <c r="M561" t="s">
        <v>19</v>
      </c>
      <c r="N561" t="e">
        <f>TBL_Employees[[#This Row],[Column1]]-TBL_Employees[[#This Row],[year]]</f>
        <v>#VALUE!</v>
      </c>
      <c r="O561" t="s">
        <v>63</v>
      </c>
      <c r="P561" t="str">
        <f>TEXT(TBL_Employees[[#This Row],[Exit Date]],"yyyy")</f>
        <v/>
      </c>
      <c r="Q561" s="1" t="s">
        <v>21</v>
      </c>
    </row>
    <row r="562" spans="1:17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t="str">
        <f>TEXT(TBL_Employees[[#This Row],[Hire Date]],"yyyy")</f>
        <v>2012</v>
      </c>
      <c r="J562" s="1">
        <v>41155</v>
      </c>
      <c r="K562" s="2">
        <v>102033</v>
      </c>
      <c r="L562" s="3">
        <v>0.08</v>
      </c>
      <c r="M562" t="s">
        <v>19</v>
      </c>
      <c r="N562" t="e">
        <f>TBL_Employees[[#This Row],[Column1]]-TBL_Employees[[#This Row],[year]]</f>
        <v>#VALUE!</v>
      </c>
      <c r="O562" t="s">
        <v>25</v>
      </c>
      <c r="P562" t="str">
        <f>TEXT(TBL_Employees[[#This Row],[Exit Date]],"yyyy")</f>
        <v/>
      </c>
      <c r="Q562" s="1" t="s">
        <v>21</v>
      </c>
    </row>
    <row r="563" spans="1:17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t="str">
        <f>TEXT(TBL_Employees[[#This Row],[Hire Date]],"yyyy")</f>
        <v>2021</v>
      </c>
      <c r="J563" s="1">
        <v>44219</v>
      </c>
      <c r="K563" s="2">
        <v>151783</v>
      </c>
      <c r="L563" s="3">
        <v>0.26</v>
      </c>
      <c r="M563" t="s">
        <v>19</v>
      </c>
      <c r="N563" t="e">
        <f>TBL_Employees[[#This Row],[Column1]]-TBL_Employees[[#This Row],[year]]</f>
        <v>#VALUE!</v>
      </c>
      <c r="O563" t="s">
        <v>63</v>
      </c>
      <c r="P563" t="str">
        <f>TEXT(TBL_Employees[[#This Row],[Exit Date]],"yyyy")</f>
        <v/>
      </c>
      <c r="Q563" s="1" t="s">
        <v>21</v>
      </c>
    </row>
    <row r="564" spans="1:17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t="str">
        <f>TEXT(TBL_Employees[[#This Row],[Hire Date]],"yyyy")</f>
        <v>2018</v>
      </c>
      <c r="J564" s="1">
        <v>43441</v>
      </c>
      <c r="K564" s="2">
        <v>170164</v>
      </c>
      <c r="L564" s="3">
        <v>0.17</v>
      </c>
      <c r="M564" t="s">
        <v>19</v>
      </c>
      <c r="N564" t="e">
        <f>TBL_Employees[[#This Row],[Column1]]-TBL_Employees[[#This Row],[year]]</f>
        <v>#VALUE!</v>
      </c>
      <c r="O564" t="s">
        <v>25</v>
      </c>
      <c r="P564" t="str">
        <f>TEXT(TBL_Employees[[#This Row],[Exit Date]],"yyyy")</f>
        <v/>
      </c>
      <c r="Q564" s="1" t="s">
        <v>21</v>
      </c>
    </row>
    <row r="565" spans="1:17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t="str">
        <f>TEXT(TBL_Employees[[#This Row],[Hire Date]],"yyyy")</f>
        <v>2014</v>
      </c>
      <c r="J565" s="1">
        <v>41690</v>
      </c>
      <c r="K565" s="2">
        <v>155905</v>
      </c>
      <c r="L565" s="3">
        <v>0.14000000000000001</v>
      </c>
      <c r="M565" t="s">
        <v>19</v>
      </c>
      <c r="N565" t="e">
        <f>TBL_Employees[[#This Row],[Column1]]-TBL_Employees[[#This Row],[year]]</f>
        <v>#VALUE!</v>
      </c>
      <c r="O565" t="s">
        <v>39</v>
      </c>
      <c r="P565" t="str">
        <f>TEXT(TBL_Employees[[#This Row],[Exit Date]],"yyyy")</f>
        <v/>
      </c>
      <c r="Q565" s="1" t="s">
        <v>21</v>
      </c>
    </row>
    <row r="566" spans="1:17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t="str">
        <f>TEXT(TBL_Employees[[#This Row],[Hire Date]],"yyyy")</f>
        <v>2016</v>
      </c>
      <c r="J566" s="1">
        <v>42721</v>
      </c>
      <c r="K566" s="2">
        <v>50733</v>
      </c>
      <c r="L566" s="3">
        <v>0</v>
      </c>
      <c r="M566" t="s">
        <v>19</v>
      </c>
      <c r="N566" t="e">
        <f>TBL_Employees[[#This Row],[Column1]]-TBL_Employees[[#This Row],[year]]</f>
        <v>#VALUE!</v>
      </c>
      <c r="O566" t="s">
        <v>45</v>
      </c>
      <c r="P566" t="str">
        <f>TEXT(TBL_Employees[[#This Row],[Exit Date]],"yyyy")</f>
        <v/>
      </c>
      <c r="Q566" s="1" t="s">
        <v>21</v>
      </c>
    </row>
    <row r="567" spans="1:17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t="str">
        <f>TEXT(TBL_Employees[[#This Row],[Hire Date]],"yyyy")</f>
        <v>2017</v>
      </c>
      <c r="J567" s="1">
        <v>42761</v>
      </c>
      <c r="K567" s="2">
        <v>88663</v>
      </c>
      <c r="L567" s="3">
        <v>0</v>
      </c>
      <c r="M567" t="s">
        <v>19</v>
      </c>
      <c r="N567" t="e">
        <f>TBL_Employees[[#This Row],[Column1]]-TBL_Employees[[#This Row],[year]]</f>
        <v>#VALUE!</v>
      </c>
      <c r="O567" t="s">
        <v>39</v>
      </c>
      <c r="P567" t="str">
        <f>TEXT(TBL_Employees[[#This Row],[Exit Date]],"yyyy")</f>
        <v/>
      </c>
      <c r="Q567" s="1" t="s">
        <v>21</v>
      </c>
    </row>
    <row r="568" spans="1:17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t="str">
        <f>TEXT(TBL_Employees[[#This Row],[Hire Date]],"yyyy")</f>
        <v>1992</v>
      </c>
      <c r="J568" s="1">
        <v>33890</v>
      </c>
      <c r="K568" s="2">
        <v>88213</v>
      </c>
      <c r="L568" s="3">
        <v>0</v>
      </c>
      <c r="M568" t="s">
        <v>33</v>
      </c>
      <c r="N568" t="e">
        <f>TBL_Employees[[#This Row],[Column1]]-TBL_Employees[[#This Row],[year]]</f>
        <v>#VALUE!</v>
      </c>
      <c r="O568" t="s">
        <v>80</v>
      </c>
      <c r="P568" t="str">
        <f>TEXT(TBL_Employees[[#This Row],[Exit Date]],"yyyy")</f>
        <v/>
      </c>
      <c r="Q568" s="1" t="s">
        <v>21</v>
      </c>
    </row>
    <row r="569" spans="1:17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t="str">
        <f>TEXT(TBL_Employees[[#This Row],[Hire Date]],"yyyy")</f>
        <v>2021</v>
      </c>
      <c r="J569" s="1">
        <v>44410</v>
      </c>
      <c r="K569" s="2">
        <v>67130</v>
      </c>
      <c r="L569" s="3">
        <v>0</v>
      </c>
      <c r="M569" t="s">
        <v>19</v>
      </c>
      <c r="N569" t="e">
        <f>TBL_Employees[[#This Row],[Column1]]-TBL_Employees[[#This Row],[year]]</f>
        <v>#VALUE!</v>
      </c>
      <c r="O569" t="s">
        <v>45</v>
      </c>
      <c r="P569" t="str">
        <f>TEXT(TBL_Employees[[#This Row],[Exit Date]],"yyyy")</f>
        <v/>
      </c>
      <c r="Q569" s="1" t="s">
        <v>21</v>
      </c>
    </row>
    <row r="570" spans="1:17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t="str">
        <f>TEXT(TBL_Employees[[#This Row],[Hire Date]],"yyyy")</f>
        <v>2015</v>
      </c>
      <c r="J570" s="1">
        <v>42285</v>
      </c>
      <c r="K570" s="2">
        <v>94876</v>
      </c>
      <c r="L570" s="3">
        <v>0</v>
      </c>
      <c r="M570" t="s">
        <v>19</v>
      </c>
      <c r="N570" t="e">
        <f>TBL_Employees[[#This Row],[Column1]]-TBL_Employees[[#This Row],[year]]</f>
        <v>#VALUE!</v>
      </c>
      <c r="O570" t="s">
        <v>45</v>
      </c>
      <c r="P570" t="str">
        <f>TEXT(TBL_Employees[[#This Row],[Exit Date]],"yyyy")</f>
        <v/>
      </c>
      <c r="Q570" s="1" t="s">
        <v>21</v>
      </c>
    </row>
    <row r="571" spans="1:17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t="str">
        <f>TEXT(TBL_Employees[[#This Row],[Hire Date]],"yyyy")</f>
        <v>1994</v>
      </c>
      <c r="J571" s="1">
        <v>34616</v>
      </c>
      <c r="K571" s="2">
        <v>98230</v>
      </c>
      <c r="L571" s="3">
        <v>0</v>
      </c>
      <c r="M571" t="s">
        <v>19</v>
      </c>
      <c r="N571" t="e">
        <f>TBL_Employees[[#This Row],[Column1]]-TBL_Employees[[#This Row],[year]]</f>
        <v>#VALUE!</v>
      </c>
      <c r="O571" t="s">
        <v>45</v>
      </c>
      <c r="P571" t="str">
        <f>TEXT(TBL_Employees[[#This Row],[Exit Date]],"yyyy")</f>
        <v/>
      </c>
      <c r="Q571" s="1" t="s">
        <v>21</v>
      </c>
    </row>
    <row r="572" spans="1:17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t="str">
        <f>TEXT(TBL_Employees[[#This Row],[Hire Date]],"yyyy")</f>
        <v>2018</v>
      </c>
      <c r="J572" s="1">
        <v>43448</v>
      </c>
      <c r="K572" s="2">
        <v>96757</v>
      </c>
      <c r="L572" s="3">
        <v>0</v>
      </c>
      <c r="M572" t="s">
        <v>19</v>
      </c>
      <c r="N572" t="e">
        <f>TBL_Employees[[#This Row],[Column1]]-TBL_Employees[[#This Row],[year]]</f>
        <v>#VALUE!</v>
      </c>
      <c r="O572" t="s">
        <v>29</v>
      </c>
      <c r="P572" t="str">
        <f>TEXT(TBL_Employees[[#This Row],[Exit Date]],"yyyy")</f>
        <v/>
      </c>
      <c r="Q572" s="1" t="s">
        <v>21</v>
      </c>
    </row>
    <row r="573" spans="1:17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t="str">
        <f>TEXT(TBL_Employees[[#This Row],[Hire Date]],"yyyy")</f>
        <v>2020</v>
      </c>
      <c r="J573" s="1">
        <v>44015</v>
      </c>
      <c r="K573" s="2">
        <v>51513</v>
      </c>
      <c r="L573" s="3">
        <v>0</v>
      </c>
      <c r="M573" t="s">
        <v>19</v>
      </c>
      <c r="N573" t="e">
        <f>TBL_Employees[[#This Row],[Column1]]-TBL_Employees[[#This Row],[year]]</f>
        <v>#VALUE!</v>
      </c>
      <c r="O573" t="s">
        <v>29</v>
      </c>
      <c r="P573" t="str">
        <f>TEXT(TBL_Employees[[#This Row],[Exit Date]],"yyyy")</f>
        <v/>
      </c>
      <c r="Q573" s="1" t="s">
        <v>21</v>
      </c>
    </row>
    <row r="574" spans="1:17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t="str">
        <f>TEXT(TBL_Employees[[#This Row],[Hire Date]],"yyyy")</f>
        <v>2007</v>
      </c>
      <c r="J574" s="1">
        <v>39109</v>
      </c>
      <c r="K574" s="2">
        <v>234311</v>
      </c>
      <c r="L574" s="3">
        <v>0.37</v>
      </c>
      <c r="M574" t="s">
        <v>19</v>
      </c>
      <c r="N574" t="e">
        <f>TBL_Employees[[#This Row],[Column1]]-TBL_Employees[[#This Row],[year]]</f>
        <v>#VALUE!</v>
      </c>
      <c r="O574" t="s">
        <v>45</v>
      </c>
      <c r="P574" t="str">
        <f>TEXT(TBL_Employees[[#This Row],[Exit Date]],"yyyy")</f>
        <v/>
      </c>
      <c r="Q574" s="1" t="s">
        <v>21</v>
      </c>
    </row>
    <row r="575" spans="1:17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t="str">
        <f>TEXT(TBL_Employees[[#This Row],[Hire Date]],"yyyy")</f>
        <v>2011</v>
      </c>
      <c r="J575" s="1">
        <v>40685</v>
      </c>
      <c r="K575" s="2">
        <v>152353</v>
      </c>
      <c r="L575" s="3">
        <v>0.14000000000000001</v>
      </c>
      <c r="M575" t="s">
        <v>19</v>
      </c>
      <c r="N575" t="e">
        <f>TBL_Employees[[#This Row],[Column1]]-TBL_Employees[[#This Row],[year]]</f>
        <v>#VALUE!</v>
      </c>
      <c r="O575" t="s">
        <v>63</v>
      </c>
      <c r="P575" t="str">
        <f>TEXT(TBL_Employees[[#This Row],[Exit Date]],"yyyy")</f>
        <v/>
      </c>
      <c r="Q575" s="1" t="s">
        <v>21</v>
      </c>
    </row>
    <row r="576" spans="1:17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t="str">
        <f>TEXT(TBL_Employees[[#This Row],[Hire Date]],"yyyy")</f>
        <v>2010</v>
      </c>
      <c r="J576" s="1">
        <v>40389</v>
      </c>
      <c r="K576" s="2">
        <v>124774</v>
      </c>
      <c r="L576" s="3">
        <v>0.12</v>
      </c>
      <c r="M576" t="s">
        <v>19</v>
      </c>
      <c r="N576" t="e">
        <f>TBL_Employees[[#This Row],[Column1]]-TBL_Employees[[#This Row],[year]]</f>
        <v>#VALUE!</v>
      </c>
      <c r="O576" t="s">
        <v>39</v>
      </c>
      <c r="P576" t="str">
        <f>TEXT(TBL_Employees[[#This Row],[Exit Date]],"yyyy")</f>
        <v/>
      </c>
      <c r="Q576" s="1" t="s">
        <v>21</v>
      </c>
    </row>
    <row r="577" spans="1:17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t="str">
        <f>TEXT(TBL_Employees[[#This Row],[Hire Date]],"yyyy")</f>
        <v>2010</v>
      </c>
      <c r="J577" s="1">
        <v>40434</v>
      </c>
      <c r="K577" s="2">
        <v>157070</v>
      </c>
      <c r="L577" s="3">
        <v>0.28000000000000003</v>
      </c>
      <c r="M577" t="s">
        <v>33</v>
      </c>
      <c r="N577" t="e">
        <f>TBL_Employees[[#This Row],[Column1]]-TBL_Employees[[#This Row],[year]]</f>
        <v>#VALUE!</v>
      </c>
      <c r="O577" t="s">
        <v>80</v>
      </c>
      <c r="P577" t="str">
        <f>TEXT(TBL_Employees[[#This Row],[Exit Date]],"yyyy")</f>
        <v/>
      </c>
      <c r="Q577" s="1" t="s">
        <v>21</v>
      </c>
    </row>
    <row r="578" spans="1:17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t="str">
        <f>TEXT(TBL_Employees[[#This Row],[Hire Date]],"yyyy")</f>
        <v>2019</v>
      </c>
      <c r="J578" s="1">
        <v>43685</v>
      </c>
      <c r="K578" s="2">
        <v>130133</v>
      </c>
      <c r="L578" s="3">
        <v>0.15</v>
      </c>
      <c r="M578" t="s">
        <v>19</v>
      </c>
      <c r="N578">
        <f>TBL_Employees[[#This Row],[Column1]]-TBL_Employees[[#This Row],[year]]</f>
        <v>3</v>
      </c>
      <c r="O578" t="s">
        <v>25</v>
      </c>
      <c r="P578" t="str">
        <f>TEXT(TBL_Employees[[#This Row],[Exit Date]],"yyyy")</f>
        <v>2022</v>
      </c>
      <c r="Q578" s="1">
        <v>44699</v>
      </c>
    </row>
    <row r="579" spans="1:17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t="str">
        <f>TEXT(TBL_Employees[[#This Row],[Hire Date]],"yyyy")</f>
        <v>2019</v>
      </c>
      <c r="J579" s="1">
        <v>43729</v>
      </c>
      <c r="K579" s="2">
        <v>108780</v>
      </c>
      <c r="L579" s="3">
        <v>0.06</v>
      </c>
      <c r="M579" t="s">
        <v>33</v>
      </c>
      <c r="N579" t="e">
        <f>TBL_Employees[[#This Row],[Column1]]-TBL_Employees[[#This Row],[year]]</f>
        <v>#VALUE!</v>
      </c>
      <c r="O579" t="s">
        <v>74</v>
      </c>
      <c r="P579" t="str">
        <f>TEXT(TBL_Employees[[#This Row],[Exit Date]],"yyyy")</f>
        <v/>
      </c>
      <c r="Q579" s="1" t="s">
        <v>21</v>
      </c>
    </row>
    <row r="580" spans="1:17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t="str">
        <f>TEXT(TBL_Employees[[#This Row],[Hire Date]],"yyyy")</f>
        <v>2020</v>
      </c>
      <c r="J580" s="1">
        <v>44125</v>
      </c>
      <c r="K580" s="2">
        <v>151853</v>
      </c>
      <c r="L580" s="3">
        <v>0.16</v>
      </c>
      <c r="M580" t="s">
        <v>33</v>
      </c>
      <c r="N580" t="e">
        <f>TBL_Employees[[#This Row],[Column1]]-TBL_Employees[[#This Row],[year]]</f>
        <v>#VALUE!</v>
      </c>
      <c r="O580" t="s">
        <v>34</v>
      </c>
      <c r="P580" t="str">
        <f>TEXT(TBL_Employees[[#This Row],[Exit Date]],"yyyy")</f>
        <v/>
      </c>
      <c r="Q580" s="1" t="s">
        <v>21</v>
      </c>
    </row>
    <row r="581" spans="1:17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t="str">
        <f>TEXT(TBL_Employees[[#This Row],[Hire Date]],"yyyy")</f>
        <v>2006</v>
      </c>
      <c r="J581" s="1">
        <v>38977</v>
      </c>
      <c r="K581" s="2">
        <v>64669</v>
      </c>
      <c r="L581" s="3">
        <v>0</v>
      </c>
      <c r="M581" t="s">
        <v>33</v>
      </c>
      <c r="N581" t="e">
        <f>TBL_Employees[[#This Row],[Column1]]-TBL_Employees[[#This Row],[year]]</f>
        <v>#VALUE!</v>
      </c>
      <c r="O581" t="s">
        <v>80</v>
      </c>
      <c r="P581" t="str">
        <f>TEXT(TBL_Employees[[#This Row],[Exit Date]],"yyyy")</f>
        <v/>
      </c>
      <c r="Q581" s="1" t="s">
        <v>21</v>
      </c>
    </row>
    <row r="582" spans="1:17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t="str">
        <f>TEXT(TBL_Employees[[#This Row],[Hire Date]],"yyyy")</f>
        <v>2008</v>
      </c>
      <c r="J582" s="1">
        <v>39568</v>
      </c>
      <c r="K582" s="2">
        <v>69352</v>
      </c>
      <c r="L582" s="3">
        <v>0</v>
      </c>
      <c r="M582" t="s">
        <v>52</v>
      </c>
      <c r="N582" t="e">
        <f>TBL_Employees[[#This Row],[Column1]]-TBL_Employees[[#This Row],[year]]</f>
        <v>#VALUE!</v>
      </c>
      <c r="O582" t="s">
        <v>66</v>
      </c>
      <c r="P582" t="str">
        <f>TEXT(TBL_Employees[[#This Row],[Exit Date]],"yyyy")</f>
        <v/>
      </c>
      <c r="Q582" s="1" t="s">
        <v>21</v>
      </c>
    </row>
    <row r="583" spans="1:17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t="str">
        <f>TEXT(TBL_Employees[[#This Row],[Hire Date]],"yyyy")</f>
        <v>2001</v>
      </c>
      <c r="J583" s="1">
        <v>37181</v>
      </c>
      <c r="K583" s="2">
        <v>74631</v>
      </c>
      <c r="L583" s="3">
        <v>0</v>
      </c>
      <c r="M583" t="s">
        <v>33</v>
      </c>
      <c r="N583" t="e">
        <f>TBL_Employees[[#This Row],[Column1]]-TBL_Employees[[#This Row],[year]]</f>
        <v>#VALUE!</v>
      </c>
      <c r="O583" t="s">
        <v>80</v>
      </c>
      <c r="P583" t="str">
        <f>TEXT(TBL_Employees[[#This Row],[Exit Date]],"yyyy")</f>
        <v/>
      </c>
      <c r="Q583" s="1" t="s">
        <v>21</v>
      </c>
    </row>
    <row r="584" spans="1:17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t="str">
        <f>TEXT(TBL_Employees[[#This Row],[Hire Date]],"yyyy")</f>
        <v>2012</v>
      </c>
      <c r="J584" s="1">
        <v>41028</v>
      </c>
      <c r="K584" s="2">
        <v>96441</v>
      </c>
      <c r="L584" s="3">
        <v>0</v>
      </c>
      <c r="M584" t="s">
        <v>52</v>
      </c>
      <c r="N584" t="e">
        <f>TBL_Employees[[#This Row],[Column1]]-TBL_Employees[[#This Row],[year]]</f>
        <v>#VALUE!</v>
      </c>
      <c r="O584" t="s">
        <v>53</v>
      </c>
      <c r="P584" t="str">
        <f>TEXT(TBL_Employees[[#This Row],[Exit Date]],"yyyy")</f>
        <v/>
      </c>
      <c r="Q584" s="1" t="s">
        <v>21</v>
      </c>
    </row>
    <row r="585" spans="1:17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t="str">
        <f>TEXT(TBL_Employees[[#This Row],[Hire Date]],"yyyy")</f>
        <v>2011</v>
      </c>
      <c r="J585" s="1">
        <v>40836</v>
      </c>
      <c r="K585" s="2">
        <v>114250</v>
      </c>
      <c r="L585" s="3">
        <v>0.14000000000000001</v>
      </c>
      <c r="M585" t="s">
        <v>33</v>
      </c>
      <c r="N585" t="e">
        <f>TBL_Employees[[#This Row],[Column1]]-TBL_Employees[[#This Row],[year]]</f>
        <v>#VALUE!</v>
      </c>
      <c r="O585" t="s">
        <v>34</v>
      </c>
      <c r="P585" t="str">
        <f>TEXT(TBL_Employees[[#This Row],[Exit Date]],"yyyy")</f>
        <v/>
      </c>
      <c r="Q585" s="1" t="s">
        <v>21</v>
      </c>
    </row>
    <row r="586" spans="1:17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t="str">
        <f>TEXT(TBL_Employees[[#This Row],[Hire Date]],"yyyy")</f>
        <v>2020</v>
      </c>
      <c r="J586" s="1">
        <v>44192</v>
      </c>
      <c r="K586" s="2">
        <v>70165</v>
      </c>
      <c r="L586" s="3">
        <v>7.0000000000000007E-2</v>
      </c>
      <c r="M586" t="s">
        <v>52</v>
      </c>
      <c r="N586" t="e">
        <f>TBL_Employees[[#This Row],[Column1]]-TBL_Employees[[#This Row],[year]]</f>
        <v>#VALUE!</v>
      </c>
      <c r="O586" t="s">
        <v>81</v>
      </c>
      <c r="P586" t="str">
        <f>TEXT(TBL_Employees[[#This Row],[Exit Date]],"yyyy")</f>
        <v/>
      </c>
      <c r="Q586" s="1" t="s">
        <v>21</v>
      </c>
    </row>
    <row r="587" spans="1:17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t="str">
        <f>TEXT(TBL_Employees[[#This Row],[Hire Date]],"yyyy")</f>
        <v>2000</v>
      </c>
      <c r="J587" s="1">
        <v>36554</v>
      </c>
      <c r="K587" s="2">
        <v>109059</v>
      </c>
      <c r="L587" s="3">
        <v>7.0000000000000007E-2</v>
      </c>
      <c r="M587" t="s">
        <v>33</v>
      </c>
      <c r="N587" t="e">
        <f>TBL_Employees[[#This Row],[Column1]]-TBL_Employees[[#This Row],[year]]</f>
        <v>#VALUE!</v>
      </c>
      <c r="O587" t="s">
        <v>34</v>
      </c>
      <c r="P587" t="str">
        <f>TEXT(TBL_Employees[[#This Row],[Exit Date]],"yyyy")</f>
        <v/>
      </c>
      <c r="Q587" s="1" t="s">
        <v>21</v>
      </c>
    </row>
    <row r="588" spans="1:17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t="str">
        <f>TEXT(TBL_Employees[[#This Row],[Hire Date]],"yyyy")</f>
        <v>2015</v>
      </c>
      <c r="J588" s="1">
        <v>42322</v>
      </c>
      <c r="K588" s="2">
        <v>77442</v>
      </c>
      <c r="L588" s="3">
        <v>0</v>
      </c>
      <c r="M588" t="s">
        <v>19</v>
      </c>
      <c r="N588" t="e">
        <f>TBL_Employees[[#This Row],[Column1]]-TBL_Employees[[#This Row],[year]]</f>
        <v>#VALUE!</v>
      </c>
      <c r="O588" t="s">
        <v>29</v>
      </c>
      <c r="P588" t="str">
        <f>TEXT(TBL_Employees[[#This Row],[Exit Date]],"yyyy")</f>
        <v/>
      </c>
      <c r="Q588" s="1" t="s">
        <v>21</v>
      </c>
    </row>
    <row r="589" spans="1:17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t="str">
        <f>TEXT(TBL_Employees[[#This Row],[Hire Date]],"yyyy")</f>
        <v>2012</v>
      </c>
      <c r="J589" s="1">
        <v>41066</v>
      </c>
      <c r="K589" s="2">
        <v>72126</v>
      </c>
      <c r="L589" s="3">
        <v>0</v>
      </c>
      <c r="M589" t="s">
        <v>52</v>
      </c>
      <c r="N589" t="e">
        <f>TBL_Employees[[#This Row],[Column1]]-TBL_Employees[[#This Row],[year]]</f>
        <v>#VALUE!</v>
      </c>
      <c r="O589" t="s">
        <v>81</v>
      </c>
      <c r="P589" t="str">
        <f>TEXT(TBL_Employees[[#This Row],[Exit Date]],"yyyy")</f>
        <v/>
      </c>
      <c r="Q589" s="1" t="s">
        <v>21</v>
      </c>
    </row>
    <row r="590" spans="1:17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t="str">
        <f>TEXT(TBL_Employees[[#This Row],[Hire Date]],"yyyy")</f>
        <v>2013</v>
      </c>
      <c r="J590" s="1">
        <v>41565</v>
      </c>
      <c r="K590" s="2">
        <v>70334</v>
      </c>
      <c r="L590" s="3">
        <v>0</v>
      </c>
      <c r="M590" t="s">
        <v>19</v>
      </c>
      <c r="N590" t="e">
        <f>TBL_Employees[[#This Row],[Column1]]-TBL_Employees[[#This Row],[year]]</f>
        <v>#VALUE!</v>
      </c>
      <c r="O590" t="s">
        <v>45</v>
      </c>
      <c r="P590" t="str">
        <f>TEXT(TBL_Employees[[#This Row],[Exit Date]],"yyyy")</f>
        <v/>
      </c>
      <c r="Q590" s="1" t="s">
        <v>21</v>
      </c>
    </row>
    <row r="591" spans="1:17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t="str">
        <f>TEXT(TBL_Employees[[#This Row],[Hire Date]],"yyyy")</f>
        <v>2009</v>
      </c>
      <c r="J591" s="1">
        <v>40170</v>
      </c>
      <c r="K591" s="2">
        <v>78006</v>
      </c>
      <c r="L591" s="3">
        <v>0</v>
      </c>
      <c r="M591" t="s">
        <v>19</v>
      </c>
      <c r="N591" t="e">
        <f>TBL_Employees[[#This Row],[Column1]]-TBL_Employees[[#This Row],[year]]</f>
        <v>#VALUE!</v>
      </c>
      <c r="O591" t="s">
        <v>45</v>
      </c>
      <c r="P591" t="str">
        <f>TEXT(TBL_Employees[[#This Row],[Exit Date]],"yyyy")</f>
        <v/>
      </c>
      <c r="Q591" s="1" t="s">
        <v>21</v>
      </c>
    </row>
    <row r="592" spans="1:17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t="str">
        <f>TEXT(TBL_Employees[[#This Row],[Hire Date]],"yyyy")</f>
        <v>2021</v>
      </c>
      <c r="J592" s="1">
        <v>44221</v>
      </c>
      <c r="K592" s="2">
        <v>160385</v>
      </c>
      <c r="L592" s="3">
        <v>0.23</v>
      </c>
      <c r="M592" t="s">
        <v>19</v>
      </c>
      <c r="N592">
        <f>TBL_Employees[[#This Row],[Column1]]-TBL_Employees[[#This Row],[year]]</f>
        <v>0</v>
      </c>
      <c r="O592" t="s">
        <v>45</v>
      </c>
      <c r="P592" t="str">
        <f>TEXT(TBL_Employees[[#This Row],[Exit Date]],"yyyy")</f>
        <v>2021</v>
      </c>
      <c r="Q592" s="1">
        <v>44334</v>
      </c>
    </row>
    <row r="593" spans="1:17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t="str">
        <f>TEXT(TBL_Employees[[#This Row],[Hire Date]],"yyyy")</f>
        <v>2014</v>
      </c>
      <c r="J593" s="1">
        <v>41650</v>
      </c>
      <c r="K593" s="2">
        <v>202323</v>
      </c>
      <c r="L593" s="3">
        <v>0.39</v>
      </c>
      <c r="M593" t="s">
        <v>19</v>
      </c>
      <c r="N593" t="e">
        <f>TBL_Employees[[#This Row],[Column1]]-TBL_Employees[[#This Row],[year]]</f>
        <v>#VALUE!</v>
      </c>
      <c r="O593" t="s">
        <v>20</v>
      </c>
      <c r="P593" t="str">
        <f>TEXT(TBL_Employees[[#This Row],[Exit Date]],"yyyy")</f>
        <v/>
      </c>
      <c r="Q593" s="1" t="s">
        <v>21</v>
      </c>
    </row>
    <row r="594" spans="1:17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t="str">
        <f>TEXT(TBL_Employees[[#This Row],[Hire Date]],"yyyy")</f>
        <v>2020</v>
      </c>
      <c r="J594" s="1">
        <v>44025</v>
      </c>
      <c r="K594" s="2">
        <v>141555</v>
      </c>
      <c r="L594" s="3">
        <v>0.11</v>
      </c>
      <c r="M594" t="s">
        <v>52</v>
      </c>
      <c r="N594" t="e">
        <f>TBL_Employees[[#This Row],[Column1]]-TBL_Employees[[#This Row],[year]]</f>
        <v>#VALUE!</v>
      </c>
      <c r="O594" t="s">
        <v>81</v>
      </c>
      <c r="P594" t="str">
        <f>TEXT(TBL_Employees[[#This Row],[Exit Date]],"yyyy")</f>
        <v/>
      </c>
      <c r="Q594" s="1" t="s">
        <v>21</v>
      </c>
    </row>
    <row r="595" spans="1:17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t="str">
        <f>TEXT(TBL_Employees[[#This Row],[Hire Date]],"yyyy")</f>
        <v>2020</v>
      </c>
      <c r="J595" s="1">
        <v>44032</v>
      </c>
      <c r="K595" s="2">
        <v>184960</v>
      </c>
      <c r="L595" s="3">
        <v>0.18</v>
      </c>
      <c r="M595" t="s">
        <v>19</v>
      </c>
      <c r="N595" t="e">
        <f>TBL_Employees[[#This Row],[Column1]]-TBL_Employees[[#This Row],[year]]</f>
        <v>#VALUE!</v>
      </c>
      <c r="O595" t="s">
        <v>63</v>
      </c>
      <c r="P595" t="str">
        <f>TEXT(TBL_Employees[[#This Row],[Exit Date]],"yyyy")</f>
        <v/>
      </c>
      <c r="Q595" s="1" t="s">
        <v>21</v>
      </c>
    </row>
    <row r="596" spans="1:17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t="str">
        <f>TEXT(TBL_Employees[[#This Row],[Hire Date]],"yyyy")</f>
        <v>2011</v>
      </c>
      <c r="J596" s="1">
        <v>40719</v>
      </c>
      <c r="K596" s="2">
        <v>221592</v>
      </c>
      <c r="L596" s="3">
        <v>0.31</v>
      </c>
      <c r="M596" t="s">
        <v>19</v>
      </c>
      <c r="N596" t="e">
        <f>TBL_Employees[[#This Row],[Column1]]-TBL_Employees[[#This Row],[year]]</f>
        <v>#VALUE!</v>
      </c>
      <c r="O596" t="s">
        <v>29</v>
      </c>
      <c r="P596" t="str">
        <f>TEXT(TBL_Employees[[#This Row],[Exit Date]],"yyyy")</f>
        <v/>
      </c>
      <c r="Q596" s="1" t="s">
        <v>21</v>
      </c>
    </row>
    <row r="597" spans="1:17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t="str">
        <f>TEXT(TBL_Employees[[#This Row],[Hire Date]],"yyyy")</f>
        <v>2009</v>
      </c>
      <c r="J597" s="1">
        <v>39841</v>
      </c>
      <c r="K597" s="2">
        <v>53301</v>
      </c>
      <c r="L597" s="3">
        <v>0</v>
      </c>
      <c r="M597" t="s">
        <v>19</v>
      </c>
      <c r="N597" t="e">
        <f>TBL_Employees[[#This Row],[Column1]]-TBL_Employees[[#This Row],[year]]</f>
        <v>#VALUE!</v>
      </c>
      <c r="O597" t="s">
        <v>63</v>
      </c>
      <c r="P597" t="str">
        <f>TEXT(TBL_Employees[[#This Row],[Exit Date]],"yyyy")</f>
        <v/>
      </c>
      <c r="Q597" s="1" t="s">
        <v>21</v>
      </c>
    </row>
    <row r="598" spans="1:17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t="str">
        <f>TEXT(TBL_Employees[[#This Row],[Hire Date]],"yyyy")</f>
        <v>2000</v>
      </c>
      <c r="J598" s="1">
        <v>36587</v>
      </c>
      <c r="K598" s="2">
        <v>91276</v>
      </c>
      <c r="L598" s="3">
        <v>0</v>
      </c>
      <c r="M598" t="s">
        <v>19</v>
      </c>
      <c r="N598" t="e">
        <f>TBL_Employees[[#This Row],[Column1]]-TBL_Employees[[#This Row],[year]]</f>
        <v>#VALUE!</v>
      </c>
      <c r="O598" t="s">
        <v>63</v>
      </c>
      <c r="P598" t="str">
        <f>TEXT(TBL_Employees[[#This Row],[Exit Date]],"yyyy")</f>
        <v/>
      </c>
      <c r="Q598" s="1" t="s">
        <v>21</v>
      </c>
    </row>
    <row r="599" spans="1:17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t="str">
        <f>TEXT(TBL_Employees[[#This Row],[Hire Date]],"yyyy")</f>
        <v>2017</v>
      </c>
      <c r="J599" s="1">
        <v>42983</v>
      </c>
      <c r="K599" s="2">
        <v>140042</v>
      </c>
      <c r="L599" s="3">
        <v>0.13</v>
      </c>
      <c r="M599" t="s">
        <v>19</v>
      </c>
      <c r="N599" t="e">
        <f>TBL_Employees[[#This Row],[Column1]]-TBL_Employees[[#This Row],[year]]</f>
        <v>#VALUE!</v>
      </c>
      <c r="O599" t="s">
        <v>25</v>
      </c>
      <c r="P599" t="str">
        <f>TEXT(TBL_Employees[[#This Row],[Exit Date]],"yyyy")</f>
        <v/>
      </c>
      <c r="Q599" s="1" t="s">
        <v>21</v>
      </c>
    </row>
    <row r="600" spans="1:17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t="str">
        <f>TEXT(TBL_Employees[[#This Row],[Hire Date]],"yyyy")</f>
        <v>2018</v>
      </c>
      <c r="J600" s="1">
        <v>43440</v>
      </c>
      <c r="K600" s="2">
        <v>57225</v>
      </c>
      <c r="L600" s="3">
        <v>0</v>
      </c>
      <c r="M600" t="s">
        <v>19</v>
      </c>
      <c r="N600" t="e">
        <f>TBL_Employees[[#This Row],[Column1]]-TBL_Employees[[#This Row],[year]]</f>
        <v>#VALUE!</v>
      </c>
      <c r="O600" t="s">
        <v>29</v>
      </c>
      <c r="P600" t="str">
        <f>TEXT(TBL_Employees[[#This Row],[Exit Date]],"yyyy")</f>
        <v/>
      </c>
      <c r="Q600" s="1" t="s">
        <v>21</v>
      </c>
    </row>
    <row r="601" spans="1:17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t="str">
        <f>TEXT(TBL_Employees[[#This Row],[Hire Date]],"yyyy")</f>
        <v>2010</v>
      </c>
      <c r="J601" s="1">
        <v>40233</v>
      </c>
      <c r="K601" s="2">
        <v>102839</v>
      </c>
      <c r="L601" s="3">
        <v>0.05</v>
      </c>
      <c r="M601" t="s">
        <v>19</v>
      </c>
      <c r="N601" t="e">
        <f>TBL_Employees[[#This Row],[Column1]]-TBL_Employees[[#This Row],[year]]</f>
        <v>#VALUE!</v>
      </c>
      <c r="O601" t="s">
        <v>45</v>
      </c>
      <c r="P601" t="str">
        <f>TEXT(TBL_Employees[[#This Row],[Exit Date]],"yyyy")</f>
        <v/>
      </c>
      <c r="Q601" s="1" t="s">
        <v>21</v>
      </c>
    </row>
    <row r="602" spans="1:17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t="str">
        <f>TEXT(TBL_Employees[[#This Row],[Hire Date]],"yyyy")</f>
        <v>2021</v>
      </c>
      <c r="J602" s="1">
        <v>44454</v>
      </c>
      <c r="K602" s="2">
        <v>199783</v>
      </c>
      <c r="L602" s="3">
        <v>0.21</v>
      </c>
      <c r="M602" t="s">
        <v>19</v>
      </c>
      <c r="N602">
        <f>TBL_Employees[[#This Row],[Column1]]-TBL_Employees[[#This Row],[year]]</f>
        <v>1</v>
      </c>
      <c r="O602" t="s">
        <v>20</v>
      </c>
      <c r="P602" t="str">
        <f>TEXT(TBL_Employees[[#This Row],[Exit Date]],"yyyy")</f>
        <v>2022</v>
      </c>
      <c r="Q602" s="1">
        <v>44661</v>
      </c>
    </row>
    <row r="603" spans="1:17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t="str">
        <f>TEXT(TBL_Employees[[#This Row],[Hire Date]],"yyyy")</f>
        <v>2021</v>
      </c>
      <c r="J603" s="1">
        <v>44295</v>
      </c>
      <c r="K603" s="2">
        <v>70980</v>
      </c>
      <c r="L603" s="3">
        <v>0</v>
      </c>
      <c r="M603" t="s">
        <v>52</v>
      </c>
      <c r="N603" t="e">
        <f>TBL_Employees[[#This Row],[Column1]]-TBL_Employees[[#This Row],[year]]</f>
        <v>#VALUE!</v>
      </c>
      <c r="O603" t="s">
        <v>66</v>
      </c>
      <c r="P603" t="str">
        <f>TEXT(TBL_Employees[[#This Row],[Exit Date]],"yyyy")</f>
        <v/>
      </c>
      <c r="Q603" s="1" t="s">
        <v>21</v>
      </c>
    </row>
    <row r="604" spans="1:17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t="str">
        <f>TEXT(TBL_Employees[[#This Row],[Hire Date]],"yyyy")</f>
        <v>1997</v>
      </c>
      <c r="J604" s="1">
        <v>35456</v>
      </c>
      <c r="K604" s="2">
        <v>104431</v>
      </c>
      <c r="L604" s="3">
        <v>7.0000000000000007E-2</v>
      </c>
      <c r="M604" t="s">
        <v>19</v>
      </c>
      <c r="N604" t="e">
        <f>TBL_Employees[[#This Row],[Column1]]-TBL_Employees[[#This Row],[year]]</f>
        <v>#VALUE!</v>
      </c>
      <c r="O604" t="s">
        <v>39</v>
      </c>
      <c r="P604" t="str">
        <f>TEXT(TBL_Employees[[#This Row],[Exit Date]],"yyyy")</f>
        <v/>
      </c>
      <c r="Q604" s="1" t="s">
        <v>21</v>
      </c>
    </row>
    <row r="605" spans="1:17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t="str">
        <f>TEXT(TBL_Employees[[#This Row],[Hire Date]],"yyyy")</f>
        <v>2021</v>
      </c>
      <c r="J605" s="1">
        <v>44374</v>
      </c>
      <c r="K605" s="2">
        <v>48510</v>
      </c>
      <c r="L605" s="3">
        <v>0</v>
      </c>
      <c r="M605" t="s">
        <v>19</v>
      </c>
      <c r="N605" t="e">
        <f>TBL_Employees[[#This Row],[Column1]]-TBL_Employees[[#This Row],[year]]</f>
        <v>#VALUE!</v>
      </c>
      <c r="O605" t="s">
        <v>20</v>
      </c>
      <c r="P605" t="str">
        <f>TEXT(TBL_Employees[[#This Row],[Exit Date]],"yyyy")</f>
        <v/>
      </c>
      <c r="Q605" s="1" t="s">
        <v>21</v>
      </c>
    </row>
    <row r="606" spans="1:17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t="str">
        <f>TEXT(TBL_Employees[[#This Row],[Hire Date]],"yyyy")</f>
        <v>2019</v>
      </c>
      <c r="J606" s="1">
        <v>43613</v>
      </c>
      <c r="K606" s="2">
        <v>70110</v>
      </c>
      <c r="L606" s="3">
        <v>0</v>
      </c>
      <c r="M606" t="s">
        <v>19</v>
      </c>
      <c r="N606">
        <f>TBL_Employees[[#This Row],[Column1]]-TBL_Employees[[#This Row],[year]]</f>
        <v>2</v>
      </c>
      <c r="O606" t="s">
        <v>45</v>
      </c>
      <c r="P606" t="str">
        <f>TEXT(TBL_Employees[[#This Row],[Exit Date]],"yyyy")</f>
        <v>2021</v>
      </c>
      <c r="Q606" s="1">
        <v>44203</v>
      </c>
    </row>
    <row r="607" spans="1:17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t="str">
        <f>TEXT(TBL_Employees[[#This Row],[Hire Date]],"yyyy")</f>
        <v>2008</v>
      </c>
      <c r="J607" s="1">
        <v>39519</v>
      </c>
      <c r="K607" s="2">
        <v>186138</v>
      </c>
      <c r="L607" s="3">
        <v>0.28000000000000003</v>
      </c>
      <c r="M607" t="s">
        <v>33</v>
      </c>
      <c r="N607" t="e">
        <f>TBL_Employees[[#This Row],[Column1]]-TBL_Employees[[#This Row],[year]]</f>
        <v>#VALUE!</v>
      </c>
      <c r="O607" t="s">
        <v>80</v>
      </c>
      <c r="P607" t="str">
        <f>TEXT(TBL_Employees[[#This Row],[Exit Date]],"yyyy")</f>
        <v/>
      </c>
      <c r="Q607" s="1" t="s">
        <v>21</v>
      </c>
    </row>
    <row r="608" spans="1:17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t="str">
        <f>TEXT(TBL_Employees[[#This Row],[Hire Date]],"yyyy")</f>
        <v>2010</v>
      </c>
      <c r="J608" s="1">
        <v>40287</v>
      </c>
      <c r="K608" s="2">
        <v>56350</v>
      </c>
      <c r="L608" s="3">
        <v>0</v>
      </c>
      <c r="M608" t="s">
        <v>52</v>
      </c>
      <c r="N608" t="e">
        <f>TBL_Employees[[#This Row],[Column1]]-TBL_Employees[[#This Row],[year]]</f>
        <v>#VALUE!</v>
      </c>
      <c r="O608" t="s">
        <v>66</v>
      </c>
      <c r="P608" t="str">
        <f>TEXT(TBL_Employees[[#This Row],[Exit Date]],"yyyy")</f>
        <v/>
      </c>
      <c r="Q608" s="1" t="s">
        <v>21</v>
      </c>
    </row>
    <row r="609" spans="1:17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t="str">
        <f>TEXT(TBL_Employees[[#This Row],[Hire Date]],"yyyy")</f>
        <v>2016</v>
      </c>
      <c r="J609" s="1">
        <v>42379</v>
      </c>
      <c r="K609" s="2">
        <v>149761</v>
      </c>
      <c r="L609" s="3">
        <v>0.12</v>
      </c>
      <c r="M609" t="s">
        <v>19</v>
      </c>
      <c r="N609" t="e">
        <f>TBL_Employees[[#This Row],[Column1]]-TBL_Employees[[#This Row],[year]]</f>
        <v>#VALUE!</v>
      </c>
      <c r="O609" t="s">
        <v>29</v>
      </c>
      <c r="P609" t="str">
        <f>TEXT(TBL_Employees[[#This Row],[Exit Date]],"yyyy")</f>
        <v/>
      </c>
      <c r="Q609" s="1" t="s">
        <v>21</v>
      </c>
    </row>
    <row r="610" spans="1:17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t="str">
        <f>TEXT(TBL_Employees[[#This Row],[Hire Date]],"yyyy")</f>
        <v>2007</v>
      </c>
      <c r="J610" s="1">
        <v>39305</v>
      </c>
      <c r="K610" s="2">
        <v>126277</v>
      </c>
      <c r="L610" s="3">
        <v>0.13</v>
      </c>
      <c r="M610" t="s">
        <v>52</v>
      </c>
      <c r="N610" t="e">
        <f>TBL_Employees[[#This Row],[Column1]]-TBL_Employees[[#This Row],[year]]</f>
        <v>#VALUE!</v>
      </c>
      <c r="O610" t="s">
        <v>81</v>
      </c>
      <c r="P610" t="str">
        <f>TEXT(TBL_Employees[[#This Row],[Exit Date]],"yyyy")</f>
        <v/>
      </c>
      <c r="Q610" s="1" t="s">
        <v>21</v>
      </c>
    </row>
    <row r="611" spans="1:17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t="str">
        <f>TEXT(TBL_Employees[[#This Row],[Hire Date]],"yyyy")</f>
        <v>2013</v>
      </c>
      <c r="J611" s="1">
        <v>41446</v>
      </c>
      <c r="K611" s="2">
        <v>119631</v>
      </c>
      <c r="L611" s="3">
        <v>0.06</v>
      </c>
      <c r="M611" t="s">
        <v>19</v>
      </c>
      <c r="N611" t="e">
        <f>TBL_Employees[[#This Row],[Column1]]-TBL_Employees[[#This Row],[year]]</f>
        <v>#VALUE!</v>
      </c>
      <c r="O611" t="s">
        <v>39</v>
      </c>
      <c r="P611" t="str">
        <f>TEXT(TBL_Employees[[#This Row],[Exit Date]],"yyyy")</f>
        <v/>
      </c>
      <c r="Q611" s="1" t="s">
        <v>21</v>
      </c>
    </row>
    <row r="612" spans="1:17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t="str">
        <f>TEXT(TBL_Employees[[#This Row],[Hire Date]],"yyyy")</f>
        <v>2020</v>
      </c>
      <c r="J612" s="1">
        <v>43960</v>
      </c>
      <c r="K612" s="2">
        <v>256561</v>
      </c>
      <c r="L612" s="3">
        <v>0.39</v>
      </c>
      <c r="M612" t="s">
        <v>19</v>
      </c>
      <c r="N612" t="e">
        <f>TBL_Employees[[#This Row],[Column1]]-TBL_Employees[[#This Row],[year]]</f>
        <v>#VALUE!</v>
      </c>
      <c r="O612" t="s">
        <v>25</v>
      </c>
      <c r="P612" t="str">
        <f>TEXT(TBL_Employees[[#This Row],[Exit Date]],"yyyy")</f>
        <v/>
      </c>
      <c r="Q612" s="1" t="s">
        <v>21</v>
      </c>
    </row>
    <row r="613" spans="1:17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t="str">
        <f>TEXT(TBL_Employees[[#This Row],[Hire Date]],"yyyy")</f>
        <v>2020</v>
      </c>
      <c r="J613" s="1">
        <v>43937</v>
      </c>
      <c r="K613" s="2">
        <v>66958</v>
      </c>
      <c r="L613" s="3">
        <v>0</v>
      </c>
      <c r="M613" t="s">
        <v>19</v>
      </c>
      <c r="N613" t="e">
        <f>TBL_Employees[[#This Row],[Column1]]-TBL_Employees[[#This Row],[year]]</f>
        <v>#VALUE!</v>
      </c>
      <c r="O613" t="s">
        <v>45</v>
      </c>
      <c r="P613" t="str">
        <f>TEXT(TBL_Employees[[#This Row],[Exit Date]],"yyyy")</f>
        <v/>
      </c>
      <c r="Q613" s="1" t="s">
        <v>21</v>
      </c>
    </row>
    <row r="614" spans="1:17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t="str">
        <f>TEXT(TBL_Employees[[#This Row],[Hire Date]],"yyyy")</f>
        <v>2004</v>
      </c>
      <c r="J614" s="1">
        <v>38046</v>
      </c>
      <c r="K614" s="2">
        <v>158897</v>
      </c>
      <c r="L614" s="3">
        <v>0.1</v>
      </c>
      <c r="M614" t="s">
        <v>33</v>
      </c>
      <c r="N614" t="e">
        <f>TBL_Employees[[#This Row],[Column1]]-TBL_Employees[[#This Row],[year]]</f>
        <v>#VALUE!</v>
      </c>
      <c r="O614" t="s">
        <v>80</v>
      </c>
      <c r="P614" t="str">
        <f>TEXT(TBL_Employees[[#This Row],[Exit Date]],"yyyy")</f>
        <v/>
      </c>
      <c r="Q614" s="1" t="s">
        <v>21</v>
      </c>
    </row>
    <row r="615" spans="1:17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t="str">
        <f>TEXT(TBL_Employees[[#This Row],[Hire Date]],"yyyy")</f>
        <v>2008</v>
      </c>
      <c r="J615" s="1">
        <v>39493</v>
      </c>
      <c r="K615" s="2">
        <v>71695</v>
      </c>
      <c r="L615" s="3">
        <v>0</v>
      </c>
      <c r="M615" t="s">
        <v>19</v>
      </c>
      <c r="N615" t="e">
        <f>TBL_Employees[[#This Row],[Column1]]-TBL_Employees[[#This Row],[year]]</f>
        <v>#VALUE!</v>
      </c>
      <c r="O615" t="s">
        <v>39</v>
      </c>
      <c r="P615" t="str">
        <f>TEXT(TBL_Employees[[#This Row],[Exit Date]],"yyyy")</f>
        <v/>
      </c>
      <c r="Q615" s="1" t="s">
        <v>21</v>
      </c>
    </row>
    <row r="616" spans="1:17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t="str">
        <f>TEXT(TBL_Employees[[#This Row],[Hire Date]],"yyyy")</f>
        <v>2014</v>
      </c>
      <c r="J616" s="1">
        <v>41904</v>
      </c>
      <c r="K616" s="2">
        <v>73779</v>
      </c>
      <c r="L616" s="3">
        <v>0</v>
      </c>
      <c r="M616" t="s">
        <v>33</v>
      </c>
      <c r="N616">
        <f>TBL_Employees[[#This Row],[Column1]]-TBL_Employees[[#This Row],[year]]</f>
        <v>5</v>
      </c>
      <c r="O616" t="s">
        <v>80</v>
      </c>
      <c r="P616" t="str">
        <f>TEXT(TBL_Employees[[#This Row],[Exit Date]],"yyyy")</f>
        <v>2019</v>
      </c>
      <c r="Q616" s="1">
        <v>43594</v>
      </c>
    </row>
    <row r="617" spans="1:17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t="str">
        <f>TEXT(TBL_Employees[[#This Row],[Hire Date]],"yyyy")</f>
        <v>2011</v>
      </c>
      <c r="J617" s="1">
        <v>40836</v>
      </c>
      <c r="K617" s="2">
        <v>123640</v>
      </c>
      <c r="L617" s="3">
        <v>7.0000000000000007E-2</v>
      </c>
      <c r="M617" t="s">
        <v>33</v>
      </c>
      <c r="N617" t="e">
        <f>TBL_Employees[[#This Row],[Column1]]-TBL_Employees[[#This Row],[year]]</f>
        <v>#VALUE!</v>
      </c>
      <c r="O617" t="s">
        <v>74</v>
      </c>
      <c r="P617" t="str">
        <f>TEXT(TBL_Employees[[#This Row],[Exit Date]],"yyyy")</f>
        <v/>
      </c>
      <c r="Q617" s="1" t="s">
        <v>21</v>
      </c>
    </row>
    <row r="618" spans="1:17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t="str">
        <f>TEXT(TBL_Employees[[#This Row],[Hire Date]],"yyyy")</f>
        <v>2014</v>
      </c>
      <c r="J618" s="1">
        <v>41742</v>
      </c>
      <c r="K618" s="2">
        <v>46878</v>
      </c>
      <c r="L618" s="3">
        <v>0</v>
      </c>
      <c r="M618" t="s">
        <v>19</v>
      </c>
      <c r="N618" t="e">
        <f>TBL_Employees[[#This Row],[Column1]]-TBL_Employees[[#This Row],[year]]</f>
        <v>#VALUE!</v>
      </c>
      <c r="O618" t="s">
        <v>45</v>
      </c>
      <c r="P618" t="str">
        <f>TEXT(TBL_Employees[[#This Row],[Exit Date]],"yyyy")</f>
        <v/>
      </c>
      <c r="Q618" s="1" t="s">
        <v>21</v>
      </c>
    </row>
    <row r="619" spans="1:17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t="str">
        <f>TEXT(TBL_Employees[[#This Row],[Hire Date]],"yyyy")</f>
        <v>2003</v>
      </c>
      <c r="J619" s="1">
        <v>37662</v>
      </c>
      <c r="K619" s="2">
        <v>57032</v>
      </c>
      <c r="L619" s="3">
        <v>0</v>
      </c>
      <c r="M619" t="s">
        <v>19</v>
      </c>
      <c r="N619" t="e">
        <f>TBL_Employees[[#This Row],[Column1]]-TBL_Employees[[#This Row],[year]]</f>
        <v>#VALUE!</v>
      </c>
      <c r="O619" t="s">
        <v>45</v>
      </c>
      <c r="P619" t="str">
        <f>TEXT(TBL_Employees[[#This Row],[Exit Date]],"yyyy")</f>
        <v/>
      </c>
      <c r="Q619" s="1" t="s">
        <v>21</v>
      </c>
    </row>
    <row r="620" spans="1:17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t="str">
        <f>TEXT(TBL_Employees[[#This Row],[Hire Date]],"yyyy")</f>
        <v>2007</v>
      </c>
      <c r="J620" s="1">
        <v>39357</v>
      </c>
      <c r="K620" s="2">
        <v>98150</v>
      </c>
      <c r="L620" s="3">
        <v>0</v>
      </c>
      <c r="M620" t="s">
        <v>52</v>
      </c>
      <c r="N620" t="e">
        <f>TBL_Employees[[#This Row],[Column1]]-TBL_Employees[[#This Row],[year]]</f>
        <v>#VALUE!</v>
      </c>
      <c r="O620" t="s">
        <v>66</v>
      </c>
      <c r="P620" t="str">
        <f>TEXT(TBL_Employees[[#This Row],[Exit Date]],"yyyy")</f>
        <v/>
      </c>
      <c r="Q620" s="1" t="s">
        <v>21</v>
      </c>
    </row>
    <row r="621" spans="1:17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t="str">
        <f>TEXT(TBL_Employees[[#This Row],[Hire Date]],"yyyy")</f>
        <v>2017</v>
      </c>
      <c r="J621" s="1">
        <v>42800</v>
      </c>
      <c r="K621" s="2">
        <v>171426</v>
      </c>
      <c r="L621" s="3">
        <v>0.15</v>
      </c>
      <c r="M621" t="s">
        <v>33</v>
      </c>
      <c r="N621">
        <f>TBL_Employees[[#This Row],[Column1]]-TBL_Employees[[#This Row],[year]]</f>
        <v>0</v>
      </c>
      <c r="O621" t="s">
        <v>60</v>
      </c>
      <c r="P621" t="str">
        <f>TEXT(TBL_Employees[[#This Row],[Exit Date]],"yyyy")</f>
        <v>2017</v>
      </c>
      <c r="Q621" s="1">
        <v>43000</v>
      </c>
    </row>
    <row r="622" spans="1:17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t="str">
        <f>TEXT(TBL_Employees[[#This Row],[Hire Date]],"yyyy")</f>
        <v>2021</v>
      </c>
      <c r="J622" s="1">
        <v>44302</v>
      </c>
      <c r="K622" s="2">
        <v>48266</v>
      </c>
      <c r="L622" s="3">
        <v>0</v>
      </c>
      <c r="M622" t="s">
        <v>19</v>
      </c>
      <c r="N622" t="e">
        <f>TBL_Employees[[#This Row],[Column1]]-TBL_Employees[[#This Row],[year]]</f>
        <v>#VALUE!</v>
      </c>
      <c r="O622" t="s">
        <v>20</v>
      </c>
      <c r="P622" t="str">
        <f>TEXT(TBL_Employees[[#This Row],[Exit Date]],"yyyy")</f>
        <v/>
      </c>
      <c r="Q622" s="1" t="s">
        <v>21</v>
      </c>
    </row>
    <row r="623" spans="1:17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t="str">
        <f>TEXT(TBL_Employees[[#This Row],[Hire Date]],"yyyy")</f>
        <v>2018</v>
      </c>
      <c r="J623" s="1">
        <v>43330</v>
      </c>
      <c r="K623" s="2">
        <v>223404</v>
      </c>
      <c r="L623" s="3">
        <v>0.32</v>
      </c>
      <c r="M623" t="s">
        <v>19</v>
      </c>
      <c r="N623" t="e">
        <f>TBL_Employees[[#This Row],[Column1]]-TBL_Employees[[#This Row],[year]]</f>
        <v>#VALUE!</v>
      </c>
      <c r="O623" t="s">
        <v>29</v>
      </c>
      <c r="P623" t="str">
        <f>TEXT(TBL_Employees[[#This Row],[Exit Date]],"yyyy")</f>
        <v/>
      </c>
      <c r="Q623" s="1" t="s">
        <v>21</v>
      </c>
    </row>
    <row r="624" spans="1:17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t="str">
        <f>TEXT(TBL_Employees[[#This Row],[Hire Date]],"yyyy")</f>
        <v>2014</v>
      </c>
      <c r="J624" s="1">
        <v>41649</v>
      </c>
      <c r="K624" s="2">
        <v>74854</v>
      </c>
      <c r="L624" s="3">
        <v>0</v>
      </c>
      <c r="M624" t="s">
        <v>19</v>
      </c>
      <c r="N624" t="e">
        <f>TBL_Employees[[#This Row],[Column1]]-TBL_Employees[[#This Row],[year]]</f>
        <v>#VALUE!</v>
      </c>
      <c r="O624" t="s">
        <v>63</v>
      </c>
      <c r="P624" t="str">
        <f>TEXT(TBL_Employees[[#This Row],[Exit Date]],"yyyy")</f>
        <v/>
      </c>
      <c r="Q624" s="1" t="s">
        <v>21</v>
      </c>
    </row>
    <row r="625" spans="1:17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t="str">
        <f>TEXT(TBL_Employees[[#This Row],[Hire Date]],"yyyy")</f>
        <v>2007</v>
      </c>
      <c r="J625" s="1">
        <v>39197</v>
      </c>
      <c r="K625" s="2">
        <v>217783</v>
      </c>
      <c r="L625" s="3">
        <v>0.36</v>
      </c>
      <c r="M625" t="s">
        <v>19</v>
      </c>
      <c r="N625" t="e">
        <f>TBL_Employees[[#This Row],[Column1]]-TBL_Employees[[#This Row],[year]]</f>
        <v>#VALUE!</v>
      </c>
      <c r="O625" t="s">
        <v>63</v>
      </c>
      <c r="P625" t="str">
        <f>TEXT(TBL_Employees[[#This Row],[Exit Date]],"yyyy")</f>
        <v/>
      </c>
      <c r="Q625" s="1" t="s">
        <v>21</v>
      </c>
    </row>
    <row r="626" spans="1:17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t="str">
        <f>TEXT(TBL_Employees[[#This Row],[Hire Date]],"yyyy")</f>
        <v>2004</v>
      </c>
      <c r="J626" s="1">
        <v>38214</v>
      </c>
      <c r="K626" s="2">
        <v>44735</v>
      </c>
      <c r="L626" s="3">
        <v>0</v>
      </c>
      <c r="M626" t="s">
        <v>52</v>
      </c>
      <c r="N626" t="e">
        <f>TBL_Employees[[#This Row],[Column1]]-TBL_Employees[[#This Row],[year]]</f>
        <v>#VALUE!</v>
      </c>
      <c r="O626" t="s">
        <v>81</v>
      </c>
      <c r="P626" t="str">
        <f>TEXT(TBL_Employees[[#This Row],[Exit Date]],"yyyy")</f>
        <v/>
      </c>
      <c r="Q626" s="1" t="s">
        <v>21</v>
      </c>
    </row>
    <row r="627" spans="1:17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t="str">
        <f>TEXT(TBL_Employees[[#This Row],[Hire Date]],"yyyy")</f>
        <v>2007</v>
      </c>
      <c r="J627" s="1">
        <v>39091</v>
      </c>
      <c r="K627" s="2">
        <v>50685</v>
      </c>
      <c r="L627" s="3">
        <v>0</v>
      </c>
      <c r="M627" t="s">
        <v>19</v>
      </c>
      <c r="N627" t="e">
        <f>TBL_Employees[[#This Row],[Column1]]-TBL_Employees[[#This Row],[year]]</f>
        <v>#VALUE!</v>
      </c>
      <c r="O627" t="s">
        <v>29</v>
      </c>
      <c r="P627" t="str">
        <f>TEXT(TBL_Employees[[#This Row],[Exit Date]],"yyyy")</f>
        <v/>
      </c>
      <c r="Q627" s="1" t="s">
        <v>21</v>
      </c>
    </row>
    <row r="628" spans="1:17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t="str">
        <f>TEXT(TBL_Employees[[#This Row],[Hire Date]],"yyyy")</f>
        <v>2018</v>
      </c>
      <c r="J628" s="1">
        <v>43169</v>
      </c>
      <c r="K628" s="2">
        <v>58993</v>
      </c>
      <c r="L628" s="3">
        <v>0</v>
      </c>
      <c r="M628" t="s">
        <v>19</v>
      </c>
      <c r="N628" t="e">
        <f>TBL_Employees[[#This Row],[Column1]]-TBL_Employees[[#This Row],[year]]</f>
        <v>#VALUE!</v>
      </c>
      <c r="O628" t="s">
        <v>25</v>
      </c>
      <c r="P628" t="str">
        <f>TEXT(TBL_Employees[[#This Row],[Exit Date]],"yyyy")</f>
        <v/>
      </c>
      <c r="Q628" s="1" t="s">
        <v>21</v>
      </c>
    </row>
    <row r="629" spans="1:17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t="str">
        <f>TEXT(TBL_Employees[[#This Row],[Hire Date]],"yyyy")</f>
        <v>2020</v>
      </c>
      <c r="J629" s="1">
        <v>43990</v>
      </c>
      <c r="K629" s="2">
        <v>115765</v>
      </c>
      <c r="L629" s="3">
        <v>0</v>
      </c>
      <c r="M629" t="s">
        <v>19</v>
      </c>
      <c r="N629">
        <f>TBL_Employees[[#This Row],[Column1]]-TBL_Employees[[#This Row],[year]]</f>
        <v>1</v>
      </c>
      <c r="O629" t="s">
        <v>45</v>
      </c>
      <c r="P629" t="str">
        <f>TEXT(TBL_Employees[[#This Row],[Exit Date]],"yyyy")</f>
        <v>2021</v>
      </c>
      <c r="Q629" s="1">
        <v>44229</v>
      </c>
    </row>
    <row r="630" spans="1:17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t="str">
        <f>TEXT(TBL_Employees[[#This Row],[Hire Date]],"yyyy")</f>
        <v>2007</v>
      </c>
      <c r="J630" s="1">
        <v>39147</v>
      </c>
      <c r="K630" s="2">
        <v>193044</v>
      </c>
      <c r="L630" s="3">
        <v>0.15</v>
      </c>
      <c r="M630" t="s">
        <v>19</v>
      </c>
      <c r="N630" t="e">
        <f>TBL_Employees[[#This Row],[Column1]]-TBL_Employees[[#This Row],[year]]</f>
        <v>#VALUE!</v>
      </c>
      <c r="O630" t="s">
        <v>45</v>
      </c>
      <c r="P630" t="str">
        <f>TEXT(TBL_Employees[[#This Row],[Exit Date]],"yyyy")</f>
        <v/>
      </c>
      <c r="Q630" s="1" t="s">
        <v>21</v>
      </c>
    </row>
    <row r="631" spans="1:17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t="str">
        <f>TEXT(TBL_Employees[[#This Row],[Hire Date]],"yyyy")</f>
        <v>2011</v>
      </c>
      <c r="J631" s="1">
        <v>40711</v>
      </c>
      <c r="K631" s="2">
        <v>56686</v>
      </c>
      <c r="L631" s="3">
        <v>0</v>
      </c>
      <c r="M631" t="s">
        <v>19</v>
      </c>
      <c r="N631">
        <f>TBL_Employees[[#This Row],[Column1]]-TBL_Employees[[#This Row],[year]]</f>
        <v>4</v>
      </c>
      <c r="O631" t="s">
        <v>63</v>
      </c>
      <c r="P631" t="str">
        <f>TEXT(TBL_Employees[[#This Row],[Exit Date]],"yyyy")</f>
        <v>2015</v>
      </c>
      <c r="Q631" s="1">
        <v>42164</v>
      </c>
    </row>
    <row r="632" spans="1:17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t="str">
        <f>TEXT(TBL_Employees[[#This Row],[Hire Date]],"yyyy")</f>
        <v>2019</v>
      </c>
      <c r="J632" s="1">
        <v>43763</v>
      </c>
      <c r="K632" s="2">
        <v>131652</v>
      </c>
      <c r="L632" s="3">
        <v>0.11</v>
      </c>
      <c r="M632" t="s">
        <v>19</v>
      </c>
      <c r="N632" t="e">
        <f>TBL_Employees[[#This Row],[Column1]]-TBL_Employees[[#This Row],[year]]</f>
        <v>#VALUE!</v>
      </c>
      <c r="O632" t="s">
        <v>63</v>
      </c>
      <c r="P632" t="str">
        <f>TEXT(TBL_Employees[[#This Row],[Exit Date]],"yyyy")</f>
        <v/>
      </c>
      <c r="Q632" s="1" t="s">
        <v>21</v>
      </c>
    </row>
    <row r="633" spans="1:17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t="str">
        <f>TEXT(TBL_Employees[[#This Row],[Hire Date]],"yyyy")</f>
        <v>2008</v>
      </c>
      <c r="J633" s="1">
        <v>39507</v>
      </c>
      <c r="K633" s="2">
        <v>150577</v>
      </c>
      <c r="L633" s="3">
        <v>0.25</v>
      </c>
      <c r="M633" t="s">
        <v>19</v>
      </c>
      <c r="N633" t="e">
        <f>TBL_Employees[[#This Row],[Column1]]-TBL_Employees[[#This Row],[year]]</f>
        <v>#VALUE!</v>
      </c>
      <c r="O633" t="s">
        <v>45</v>
      </c>
      <c r="P633" t="str">
        <f>TEXT(TBL_Employees[[#This Row],[Exit Date]],"yyyy")</f>
        <v/>
      </c>
      <c r="Q633" s="1" t="s">
        <v>21</v>
      </c>
    </row>
    <row r="634" spans="1:17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t="str">
        <f>TEXT(TBL_Employees[[#This Row],[Hire Date]],"yyyy")</f>
        <v>2018</v>
      </c>
      <c r="J634" s="1">
        <v>43461</v>
      </c>
      <c r="K634" s="2">
        <v>87359</v>
      </c>
      <c r="L634" s="3">
        <v>0.11</v>
      </c>
      <c r="M634" t="s">
        <v>52</v>
      </c>
      <c r="N634" t="e">
        <f>TBL_Employees[[#This Row],[Column1]]-TBL_Employees[[#This Row],[year]]</f>
        <v>#VALUE!</v>
      </c>
      <c r="O634" t="s">
        <v>66</v>
      </c>
      <c r="P634" t="str">
        <f>TEXT(TBL_Employees[[#This Row],[Exit Date]],"yyyy")</f>
        <v/>
      </c>
      <c r="Q634" s="1" t="s">
        <v>21</v>
      </c>
    </row>
    <row r="635" spans="1:17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t="str">
        <f>TEXT(TBL_Employees[[#This Row],[Hire Date]],"yyyy")</f>
        <v>2014</v>
      </c>
      <c r="J635" s="1">
        <v>41647</v>
      </c>
      <c r="K635" s="2">
        <v>51877</v>
      </c>
      <c r="L635" s="3">
        <v>0</v>
      </c>
      <c r="M635" t="s">
        <v>33</v>
      </c>
      <c r="N635" t="e">
        <f>TBL_Employees[[#This Row],[Column1]]-TBL_Employees[[#This Row],[year]]</f>
        <v>#VALUE!</v>
      </c>
      <c r="O635" t="s">
        <v>60</v>
      </c>
      <c r="P635" t="str">
        <f>TEXT(TBL_Employees[[#This Row],[Exit Date]],"yyyy")</f>
        <v/>
      </c>
      <c r="Q635" s="1" t="s">
        <v>21</v>
      </c>
    </row>
    <row r="636" spans="1:17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t="str">
        <f>TEXT(TBL_Employees[[#This Row],[Hire Date]],"yyyy")</f>
        <v>2017</v>
      </c>
      <c r="J636" s="1">
        <v>42753</v>
      </c>
      <c r="K636" s="2">
        <v>86417</v>
      </c>
      <c r="L636" s="3">
        <v>0</v>
      </c>
      <c r="M636" t="s">
        <v>19</v>
      </c>
      <c r="N636" t="e">
        <f>TBL_Employees[[#This Row],[Column1]]-TBL_Employees[[#This Row],[year]]</f>
        <v>#VALUE!</v>
      </c>
      <c r="O636" t="s">
        <v>20</v>
      </c>
      <c r="P636" t="str">
        <f>TEXT(TBL_Employees[[#This Row],[Exit Date]],"yyyy")</f>
        <v/>
      </c>
      <c r="Q636" s="1" t="s">
        <v>21</v>
      </c>
    </row>
    <row r="637" spans="1:17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t="str">
        <f>TEXT(TBL_Employees[[#This Row],[Hire Date]],"yyyy")</f>
        <v>2003</v>
      </c>
      <c r="J637" s="1">
        <v>37749</v>
      </c>
      <c r="K637" s="2">
        <v>96548</v>
      </c>
      <c r="L637" s="3">
        <v>0</v>
      </c>
      <c r="M637" t="s">
        <v>19</v>
      </c>
      <c r="N637" t="e">
        <f>TBL_Employees[[#This Row],[Column1]]-TBL_Employees[[#This Row],[year]]</f>
        <v>#VALUE!</v>
      </c>
      <c r="O637" t="s">
        <v>25</v>
      </c>
      <c r="P637" t="str">
        <f>TEXT(TBL_Employees[[#This Row],[Exit Date]],"yyyy")</f>
        <v/>
      </c>
      <c r="Q637" s="1" t="s">
        <v>21</v>
      </c>
    </row>
    <row r="638" spans="1:17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t="str">
        <f>TEXT(TBL_Employees[[#This Row],[Hire Date]],"yyyy")</f>
        <v>2014</v>
      </c>
      <c r="J638" s="1">
        <v>41662</v>
      </c>
      <c r="K638" s="2">
        <v>92940</v>
      </c>
      <c r="L638" s="3">
        <v>0</v>
      </c>
      <c r="M638" t="s">
        <v>33</v>
      </c>
      <c r="N638" t="e">
        <f>TBL_Employees[[#This Row],[Column1]]-TBL_Employees[[#This Row],[year]]</f>
        <v>#VALUE!</v>
      </c>
      <c r="O638" t="s">
        <v>34</v>
      </c>
      <c r="P638" t="str">
        <f>TEXT(TBL_Employees[[#This Row],[Exit Date]],"yyyy")</f>
        <v/>
      </c>
      <c r="Q638" s="1" t="s">
        <v>21</v>
      </c>
    </row>
    <row r="639" spans="1:17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t="str">
        <f>TEXT(TBL_Employees[[#This Row],[Hire Date]],"yyyy")</f>
        <v>2018</v>
      </c>
      <c r="J639" s="1">
        <v>43336</v>
      </c>
      <c r="K639" s="2">
        <v>61410</v>
      </c>
      <c r="L639" s="3">
        <v>0</v>
      </c>
      <c r="M639" t="s">
        <v>19</v>
      </c>
      <c r="N639" t="e">
        <f>TBL_Employees[[#This Row],[Column1]]-TBL_Employees[[#This Row],[year]]</f>
        <v>#VALUE!</v>
      </c>
      <c r="O639" t="s">
        <v>39</v>
      </c>
      <c r="P639" t="str">
        <f>TEXT(TBL_Employees[[#This Row],[Exit Date]],"yyyy")</f>
        <v/>
      </c>
      <c r="Q639" s="1" t="s">
        <v>21</v>
      </c>
    </row>
    <row r="640" spans="1:17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t="str">
        <f>TEXT(TBL_Employees[[#This Row],[Hire Date]],"yyyy")</f>
        <v>2010</v>
      </c>
      <c r="J640" s="1">
        <v>40293</v>
      </c>
      <c r="K640" s="2">
        <v>110302</v>
      </c>
      <c r="L640" s="3">
        <v>0.06</v>
      </c>
      <c r="M640" t="s">
        <v>19</v>
      </c>
      <c r="N640" t="e">
        <f>TBL_Employees[[#This Row],[Column1]]-TBL_Employees[[#This Row],[year]]</f>
        <v>#VALUE!</v>
      </c>
      <c r="O640" t="s">
        <v>45</v>
      </c>
      <c r="P640" t="str">
        <f>TEXT(TBL_Employees[[#This Row],[Exit Date]],"yyyy")</f>
        <v/>
      </c>
      <c r="Q640" s="1" t="s">
        <v>21</v>
      </c>
    </row>
    <row r="641" spans="1:17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t="str">
        <f>TEXT(TBL_Employees[[#This Row],[Hire Date]],"yyyy")</f>
        <v>2018</v>
      </c>
      <c r="J641" s="1">
        <v>43212</v>
      </c>
      <c r="K641" s="2">
        <v>187205</v>
      </c>
      <c r="L641" s="3">
        <v>0.24</v>
      </c>
      <c r="M641" t="s">
        <v>19</v>
      </c>
      <c r="N641">
        <f>TBL_Employees[[#This Row],[Column1]]-TBL_Employees[[#This Row],[year]]</f>
        <v>4</v>
      </c>
      <c r="O641" t="s">
        <v>29</v>
      </c>
      <c r="P641" t="str">
        <f>TEXT(TBL_Employees[[#This Row],[Exit Date]],"yyyy")</f>
        <v>2022</v>
      </c>
      <c r="Q641" s="1">
        <v>44732</v>
      </c>
    </row>
    <row r="642" spans="1:17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t="str">
        <f>TEXT(TBL_Employees[[#This Row],[Hire Date]],"yyyy")</f>
        <v>2011</v>
      </c>
      <c r="J642" s="1">
        <v>40618</v>
      </c>
      <c r="K642" s="2">
        <v>81687</v>
      </c>
      <c r="L642" s="3">
        <v>0</v>
      </c>
      <c r="M642" t="s">
        <v>19</v>
      </c>
      <c r="N642" t="e">
        <f>TBL_Employees[[#This Row],[Column1]]-TBL_Employees[[#This Row],[year]]</f>
        <v>#VALUE!</v>
      </c>
      <c r="O642" t="s">
        <v>39</v>
      </c>
      <c r="P642" t="str">
        <f>TEXT(TBL_Employees[[#This Row],[Exit Date]],"yyyy")</f>
        <v/>
      </c>
      <c r="Q642" s="1" t="s">
        <v>21</v>
      </c>
    </row>
    <row r="643" spans="1:17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t="str">
        <f>TEXT(TBL_Employees[[#This Row],[Hire Date]],"yyyy")</f>
        <v>2009</v>
      </c>
      <c r="J643" s="1">
        <v>40040</v>
      </c>
      <c r="K643" s="2">
        <v>241083</v>
      </c>
      <c r="L643" s="3">
        <v>0.39</v>
      </c>
      <c r="M643" t="s">
        <v>19</v>
      </c>
      <c r="N643" t="e">
        <f>TBL_Employees[[#This Row],[Column1]]-TBL_Employees[[#This Row],[year]]</f>
        <v>#VALUE!</v>
      </c>
      <c r="O643" t="s">
        <v>29</v>
      </c>
      <c r="P643" t="str">
        <f>TEXT(TBL_Employees[[#This Row],[Exit Date]],"yyyy")</f>
        <v/>
      </c>
      <c r="Q643" s="1" t="s">
        <v>21</v>
      </c>
    </row>
    <row r="644" spans="1:17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t="str">
        <f>TEXT(TBL_Employees[[#This Row],[Hire Date]],"yyyy")</f>
        <v>2018</v>
      </c>
      <c r="J644" s="1">
        <v>43413</v>
      </c>
      <c r="K644" s="2">
        <v>223805</v>
      </c>
      <c r="L644" s="3">
        <v>0.36</v>
      </c>
      <c r="M644" t="s">
        <v>19</v>
      </c>
      <c r="N644" t="e">
        <f>TBL_Employees[[#This Row],[Column1]]-TBL_Employees[[#This Row],[year]]</f>
        <v>#VALUE!</v>
      </c>
      <c r="O644" t="s">
        <v>20</v>
      </c>
      <c r="P644" t="str">
        <f>TEXT(TBL_Employees[[#This Row],[Exit Date]],"yyyy")</f>
        <v/>
      </c>
      <c r="Q644" s="1" t="s">
        <v>21</v>
      </c>
    </row>
    <row r="645" spans="1:17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t="str">
        <f>TEXT(TBL_Employees[[#This Row],[Hire Date]],"yyyy")</f>
        <v>2021</v>
      </c>
      <c r="J645" s="1">
        <v>44393</v>
      </c>
      <c r="K645" s="2">
        <v>161759</v>
      </c>
      <c r="L645" s="3">
        <v>0.16</v>
      </c>
      <c r="M645" t="s">
        <v>19</v>
      </c>
      <c r="N645" t="e">
        <f>TBL_Employees[[#This Row],[Column1]]-TBL_Employees[[#This Row],[year]]</f>
        <v>#VALUE!</v>
      </c>
      <c r="O645" t="s">
        <v>45</v>
      </c>
      <c r="P645" t="str">
        <f>TEXT(TBL_Employees[[#This Row],[Exit Date]],"yyyy")</f>
        <v/>
      </c>
      <c r="Q645" s="1" t="s">
        <v>21</v>
      </c>
    </row>
    <row r="646" spans="1:17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t="str">
        <f>TEXT(TBL_Employees[[#This Row],[Hire Date]],"yyyy")</f>
        <v>2019</v>
      </c>
      <c r="J646" s="1">
        <v>43520</v>
      </c>
      <c r="K646" s="2">
        <v>95899</v>
      </c>
      <c r="L646" s="3">
        <v>0.1</v>
      </c>
      <c r="M646" t="s">
        <v>19</v>
      </c>
      <c r="N646">
        <f>TBL_Employees[[#This Row],[Column1]]-TBL_Employees[[#This Row],[year]]</f>
        <v>2</v>
      </c>
      <c r="O646" t="s">
        <v>29</v>
      </c>
      <c r="P646" t="str">
        <f>TEXT(TBL_Employees[[#This Row],[Exit Date]],"yyyy")</f>
        <v>2021</v>
      </c>
      <c r="Q646" s="1">
        <v>44263</v>
      </c>
    </row>
    <row r="647" spans="1:17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t="str">
        <f>TEXT(TBL_Employees[[#This Row],[Hire Date]],"yyyy")</f>
        <v>2019</v>
      </c>
      <c r="J647" s="1">
        <v>43623</v>
      </c>
      <c r="K647" s="2">
        <v>80700</v>
      </c>
      <c r="L647" s="3">
        <v>0</v>
      </c>
      <c r="M647" t="s">
        <v>19</v>
      </c>
      <c r="N647" t="e">
        <f>TBL_Employees[[#This Row],[Column1]]-TBL_Employees[[#This Row],[year]]</f>
        <v>#VALUE!</v>
      </c>
      <c r="O647" t="s">
        <v>29</v>
      </c>
      <c r="P647" t="str">
        <f>TEXT(TBL_Employees[[#This Row],[Exit Date]],"yyyy")</f>
        <v/>
      </c>
      <c r="Q647" s="1" t="s">
        <v>21</v>
      </c>
    </row>
    <row r="648" spans="1:17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t="str">
        <f>TEXT(TBL_Employees[[#This Row],[Hire Date]],"yyyy")</f>
        <v>1997</v>
      </c>
      <c r="J648" s="1">
        <v>35500</v>
      </c>
      <c r="K648" s="2">
        <v>128136</v>
      </c>
      <c r="L648" s="3">
        <v>0.05</v>
      </c>
      <c r="M648" t="s">
        <v>33</v>
      </c>
      <c r="N648" t="e">
        <f>TBL_Employees[[#This Row],[Column1]]-TBL_Employees[[#This Row],[year]]</f>
        <v>#VALUE!</v>
      </c>
      <c r="O648" t="s">
        <v>60</v>
      </c>
      <c r="P648" t="str">
        <f>TEXT(TBL_Employees[[#This Row],[Exit Date]],"yyyy")</f>
        <v/>
      </c>
      <c r="Q648" s="1" t="s">
        <v>21</v>
      </c>
    </row>
    <row r="649" spans="1:17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t="str">
        <f>TEXT(TBL_Employees[[#This Row],[Hire Date]],"yyyy")</f>
        <v>2017</v>
      </c>
      <c r="J649" s="1">
        <v>42843</v>
      </c>
      <c r="K649" s="2">
        <v>58745</v>
      </c>
      <c r="L649" s="3">
        <v>0</v>
      </c>
      <c r="M649" t="s">
        <v>19</v>
      </c>
      <c r="N649" t="e">
        <f>TBL_Employees[[#This Row],[Column1]]-TBL_Employees[[#This Row],[year]]</f>
        <v>#VALUE!</v>
      </c>
      <c r="O649" t="s">
        <v>25</v>
      </c>
      <c r="P649" t="str">
        <f>TEXT(TBL_Employees[[#This Row],[Exit Date]],"yyyy")</f>
        <v/>
      </c>
      <c r="Q649" s="1" t="s">
        <v>21</v>
      </c>
    </row>
    <row r="650" spans="1:17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t="str">
        <f>TEXT(TBL_Employees[[#This Row],[Hire Date]],"yyyy")</f>
        <v>1992</v>
      </c>
      <c r="J650" s="1">
        <v>33728</v>
      </c>
      <c r="K650" s="2">
        <v>76202</v>
      </c>
      <c r="L650" s="3">
        <v>0</v>
      </c>
      <c r="M650" t="s">
        <v>19</v>
      </c>
      <c r="N650">
        <f>TBL_Employees[[#This Row],[Column1]]-TBL_Employees[[#This Row],[year]]</f>
        <v>2</v>
      </c>
      <c r="O650" t="s">
        <v>25</v>
      </c>
      <c r="P650" t="str">
        <f>TEXT(TBL_Employees[[#This Row],[Exit Date]],"yyyy")</f>
        <v>1994</v>
      </c>
      <c r="Q650" s="1">
        <v>34686</v>
      </c>
    </row>
    <row r="651" spans="1:17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t="str">
        <f>TEXT(TBL_Employees[[#This Row],[Hire Date]],"yyyy")</f>
        <v>2018</v>
      </c>
      <c r="J651" s="1">
        <v>43178</v>
      </c>
      <c r="K651" s="2">
        <v>195200</v>
      </c>
      <c r="L651" s="3">
        <v>0.36</v>
      </c>
      <c r="M651" t="s">
        <v>19</v>
      </c>
      <c r="N651" t="e">
        <f>TBL_Employees[[#This Row],[Column1]]-TBL_Employees[[#This Row],[year]]</f>
        <v>#VALUE!</v>
      </c>
      <c r="O651" t="s">
        <v>25</v>
      </c>
      <c r="P651" t="str">
        <f>TEXT(TBL_Employees[[#This Row],[Exit Date]],"yyyy")</f>
        <v/>
      </c>
      <c r="Q651" s="1" t="s">
        <v>21</v>
      </c>
    </row>
    <row r="652" spans="1:17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t="str">
        <f>TEXT(TBL_Employees[[#This Row],[Hire Date]],"yyyy")</f>
        <v>2016</v>
      </c>
      <c r="J652" s="1">
        <v>42711</v>
      </c>
      <c r="K652" s="2">
        <v>71454</v>
      </c>
      <c r="L652" s="3">
        <v>0</v>
      </c>
      <c r="M652" t="s">
        <v>33</v>
      </c>
      <c r="N652" t="e">
        <f>TBL_Employees[[#This Row],[Column1]]-TBL_Employees[[#This Row],[year]]</f>
        <v>#VALUE!</v>
      </c>
      <c r="O652" t="s">
        <v>74</v>
      </c>
      <c r="P652" t="str">
        <f>TEXT(TBL_Employees[[#This Row],[Exit Date]],"yyyy")</f>
        <v/>
      </c>
      <c r="Q652" s="1" t="s">
        <v>21</v>
      </c>
    </row>
    <row r="653" spans="1:17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t="str">
        <f>TEXT(TBL_Employees[[#This Row],[Hire Date]],"yyyy")</f>
        <v>2020</v>
      </c>
      <c r="J653" s="1">
        <v>43864</v>
      </c>
      <c r="K653" s="2">
        <v>94652</v>
      </c>
      <c r="L653" s="3">
        <v>0</v>
      </c>
      <c r="M653" t="s">
        <v>19</v>
      </c>
      <c r="N653" t="e">
        <f>TBL_Employees[[#This Row],[Column1]]-TBL_Employees[[#This Row],[year]]</f>
        <v>#VALUE!</v>
      </c>
      <c r="O653" t="s">
        <v>63</v>
      </c>
      <c r="P653" t="str">
        <f>TEXT(TBL_Employees[[#This Row],[Exit Date]],"yyyy")</f>
        <v/>
      </c>
      <c r="Q653" s="1" t="s">
        <v>21</v>
      </c>
    </row>
    <row r="654" spans="1:17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t="str">
        <f>TEXT(TBL_Employees[[#This Row],[Hire Date]],"yyyy")</f>
        <v>2016</v>
      </c>
      <c r="J654" s="1">
        <v>42416</v>
      </c>
      <c r="K654" s="2">
        <v>63411</v>
      </c>
      <c r="L654" s="3">
        <v>0</v>
      </c>
      <c r="M654" t="s">
        <v>19</v>
      </c>
      <c r="N654" t="e">
        <f>TBL_Employees[[#This Row],[Column1]]-TBL_Employees[[#This Row],[year]]</f>
        <v>#VALUE!</v>
      </c>
      <c r="O654" t="s">
        <v>45</v>
      </c>
      <c r="P654" t="str">
        <f>TEXT(TBL_Employees[[#This Row],[Exit Date]],"yyyy")</f>
        <v/>
      </c>
      <c r="Q654" s="1" t="s">
        <v>21</v>
      </c>
    </row>
    <row r="655" spans="1:17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t="str">
        <f>TEXT(TBL_Employees[[#This Row],[Hire Date]],"yyyy")</f>
        <v>2020</v>
      </c>
      <c r="J655" s="1">
        <v>43878</v>
      </c>
      <c r="K655" s="2">
        <v>67171</v>
      </c>
      <c r="L655" s="3">
        <v>0</v>
      </c>
      <c r="M655" t="s">
        <v>33</v>
      </c>
      <c r="N655">
        <f>TBL_Employees[[#This Row],[Column1]]-TBL_Employees[[#This Row],[year]]</f>
        <v>1</v>
      </c>
      <c r="O655" t="s">
        <v>80</v>
      </c>
      <c r="P655" t="str">
        <f>TEXT(TBL_Employees[[#This Row],[Exit Date]],"yyyy")</f>
        <v>2021</v>
      </c>
      <c r="Q655" s="1">
        <v>44317</v>
      </c>
    </row>
    <row r="656" spans="1:17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t="str">
        <f>TEXT(TBL_Employees[[#This Row],[Hire Date]],"yyyy")</f>
        <v>2019</v>
      </c>
      <c r="J656" s="1">
        <v>43652</v>
      </c>
      <c r="K656" s="2">
        <v>152036</v>
      </c>
      <c r="L656" s="3">
        <v>0.15</v>
      </c>
      <c r="M656" t="s">
        <v>52</v>
      </c>
      <c r="N656" t="e">
        <f>TBL_Employees[[#This Row],[Column1]]-TBL_Employees[[#This Row],[year]]</f>
        <v>#VALUE!</v>
      </c>
      <c r="O656" t="s">
        <v>66</v>
      </c>
      <c r="P656" t="str">
        <f>TEXT(TBL_Employees[[#This Row],[Exit Date]],"yyyy")</f>
        <v/>
      </c>
      <c r="Q656" s="1" t="s">
        <v>21</v>
      </c>
    </row>
    <row r="657" spans="1:17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t="str">
        <f>TEXT(TBL_Employees[[#This Row],[Hire Date]],"yyyy")</f>
        <v>2021</v>
      </c>
      <c r="J657" s="1">
        <v>44276</v>
      </c>
      <c r="K657" s="2">
        <v>95562</v>
      </c>
      <c r="L657" s="3">
        <v>0</v>
      </c>
      <c r="M657" t="s">
        <v>19</v>
      </c>
      <c r="N657" t="e">
        <f>TBL_Employees[[#This Row],[Column1]]-TBL_Employees[[#This Row],[year]]</f>
        <v>#VALUE!</v>
      </c>
      <c r="O657" t="s">
        <v>20</v>
      </c>
      <c r="P657" t="str">
        <f>TEXT(TBL_Employees[[#This Row],[Exit Date]],"yyyy")</f>
        <v/>
      </c>
      <c r="Q657" s="1" t="s">
        <v>21</v>
      </c>
    </row>
    <row r="658" spans="1:17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t="str">
        <f>TEXT(TBL_Employees[[#This Row],[Hire Date]],"yyyy")</f>
        <v>2019</v>
      </c>
      <c r="J658" s="1">
        <v>43773</v>
      </c>
      <c r="K658" s="2">
        <v>96092</v>
      </c>
      <c r="L658" s="3">
        <v>0</v>
      </c>
      <c r="M658" t="s">
        <v>19</v>
      </c>
      <c r="N658" t="e">
        <f>TBL_Employees[[#This Row],[Column1]]-TBL_Employees[[#This Row],[year]]</f>
        <v>#VALUE!</v>
      </c>
      <c r="O658" t="s">
        <v>25</v>
      </c>
      <c r="P658" t="str">
        <f>TEXT(TBL_Employees[[#This Row],[Exit Date]],"yyyy")</f>
        <v/>
      </c>
      <c r="Q658" s="1" t="s">
        <v>21</v>
      </c>
    </row>
    <row r="659" spans="1:17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t="str">
        <f>TEXT(TBL_Employees[[#This Row],[Hire Date]],"yyyy")</f>
        <v>2013</v>
      </c>
      <c r="J659" s="1">
        <v>41428</v>
      </c>
      <c r="K659" s="2">
        <v>254289</v>
      </c>
      <c r="L659" s="3">
        <v>0.39</v>
      </c>
      <c r="M659" t="s">
        <v>19</v>
      </c>
      <c r="N659" t="e">
        <f>TBL_Employees[[#This Row],[Column1]]-TBL_Employees[[#This Row],[year]]</f>
        <v>#VALUE!</v>
      </c>
      <c r="O659" t="s">
        <v>20</v>
      </c>
      <c r="P659" t="str">
        <f>TEXT(TBL_Employees[[#This Row],[Exit Date]],"yyyy")</f>
        <v/>
      </c>
      <c r="Q659" s="1" t="s">
        <v>21</v>
      </c>
    </row>
    <row r="660" spans="1:17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t="str">
        <f>TEXT(TBL_Employees[[#This Row],[Hire Date]],"yyyy")</f>
        <v>2019</v>
      </c>
      <c r="J660" s="1">
        <v>43656</v>
      </c>
      <c r="K660" s="2">
        <v>69110</v>
      </c>
      <c r="L660" s="3">
        <v>0.05</v>
      </c>
      <c r="M660" t="s">
        <v>19</v>
      </c>
      <c r="N660" t="e">
        <f>TBL_Employees[[#This Row],[Column1]]-TBL_Employees[[#This Row],[year]]</f>
        <v>#VALUE!</v>
      </c>
      <c r="O660" t="s">
        <v>20</v>
      </c>
      <c r="P660" t="str">
        <f>TEXT(TBL_Employees[[#This Row],[Exit Date]],"yyyy")</f>
        <v/>
      </c>
      <c r="Q660" s="1" t="s">
        <v>21</v>
      </c>
    </row>
    <row r="661" spans="1:17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t="str">
        <f>TEXT(TBL_Employees[[#This Row],[Hire Date]],"yyyy")</f>
        <v>2002</v>
      </c>
      <c r="J661" s="1">
        <v>37418</v>
      </c>
      <c r="K661" s="2">
        <v>236314</v>
      </c>
      <c r="L661" s="3">
        <v>0.34</v>
      </c>
      <c r="M661" t="s">
        <v>19</v>
      </c>
      <c r="N661" t="e">
        <f>TBL_Employees[[#This Row],[Column1]]-TBL_Employees[[#This Row],[year]]</f>
        <v>#VALUE!</v>
      </c>
      <c r="O661" t="s">
        <v>45</v>
      </c>
      <c r="P661" t="str">
        <f>TEXT(TBL_Employees[[#This Row],[Exit Date]],"yyyy")</f>
        <v/>
      </c>
      <c r="Q661" s="1" t="s">
        <v>21</v>
      </c>
    </row>
    <row r="662" spans="1:17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t="str">
        <f>TEXT(TBL_Employees[[#This Row],[Hire Date]],"yyyy")</f>
        <v>2007</v>
      </c>
      <c r="J662" s="1">
        <v>39252</v>
      </c>
      <c r="K662" s="2">
        <v>45206</v>
      </c>
      <c r="L662" s="3">
        <v>0</v>
      </c>
      <c r="M662" t="s">
        <v>19</v>
      </c>
      <c r="N662" t="e">
        <f>TBL_Employees[[#This Row],[Column1]]-TBL_Employees[[#This Row],[year]]</f>
        <v>#VALUE!</v>
      </c>
      <c r="O662" t="s">
        <v>29</v>
      </c>
      <c r="P662" t="str">
        <f>TEXT(TBL_Employees[[#This Row],[Exit Date]],"yyyy")</f>
        <v/>
      </c>
      <c r="Q662" s="1" t="s">
        <v>21</v>
      </c>
    </row>
    <row r="663" spans="1:17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t="str">
        <f>TEXT(TBL_Employees[[#This Row],[Hire Date]],"yyyy")</f>
        <v>2021</v>
      </c>
      <c r="J663" s="1">
        <v>44515</v>
      </c>
      <c r="K663" s="2">
        <v>210708</v>
      </c>
      <c r="L663" s="3">
        <v>0.33</v>
      </c>
      <c r="M663" t="s">
        <v>19</v>
      </c>
      <c r="N663" t="e">
        <f>TBL_Employees[[#This Row],[Column1]]-TBL_Employees[[#This Row],[year]]</f>
        <v>#VALUE!</v>
      </c>
      <c r="O663" t="s">
        <v>20</v>
      </c>
      <c r="P663" t="str">
        <f>TEXT(TBL_Employees[[#This Row],[Exit Date]],"yyyy")</f>
        <v/>
      </c>
      <c r="Q663" s="1" t="s">
        <v>21</v>
      </c>
    </row>
    <row r="664" spans="1:17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t="str">
        <f>TEXT(TBL_Employees[[#This Row],[Hire Date]],"yyyy")</f>
        <v>2021</v>
      </c>
      <c r="J664" s="1">
        <v>44465</v>
      </c>
      <c r="K664" s="2">
        <v>87770</v>
      </c>
      <c r="L664" s="3">
        <v>0</v>
      </c>
      <c r="M664" t="s">
        <v>19</v>
      </c>
      <c r="N664" t="e">
        <f>TBL_Employees[[#This Row],[Column1]]-TBL_Employees[[#This Row],[year]]</f>
        <v>#VALUE!</v>
      </c>
      <c r="O664" t="s">
        <v>25</v>
      </c>
      <c r="P664" t="str">
        <f>TEXT(TBL_Employees[[#This Row],[Exit Date]],"yyyy")</f>
        <v/>
      </c>
      <c r="Q664" s="1" t="s">
        <v>21</v>
      </c>
    </row>
    <row r="665" spans="1:17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t="str">
        <f>TEXT(TBL_Employees[[#This Row],[Hire Date]],"yyyy")</f>
        <v>2015</v>
      </c>
      <c r="J665" s="1">
        <v>42228</v>
      </c>
      <c r="K665" s="2">
        <v>106858</v>
      </c>
      <c r="L665" s="3">
        <v>0.05</v>
      </c>
      <c r="M665" t="s">
        <v>19</v>
      </c>
      <c r="N665" t="e">
        <f>TBL_Employees[[#This Row],[Column1]]-TBL_Employees[[#This Row],[year]]</f>
        <v>#VALUE!</v>
      </c>
      <c r="O665" t="s">
        <v>63</v>
      </c>
      <c r="P665" t="str">
        <f>TEXT(TBL_Employees[[#This Row],[Exit Date]],"yyyy")</f>
        <v/>
      </c>
      <c r="Q665" s="1" t="s">
        <v>21</v>
      </c>
    </row>
    <row r="666" spans="1:17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t="str">
        <f>TEXT(TBL_Employees[[#This Row],[Hire Date]],"yyyy")</f>
        <v>2015</v>
      </c>
      <c r="J666" s="1">
        <v>42108</v>
      </c>
      <c r="K666" s="2">
        <v>155788</v>
      </c>
      <c r="L666" s="3">
        <v>0.17</v>
      </c>
      <c r="M666" t="s">
        <v>19</v>
      </c>
      <c r="N666" t="e">
        <f>TBL_Employees[[#This Row],[Column1]]-TBL_Employees[[#This Row],[year]]</f>
        <v>#VALUE!</v>
      </c>
      <c r="O666" t="s">
        <v>63</v>
      </c>
      <c r="P666" t="str">
        <f>TEXT(TBL_Employees[[#This Row],[Exit Date]],"yyyy")</f>
        <v/>
      </c>
      <c r="Q666" s="1" t="s">
        <v>21</v>
      </c>
    </row>
    <row r="667" spans="1:17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t="str">
        <f>TEXT(TBL_Employees[[#This Row],[Hire Date]],"yyyy")</f>
        <v>2019</v>
      </c>
      <c r="J667" s="1">
        <v>43581</v>
      </c>
      <c r="K667" s="2">
        <v>74891</v>
      </c>
      <c r="L667" s="3">
        <v>0</v>
      </c>
      <c r="M667" t="s">
        <v>52</v>
      </c>
      <c r="N667" t="e">
        <f>TBL_Employees[[#This Row],[Column1]]-TBL_Employees[[#This Row],[year]]</f>
        <v>#VALUE!</v>
      </c>
      <c r="O667" t="s">
        <v>66</v>
      </c>
      <c r="P667" t="str">
        <f>TEXT(TBL_Employees[[#This Row],[Exit Date]],"yyyy")</f>
        <v/>
      </c>
      <c r="Q667" s="1" t="s">
        <v>21</v>
      </c>
    </row>
    <row r="668" spans="1:17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t="str">
        <f>TEXT(TBL_Employees[[#This Row],[Hire Date]],"yyyy")</f>
        <v>2021</v>
      </c>
      <c r="J668" s="1">
        <v>44548</v>
      </c>
      <c r="K668" s="2">
        <v>95670</v>
      </c>
      <c r="L668" s="3">
        <v>0</v>
      </c>
      <c r="M668" t="s">
        <v>19</v>
      </c>
      <c r="N668" t="e">
        <f>TBL_Employees[[#This Row],[Column1]]-TBL_Employees[[#This Row],[year]]</f>
        <v>#VALUE!</v>
      </c>
      <c r="O668" t="s">
        <v>39</v>
      </c>
      <c r="P668" t="str">
        <f>TEXT(TBL_Employees[[#This Row],[Exit Date]],"yyyy")</f>
        <v/>
      </c>
      <c r="Q668" s="1" t="s">
        <v>21</v>
      </c>
    </row>
    <row r="669" spans="1:17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t="str">
        <f>TEXT(TBL_Employees[[#This Row],[Hire Date]],"yyyy")</f>
        <v>2000</v>
      </c>
      <c r="J669" s="1">
        <v>36798</v>
      </c>
      <c r="K669" s="2">
        <v>67837</v>
      </c>
      <c r="L669" s="3">
        <v>0</v>
      </c>
      <c r="M669" t="s">
        <v>19</v>
      </c>
      <c r="N669" t="e">
        <f>TBL_Employees[[#This Row],[Column1]]-TBL_Employees[[#This Row],[year]]</f>
        <v>#VALUE!</v>
      </c>
      <c r="O669" t="s">
        <v>25</v>
      </c>
      <c r="P669" t="str">
        <f>TEXT(TBL_Employees[[#This Row],[Exit Date]],"yyyy")</f>
        <v/>
      </c>
      <c r="Q669" s="1" t="s">
        <v>21</v>
      </c>
    </row>
    <row r="670" spans="1:17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t="str">
        <f>TEXT(TBL_Employees[[#This Row],[Hire Date]],"yyyy")</f>
        <v>2010</v>
      </c>
      <c r="J670" s="1">
        <v>40333</v>
      </c>
      <c r="K670" s="2">
        <v>72425</v>
      </c>
      <c r="L670" s="3">
        <v>0</v>
      </c>
      <c r="M670" t="s">
        <v>33</v>
      </c>
      <c r="N670" t="e">
        <f>TBL_Employees[[#This Row],[Column1]]-TBL_Employees[[#This Row],[year]]</f>
        <v>#VALUE!</v>
      </c>
      <c r="O670" t="s">
        <v>60</v>
      </c>
      <c r="P670" t="str">
        <f>TEXT(TBL_Employees[[#This Row],[Exit Date]],"yyyy")</f>
        <v/>
      </c>
      <c r="Q670" s="1" t="s">
        <v>21</v>
      </c>
    </row>
    <row r="671" spans="1:17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t="str">
        <f>TEXT(TBL_Employees[[#This Row],[Hire Date]],"yyyy")</f>
        <v>1994</v>
      </c>
      <c r="J671" s="1">
        <v>34623</v>
      </c>
      <c r="K671" s="2">
        <v>93103</v>
      </c>
      <c r="L671" s="3">
        <v>0</v>
      </c>
      <c r="M671" t="s">
        <v>19</v>
      </c>
      <c r="N671" t="e">
        <f>TBL_Employees[[#This Row],[Column1]]-TBL_Employees[[#This Row],[year]]</f>
        <v>#VALUE!</v>
      </c>
      <c r="O671" t="s">
        <v>39</v>
      </c>
      <c r="P671" t="str">
        <f>TEXT(TBL_Employees[[#This Row],[Exit Date]],"yyyy")</f>
        <v/>
      </c>
      <c r="Q671" s="1" t="s">
        <v>21</v>
      </c>
    </row>
    <row r="672" spans="1:17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t="str">
        <f>TEXT(TBL_Employees[[#This Row],[Hire Date]],"yyyy")</f>
        <v>2015</v>
      </c>
      <c r="J672" s="1">
        <v>42291</v>
      </c>
      <c r="K672" s="2">
        <v>76272</v>
      </c>
      <c r="L672" s="3">
        <v>0</v>
      </c>
      <c r="M672" t="s">
        <v>19</v>
      </c>
      <c r="N672">
        <f>TBL_Employees[[#This Row],[Column1]]-TBL_Employees[[#This Row],[year]]</f>
        <v>6</v>
      </c>
      <c r="O672" t="s">
        <v>45</v>
      </c>
      <c r="P672" t="str">
        <f>TEXT(TBL_Employees[[#This Row],[Exit Date]],"yyyy")</f>
        <v>2021</v>
      </c>
      <c r="Q672" s="1">
        <v>44491</v>
      </c>
    </row>
    <row r="673" spans="1:17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t="str">
        <f>TEXT(TBL_Employees[[#This Row],[Hire Date]],"yyyy")</f>
        <v>2003</v>
      </c>
      <c r="J673" s="1">
        <v>37796</v>
      </c>
      <c r="K673" s="2">
        <v>55760</v>
      </c>
      <c r="L673" s="3">
        <v>0</v>
      </c>
      <c r="M673" t="s">
        <v>19</v>
      </c>
      <c r="N673" t="e">
        <f>TBL_Employees[[#This Row],[Column1]]-TBL_Employees[[#This Row],[year]]</f>
        <v>#VALUE!</v>
      </c>
      <c r="O673" t="s">
        <v>25</v>
      </c>
      <c r="P673" t="str">
        <f>TEXT(TBL_Employees[[#This Row],[Exit Date]],"yyyy")</f>
        <v/>
      </c>
      <c r="Q673" s="1" t="s">
        <v>21</v>
      </c>
    </row>
    <row r="674" spans="1:17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t="str">
        <f>TEXT(TBL_Employees[[#This Row],[Hire Date]],"yyyy")</f>
        <v>2020</v>
      </c>
      <c r="J674" s="1">
        <v>43843</v>
      </c>
      <c r="K674" s="2">
        <v>253294</v>
      </c>
      <c r="L674" s="3">
        <v>0.4</v>
      </c>
      <c r="M674" t="s">
        <v>19</v>
      </c>
      <c r="N674" t="e">
        <f>TBL_Employees[[#This Row],[Column1]]-TBL_Employees[[#This Row],[year]]</f>
        <v>#VALUE!</v>
      </c>
      <c r="O674" t="s">
        <v>45</v>
      </c>
      <c r="P674" t="str">
        <f>TEXT(TBL_Employees[[#This Row],[Exit Date]],"yyyy")</f>
        <v/>
      </c>
      <c r="Q674" s="1" t="s">
        <v>21</v>
      </c>
    </row>
    <row r="675" spans="1:17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t="str">
        <f>TEXT(TBL_Employees[[#This Row],[Hire Date]],"yyyy")</f>
        <v>2007</v>
      </c>
      <c r="J675" s="1">
        <v>39310</v>
      </c>
      <c r="K675" s="2">
        <v>58671</v>
      </c>
      <c r="L675" s="3">
        <v>0</v>
      </c>
      <c r="M675" t="s">
        <v>19</v>
      </c>
      <c r="N675" t="e">
        <f>TBL_Employees[[#This Row],[Column1]]-TBL_Employees[[#This Row],[year]]</f>
        <v>#VALUE!</v>
      </c>
      <c r="O675" t="s">
        <v>29</v>
      </c>
      <c r="P675" t="str">
        <f>TEXT(TBL_Employees[[#This Row],[Exit Date]],"yyyy")</f>
        <v/>
      </c>
      <c r="Q675" s="1" t="s">
        <v>21</v>
      </c>
    </row>
    <row r="676" spans="1:17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t="str">
        <f>TEXT(TBL_Employees[[#This Row],[Hire Date]],"yyyy")</f>
        <v>2018</v>
      </c>
      <c r="J676" s="1">
        <v>43175</v>
      </c>
      <c r="K676" s="2">
        <v>55457</v>
      </c>
      <c r="L676" s="3">
        <v>0</v>
      </c>
      <c r="M676" t="s">
        <v>19</v>
      </c>
      <c r="N676" t="e">
        <f>TBL_Employees[[#This Row],[Column1]]-TBL_Employees[[#This Row],[year]]</f>
        <v>#VALUE!</v>
      </c>
      <c r="O676" t="s">
        <v>29</v>
      </c>
      <c r="P676" t="str">
        <f>TEXT(TBL_Employees[[#This Row],[Exit Date]],"yyyy")</f>
        <v/>
      </c>
      <c r="Q676" s="1" t="s">
        <v>21</v>
      </c>
    </row>
    <row r="677" spans="1:17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t="str">
        <f>TEXT(TBL_Employees[[#This Row],[Hire Date]],"yyyy")</f>
        <v>2017</v>
      </c>
      <c r="J677" s="1">
        <v>43004</v>
      </c>
      <c r="K677" s="2">
        <v>72340</v>
      </c>
      <c r="L677" s="3">
        <v>0</v>
      </c>
      <c r="M677" t="s">
        <v>19</v>
      </c>
      <c r="N677">
        <f>TBL_Employees[[#This Row],[Column1]]-TBL_Employees[[#This Row],[year]]</f>
        <v>2</v>
      </c>
      <c r="O677" t="s">
        <v>39</v>
      </c>
      <c r="P677" t="str">
        <f>TEXT(TBL_Employees[[#This Row],[Exit Date]],"yyyy")</f>
        <v>2019</v>
      </c>
      <c r="Q677" s="1">
        <v>43558</v>
      </c>
    </row>
    <row r="678" spans="1:17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t="str">
        <f>TEXT(TBL_Employees[[#This Row],[Hire Date]],"yyyy")</f>
        <v>2016</v>
      </c>
      <c r="J678" s="1">
        <v>42676</v>
      </c>
      <c r="K678" s="2">
        <v>122054</v>
      </c>
      <c r="L678" s="3">
        <v>0.06</v>
      </c>
      <c r="M678" t="s">
        <v>19</v>
      </c>
      <c r="N678" t="e">
        <f>TBL_Employees[[#This Row],[Column1]]-TBL_Employees[[#This Row],[year]]</f>
        <v>#VALUE!</v>
      </c>
      <c r="O678" t="s">
        <v>39</v>
      </c>
      <c r="P678" t="str">
        <f>TEXT(TBL_Employees[[#This Row],[Exit Date]],"yyyy")</f>
        <v/>
      </c>
      <c r="Q678" s="1" t="s">
        <v>21</v>
      </c>
    </row>
    <row r="679" spans="1:17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t="str">
        <f>TEXT(TBL_Employees[[#This Row],[Hire Date]],"yyyy")</f>
        <v>2018</v>
      </c>
      <c r="J679" s="1">
        <v>43103</v>
      </c>
      <c r="K679" s="2">
        <v>167100</v>
      </c>
      <c r="L679" s="3">
        <v>0.2</v>
      </c>
      <c r="M679" t="s">
        <v>33</v>
      </c>
      <c r="N679" t="e">
        <f>TBL_Employees[[#This Row],[Column1]]-TBL_Employees[[#This Row],[year]]</f>
        <v>#VALUE!</v>
      </c>
      <c r="O679" t="s">
        <v>34</v>
      </c>
      <c r="P679" t="str">
        <f>TEXT(TBL_Employees[[#This Row],[Exit Date]],"yyyy")</f>
        <v/>
      </c>
      <c r="Q679" s="1" t="s">
        <v>21</v>
      </c>
    </row>
    <row r="680" spans="1:17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t="str">
        <f>TEXT(TBL_Employees[[#This Row],[Hire Date]],"yyyy")</f>
        <v>1997</v>
      </c>
      <c r="J680" s="1">
        <v>35543</v>
      </c>
      <c r="K680" s="2">
        <v>78153</v>
      </c>
      <c r="L680" s="3">
        <v>0</v>
      </c>
      <c r="M680" t="s">
        <v>19</v>
      </c>
      <c r="N680" t="e">
        <f>TBL_Employees[[#This Row],[Column1]]-TBL_Employees[[#This Row],[year]]</f>
        <v>#VALUE!</v>
      </c>
      <c r="O680" t="s">
        <v>45</v>
      </c>
      <c r="P680" t="str">
        <f>TEXT(TBL_Employees[[#This Row],[Exit Date]],"yyyy")</f>
        <v/>
      </c>
      <c r="Q680" s="1" t="s">
        <v>21</v>
      </c>
    </row>
    <row r="681" spans="1:17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t="str">
        <f>TEXT(TBL_Employees[[#This Row],[Hire Date]],"yyyy")</f>
        <v>2020</v>
      </c>
      <c r="J681" s="1">
        <v>43935</v>
      </c>
      <c r="K681" s="2">
        <v>103524</v>
      </c>
      <c r="L681" s="3">
        <v>0.09</v>
      </c>
      <c r="M681" t="s">
        <v>19</v>
      </c>
      <c r="N681" t="e">
        <f>TBL_Employees[[#This Row],[Column1]]-TBL_Employees[[#This Row],[year]]</f>
        <v>#VALUE!</v>
      </c>
      <c r="O681" t="s">
        <v>39</v>
      </c>
      <c r="P681" t="str">
        <f>TEXT(TBL_Employees[[#This Row],[Exit Date]],"yyyy")</f>
        <v/>
      </c>
      <c r="Q681" s="1" t="s">
        <v>21</v>
      </c>
    </row>
    <row r="682" spans="1:17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t="str">
        <f>TEXT(TBL_Employees[[#This Row],[Hire Date]],"yyyy")</f>
        <v>2017</v>
      </c>
      <c r="J682" s="1">
        <v>42952</v>
      </c>
      <c r="K682" s="2">
        <v>119906</v>
      </c>
      <c r="L682" s="3">
        <v>0.05</v>
      </c>
      <c r="M682" t="s">
        <v>19</v>
      </c>
      <c r="N682" t="e">
        <f>TBL_Employees[[#This Row],[Column1]]-TBL_Employees[[#This Row],[year]]</f>
        <v>#VALUE!</v>
      </c>
      <c r="O682" t="s">
        <v>29</v>
      </c>
      <c r="P682" t="str">
        <f>TEXT(TBL_Employees[[#This Row],[Exit Date]],"yyyy")</f>
        <v/>
      </c>
      <c r="Q682" s="1" t="s">
        <v>21</v>
      </c>
    </row>
    <row r="683" spans="1:17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t="str">
        <f>TEXT(TBL_Employees[[#This Row],[Hire Date]],"yyyy")</f>
        <v>2020</v>
      </c>
      <c r="J683" s="1">
        <v>43847</v>
      </c>
      <c r="K683" s="2">
        <v>45061</v>
      </c>
      <c r="L683" s="3">
        <v>0</v>
      </c>
      <c r="M683" t="s">
        <v>19</v>
      </c>
      <c r="N683" t="e">
        <f>TBL_Employees[[#This Row],[Column1]]-TBL_Employees[[#This Row],[year]]</f>
        <v>#VALUE!</v>
      </c>
      <c r="O683" t="s">
        <v>45</v>
      </c>
      <c r="P683" t="str">
        <f>TEXT(TBL_Employees[[#This Row],[Exit Date]],"yyyy")</f>
        <v/>
      </c>
      <c r="Q683" s="1" t="s">
        <v>21</v>
      </c>
    </row>
    <row r="684" spans="1:17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t="str">
        <f>TEXT(TBL_Employees[[#This Row],[Hire Date]],"yyyy")</f>
        <v>2003</v>
      </c>
      <c r="J684" s="1">
        <v>37638</v>
      </c>
      <c r="K684" s="2">
        <v>91399</v>
      </c>
      <c r="L684" s="3">
        <v>0</v>
      </c>
      <c r="M684" t="s">
        <v>19</v>
      </c>
      <c r="N684" t="e">
        <f>TBL_Employees[[#This Row],[Column1]]-TBL_Employees[[#This Row],[year]]</f>
        <v>#VALUE!</v>
      </c>
      <c r="O684" t="s">
        <v>63</v>
      </c>
      <c r="P684" t="str">
        <f>TEXT(TBL_Employees[[#This Row],[Exit Date]],"yyyy")</f>
        <v/>
      </c>
      <c r="Q684" s="1" t="s">
        <v>21</v>
      </c>
    </row>
    <row r="685" spans="1:17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t="str">
        <f>TEXT(TBL_Employees[[#This Row],[Hire Date]],"yyyy")</f>
        <v>2017</v>
      </c>
      <c r="J685" s="1">
        <v>43006</v>
      </c>
      <c r="K685" s="2">
        <v>97336</v>
      </c>
      <c r="L685" s="3">
        <v>0</v>
      </c>
      <c r="M685" t="s">
        <v>19</v>
      </c>
      <c r="N685" t="e">
        <f>TBL_Employees[[#This Row],[Column1]]-TBL_Employees[[#This Row],[year]]</f>
        <v>#VALUE!</v>
      </c>
      <c r="O685" t="s">
        <v>25</v>
      </c>
      <c r="P685" t="str">
        <f>TEXT(TBL_Employees[[#This Row],[Exit Date]],"yyyy")</f>
        <v/>
      </c>
      <c r="Q685" s="1" t="s">
        <v>21</v>
      </c>
    </row>
    <row r="686" spans="1:17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t="str">
        <f>TEXT(TBL_Employees[[#This Row],[Hire Date]],"yyyy")</f>
        <v>2017</v>
      </c>
      <c r="J686" s="1">
        <v>42755</v>
      </c>
      <c r="K686" s="2">
        <v>124629</v>
      </c>
      <c r="L686" s="3">
        <v>0.1</v>
      </c>
      <c r="M686" t="s">
        <v>19</v>
      </c>
      <c r="N686" t="e">
        <f>TBL_Employees[[#This Row],[Column1]]-TBL_Employees[[#This Row],[year]]</f>
        <v>#VALUE!</v>
      </c>
      <c r="O686" t="s">
        <v>29</v>
      </c>
      <c r="P686" t="str">
        <f>TEXT(TBL_Employees[[#This Row],[Exit Date]],"yyyy")</f>
        <v/>
      </c>
      <c r="Q686" s="1" t="s">
        <v>21</v>
      </c>
    </row>
    <row r="687" spans="1:17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t="str">
        <f>TEXT(TBL_Employees[[#This Row],[Hire Date]],"yyyy")</f>
        <v>2021</v>
      </c>
      <c r="J687" s="1">
        <v>44402</v>
      </c>
      <c r="K687" s="2">
        <v>231850</v>
      </c>
      <c r="L687" s="3">
        <v>0.39</v>
      </c>
      <c r="M687" t="s">
        <v>19</v>
      </c>
      <c r="N687" t="e">
        <f>TBL_Employees[[#This Row],[Column1]]-TBL_Employees[[#This Row],[year]]</f>
        <v>#VALUE!</v>
      </c>
      <c r="O687" t="s">
        <v>45</v>
      </c>
      <c r="P687" t="str">
        <f>TEXT(TBL_Employees[[#This Row],[Exit Date]],"yyyy")</f>
        <v/>
      </c>
      <c r="Q687" s="1" t="s">
        <v>21</v>
      </c>
    </row>
    <row r="688" spans="1:17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t="str">
        <f>TEXT(TBL_Employees[[#This Row],[Hire Date]],"yyyy")</f>
        <v>2018</v>
      </c>
      <c r="J688" s="1">
        <v>43255</v>
      </c>
      <c r="K688" s="2">
        <v>128329</v>
      </c>
      <c r="L688" s="3">
        <v>0.08</v>
      </c>
      <c r="M688" t="s">
        <v>19</v>
      </c>
      <c r="N688" t="e">
        <f>TBL_Employees[[#This Row],[Column1]]-TBL_Employees[[#This Row],[year]]</f>
        <v>#VALUE!</v>
      </c>
      <c r="O688" t="s">
        <v>39</v>
      </c>
      <c r="P688" t="str">
        <f>TEXT(TBL_Employees[[#This Row],[Exit Date]],"yyyy")</f>
        <v/>
      </c>
      <c r="Q688" s="1" t="s">
        <v>21</v>
      </c>
    </row>
    <row r="689" spans="1:17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t="str">
        <f>TEXT(TBL_Employees[[#This Row],[Hire Date]],"yyyy")</f>
        <v>2021</v>
      </c>
      <c r="J689" s="1">
        <v>44283</v>
      </c>
      <c r="K689" s="2">
        <v>186033</v>
      </c>
      <c r="L689" s="3">
        <v>0.34</v>
      </c>
      <c r="M689" t="s">
        <v>52</v>
      </c>
      <c r="N689" t="e">
        <f>TBL_Employees[[#This Row],[Column1]]-TBL_Employees[[#This Row],[year]]</f>
        <v>#VALUE!</v>
      </c>
      <c r="O689" t="s">
        <v>53</v>
      </c>
      <c r="P689" t="str">
        <f>TEXT(TBL_Employees[[#This Row],[Exit Date]],"yyyy")</f>
        <v/>
      </c>
      <c r="Q689" s="1" t="s">
        <v>21</v>
      </c>
    </row>
    <row r="690" spans="1:17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t="str">
        <f>TEXT(TBL_Employees[[#This Row],[Hire Date]],"yyyy")</f>
        <v>2021</v>
      </c>
      <c r="J690" s="1">
        <v>44403</v>
      </c>
      <c r="K690" s="2">
        <v>121480</v>
      </c>
      <c r="L690" s="3">
        <v>0.14000000000000001</v>
      </c>
      <c r="M690" t="s">
        <v>19</v>
      </c>
      <c r="N690" t="e">
        <f>TBL_Employees[[#This Row],[Column1]]-TBL_Employees[[#This Row],[year]]</f>
        <v>#VALUE!</v>
      </c>
      <c r="O690" t="s">
        <v>39</v>
      </c>
      <c r="P690" t="str">
        <f>TEXT(TBL_Employees[[#This Row],[Exit Date]],"yyyy")</f>
        <v/>
      </c>
      <c r="Q690" s="1" t="s">
        <v>21</v>
      </c>
    </row>
    <row r="691" spans="1:17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t="str">
        <f>TEXT(TBL_Employees[[#This Row],[Hire Date]],"yyyy")</f>
        <v>2010</v>
      </c>
      <c r="J691" s="1">
        <v>40319</v>
      </c>
      <c r="K691" s="2">
        <v>153275</v>
      </c>
      <c r="L691" s="3">
        <v>0.24</v>
      </c>
      <c r="M691" t="s">
        <v>19</v>
      </c>
      <c r="N691" t="e">
        <f>TBL_Employees[[#This Row],[Column1]]-TBL_Employees[[#This Row],[year]]</f>
        <v>#VALUE!</v>
      </c>
      <c r="O691" t="s">
        <v>29</v>
      </c>
      <c r="P691" t="str">
        <f>TEXT(TBL_Employees[[#This Row],[Exit Date]],"yyyy")</f>
        <v/>
      </c>
      <c r="Q691" s="1" t="s">
        <v>21</v>
      </c>
    </row>
    <row r="692" spans="1:17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t="str">
        <f>TEXT(TBL_Employees[[#This Row],[Hire Date]],"yyyy")</f>
        <v>2020</v>
      </c>
      <c r="J692" s="1">
        <v>43969</v>
      </c>
      <c r="K692" s="2">
        <v>97830</v>
      </c>
      <c r="L692" s="3">
        <v>0</v>
      </c>
      <c r="M692" t="s">
        <v>19</v>
      </c>
      <c r="N692" t="e">
        <f>TBL_Employees[[#This Row],[Column1]]-TBL_Employees[[#This Row],[year]]</f>
        <v>#VALUE!</v>
      </c>
      <c r="O692" t="s">
        <v>25</v>
      </c>
      <c r="P692" t="str">
        <f>TEXT(TBL_Employees[[#This Row],[Exit Date]],"yyyy")</f>
        <v/>
      </c>
      <c r="Q692" s="1" t="s">
        <v>21</v>
      </c>
    </row>
    <row r="693" spans="1:17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t="str">
        <f>TEXT(TBL_Employees[[#This Row],[Hire Date]],"yyyy")</f>
        <v>1999</v>
      </c>
      <c r="J693" s="1">
        <v>36232</v>
      </c>
      <c r="K693" s="2">
        <v>239394</v>
      </c>
      <c r="L693" s="3">
        <v>0.32</v>
      </c>
      <c r="M693" t="s">
        <v>19</v>
      </c>
      <c r="N693" t="e">
        <f>TBL_Employees[[#This Row],[Column1]]-TBL_Employees[[#This Row],[year]]</f>
        <v>#VALUE!</v>
      </c>
      <c r="O693" t="s">
        <v>25</v>
      </c>
      <c r="P693" t="str">
        <f>TEXT(TBL_Employees[[#This Row],[Exit Date]],"yyyy")</f>
        <v/>
      </c>
      <c r="Q693" s="1" t="s">
        <v>21</v>
      </c>
    </row>
    <row r="694" spans="1:17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t="str">
        <f>TEXT(TBL_Employees[[#This Row],[Hire Date]],"yyyy")</f>
        <v>2002</v>
      </c>
      <c r="J694" s="1">
        <v>37519</v>
      </c>
      <c r="K694" s="2">
        <v>49738</v>
      </c>
      <c r="L694" s="3">
        <v>0</v>
      </c>
      <c r="M694" t="s">
        <v>33</v>
      </c>
      <c r="N694" t="e">
        <f>TBL_Employees[[#This Row],[Column1]]-TBL_Employees[[#This Row],[year]]</f>
        <v>#VALUE!</v>
      </c>
      <c r="O694" t="s">
        <v>60</v>
      </c>
      <c r="P694" t="str">
        <f>TEXT(TBL_Employees[[#This Row],[Exit Date]],"yyyy")</f>
        <v/>
      </c>
      <c r="Q694" s="1" t="s">
        <v>21</v>
      </c>
    </row>
    <row r="695" spans="1:17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t="str">
        <f>TEXT(TBL_Employees[[#This Row],[Hire Date]],"yyyy")</f>
        <v>2018</v>
      </c>
      <c r="J695" s="1">
        <v>43247</v>
      </c>
      <c r="K695" s="2">
        <v>45049</v>
      </c>
      <c r="L695" s="3">
        <v>0</v>
      </c>
      <c r="M695" t="s">
        <v>19</v>
      </c>
      <c r="N695" t="e">
        <f>TBL_Employees[[#This Row],[Column1]]-TBL_Employees[[#This Row],[year]]</f>
        <v>#VALUE!</v>
      </c>
      <c r="O695" t="s">
        <v>63</v>
      </c>
      <c r="P695" t="str">
        <f>TEXT(TBL_Employees[[#This Row],[Exit Date]],"yyyy")</f>
        <v/>
      </c>
      <c r="Q695" s="1" t="s">
        <v>21</v>
      </c>
    </row>
    <row r="696" spans="1:17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t="str">
        <f>TEXT(TBL_Employees[[#This Row],[Hire Date]],"yyyy")</f>
        <v>2020</v>
      </c>
      <c r="J696" s="1">
        <v>43977</v>
      </c>
      <c r="K696" s="2">
        <v>153628</v>
      </c>
      <c r="L696" s="3">
        <v>0.28999999999999998</v>
      </c>
      <c r="M696" t="s">
        <v>33</v>
      </c>
      <c r="N696">
        <f>TBL_Employees[[#This Row],[Column1]]-TBL_Employees[[#This Row],[year]]</f>
        <v>0</v>
      </c>
      <c r="O696" t="s">
        <v>80</v>
      </c>
      <c r="P696" t="str">
        <f>TEXT(TBL_Employees[[#This Row],[Exit Date]],"yyyy")</f>
        <v>2020</v>
      </c>
      <c r="Q696" s="1">
        <v>44177</v>
      </c>
    </row>
    <row r="697" spans="1:17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t="str">
        <f>TEXT(TBL_Employees[[#This Row],[Hire Date]],"yyyy")</f>
        <v>2021</v>
      </c>
      <c r="J697" s="1">
        <v>44362</v>
      </c>
      <c r="K697" s="2">
        <v>142731</v>
      </c>
      <c r="L697" s="3">
        <v>0.11</v>
      </c>
      <c r="M697" t="s">
        <v>33</v>
      </c>
      <c r="N697">
        <f>TBL_Employees[[#This Row],[Column1]]-TBL_Employees[[#This Row],[year]]</f>
        <v>1</v>
      </c>
      <c r="O697" t="s">
        <v>74</v>
      </c>
      <c r="P697" t="str">
        <f>TEXT(TBL_Employees[[#This Row],[Exit Date]],"yyyy")</f>
        <v>2022</v>
      </c>
      <c r="Q697" s="1">
        <v>44715</v>
      </c>
    </row>
    <row r="698" spans="1:17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t="str">
        <f>TEXT(TBL_Employees[[#This Row],[Hire Date]],"yyyy")</f>
        <v>2020</v>
      </c>
      <c r="J698" s="1">
        <v>43966</v>
      </c>
      <c r="K698" s="2">
        <v>137106</v>
      </c>
      <c r="L698" s="3">
        <v>0.12</v>
      </c>
      <c r="M698" t="s">
        <v>52</v>
      </c>
      <c r="N698" t="e">
        <f>TBL_Employees[[#This Row],[Column1]]-TBL_Employees[[#This Row],[year]]</f>
        <v>#VALUE!</v>
      </c>
      <c r="O698" t="s">
        <v>53</v>
      </c>
      <c r="P698" t="str">
        <f>TEXT(TBL_Employees[[#This Row],[Exit Date]],"yyyy")</f>
        <v/>
      </c>
      <c r="Q698" s="1" t="s">
        <v>21</v>
      </c>
    </row>
    <row r="699" spans="1:17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t="str">
        <f>TEXT(TBL_Employees[[#This Row],[Hire Date]],"yyyy")</f>
        <v>2007</v>
      </c>
      <c r="J699" s="1">
        <v>39330</v>
      </c>
      <c r="K699" s="2">
        <v>183239</v>
      </c>
      <c r="L699" s="3">
        <v>0.32</v>
      </c>
      <c r="M699" t="s">
        <v>19</v>
      </c>
      <c r="N699" t="e">
        <f>TBL_Employees[[#This Row],[Column1]]-TBL_Employees[[#This Row],[year]]</f>
        <v>#VALUE!</v>
      </c>
      <c r="O699" t="s">
        <v>63</v>
      </c>
      <c r="P699" t="str">
        <f>TEXT(TBL_Employees[[#This Row],[Exit Date]],"yyyy")</f>
        <v/>
      </c>
      <c r="Q699" s="1" t="s">
        <v>21</v>
      </c>
    </row>
    <row r="700" spans="1:17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t="str">
        <f>TEXT(TBL_Employees[[#This Row],[Hire Date]],"yyyy")</f>
        <v>2019</v>
      </c>
      <c r="J700" s="1">
        <v>43610</v>
      </c>
      <c r="K700" s="2">
        <v>45819</v>
      </c>
      <c r="L700" s="3">
        <v>0</v>
      </c>
      <c r="M700" t="s">
        <v>19</v>
      </c>
      <c r="N700" t="e">
        <f>TBL_Employees[[#This Row],[Column1]]-TBL_Employees[[#This Row],[year]]</f>
        <v>#VALUE!</v>
      </c>
      <c r="O700" t="s">
        <v>45</v>
      </c>
      <c r="P700" t="str">
        <f>TEXT(TBL_Employees[[#This Row],[Exit Date]],"yyyy")</f>
        <v/>
      </c>
      <c r="Q700" s="1" t="s">
        <v>21</v>
      </c>
    </row>
    <row r="701" spans="1:17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t="str">
        <f>TEXT(TBL_Employees[[#This Row],[Hire Date]],"yyyy")</f>
        <v>2006</v>
      </c>
      <c r="J701" s="1">
        <v>39080</v>
      </c>
      <c r="K701" s="2">
        <v>55518</v>
      </c>
      <c r="L701" s="3">
        <v>0</v>
      </c>
      <c r="M701" t="s">
        <v>19</v>
      </c>
      <c r="N701" t="e">
        <f>TBL_Employees[[#This Row],[Column1]]-TBL_Employees[[#This Row],[year]]</f>
        <v>#VALUE!</v>
      </c>
      <c r="O701" t="s">
        <v>29</v>
      </c>
      <c r="P701" t="str">
        <f>TEXT(TBL_Employees[[#This Row],[Exit Date]],"yyyy")</f>
        <v/>
      </c>
      <c r="Q701" s="1" t="s">
        <v>21</v>
      </c>
    </row>
    <row r="702" spans="1:17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t="str">
        <f>TEXT(TBL_Employees[[#This Row],[Hire Date]],"yyyy")</f>
        <v>2012</v>
      </c>
      <c r="J702" s="1">
        <v>40979</v>
      </c>
      <c r="K702" s="2">
        <v>108134</v>
      </c>
      <c r="L702" s="3">
        <v>0.1</v>
      </c>
      <c r="M702" t="s">
        <v>33</v>
      </c>
      <c r="N702" t="e">
        <f>TBL_Employees[[#This Row],[Column1]]-TBL_Employees[[#This Row],[year]]</f>
        <v>#VALUE!</v>
      </c>
      <c r="O702" t="s">
        <v>74</v>
      </c>
      <c r="P702" t="str">
        <f>TEXT(TBL_Employees[[#This Row],[Exit Date]],"yyyy")</f>
        <v/>
      </c>
      <c r="Q702" s="1" t="s">
        <v>21</v>
      </c>
    </row>
    <row r="703" spans="1:17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t="str">
        <f>TEXT(TBL_Employees[[#This Row],[Hire Date]],"yyyy")</f>
        <v>1992</v>
      </c>
      <c r="J703" s="1">
        <v>33958</v>
      </c>
      <c r="K703" s="2">
        <v>113950</v>
      </c>
      <c r="L703" s="3">
        <v>0.09</v>
      </c>
      <c r="M703" t="s">
        <v>19</v>
      </c>
      <c r="N703" t="e">
        <f>TBL_Employees[[#This Row],[Column1]]-TBL_Employees[[#This Row],[year]]</f>
        <v>#VALUE!</v>
      </c>
      <c r="O703" t="s">
        <v>45</v>
      </c>
      <c r="P703" t="str">
        <f>TEXT(TBL_Employees[[#This Row],[Exit Date]],"yyyy")</f>
        <v/>
      </c>
      <c r="Q703" s="1" t="s">
        <v>21</v>
      </c>
    </row>
    <row r="704" spans="1:17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t="str">
        <f>TEXT(TBL_Employees[[#This Row],[Hire Date]],"yyyy")</f>
        <v>1998</v>
      </c>
      <c r="J704" s="1">
        <v>35886</v>
      </c>
      <c r="K704" s="2">
        <v>182035</v>
      </c>
      <c r="L704" s="3">
        <v>0.3</v>
      </c>
      <c r="M704" t="s">
        <v>19</v>
      </c>
      <c r="N704" t="e">
        <f>TBL_Employees[[#This Row],[Column1]]-TBL_Employees[[#This Row],[year]]</f>
        <v>#VALUE!</v>
      </c>
      <c r="O704" t="s">
        <v>20</v>
      </c>
      <c r="P704" t="str">
        <f>TEXT(TBL_Employees[[#This Row],[Exit Date]],"yyyy")</f>
        <v/>
      </c>
      <c r="Q704" s="1" t="s">
        <v>21</v>
      </c>
    </row>
    <row r="705" spans="1:17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t="str">
        <f>TEXT(TBL_Employees[[#This Row],[Hire Date]],"yyyy")</f>
        <v>2017</v>
      </c>
      <c r="J705" s="1">
        <v>42963</v>
      </c>
      <c r="K705" s="2">
        <v>181356</v>
      </c>
      <c r="L705" s="3">
        <v>0.23</v>
      </c>
      <c r="M705" t="s">
        <v>33</v>
      </c>
      <c r="N705" t="e">
        <f>TBL_Employees[[#This Row],[Column1]]-TBL_Employees[[#This Row],[year]]</f>
        <v>#VALUE!</v>
      </c>
      <c r="O705" t="s">
        <v>60</v>
      </c>
      <c r="P705" t="str">
        <f>TEXT(TBL_Employees[[#This Row],[Exit Date]],"yyyy")</f>
        <v/>
      </c>
      <c r="Q705" s="1" t="s">
        <v>21</v>
      </c>
    </row>
    <row r="706" spans="1:17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t="str">
        <f>TEXT(TBL_Employees[[#This Row],[Hire Date]],"yyyy")</f>
        <v>2019</v>
      </c>
      <c r="J706" s="1">
        <v>43698</v>
      </c>
      <c r="K706" s="2">
        <v>66084</v>
      </c>
      <c r="L706" s="3">
        <v>0</v>
      </c>
      <c r="M706" t="s">
        <v>19</v>
      </c>
      <c r="N706" t="e">
        <f>TBL_Employees[[#This Row],[Column1]]-TBL_Employees[[#This Row],[year]]</f>
        <v>#VALUE!</v>
      </c>
      <c r="O706" t="s">
        <v>63</v>
      </c>
      <c r="P706" t="str">
        <f>TEXT(TBL_Employees[[#This Row],[Exit Date]],"yyyy")</f>
        <v/>
      </c>
      <c r="Q706" s="1" t="s">
        <v>21</v>
      </c>
    </row>
    <row r="707" spans="1:17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t="str">
        <f>TEXT(TBL_Employees[[#This Row],[Hire Date]],"yyyy")</f>
        <v>2010</v>
      </c>
      <c r="J707" s="1">
        <v>40290</v>
      </c>
      <c r="K707" s="2">
        <v>76912</v>
      </c>
      <c r="L707" s="3">
        <v>0</v>
      </c>
      <c r="M707" t="s">
        <v>52</v>
      </c>
      <c r="N707" t="e">
        <f>TBL_Employees[[#This Row],[Column1]]-TBL_Employees[[#This Row],[year]]</f>
        <v>#VALUE!</v>
      </c>
      <c r="O707" t="s">
        <v>53</v>
      </c>
      <c r="P707" t="str">
        <f>TEXT(TBL_Employees[[#This Row],[Exit Date]],"yyyy")</f>
        <v/>
      </c>
      <c r="Q707" s="1" t="s">
        <v>21</v>
      </c>
    </row>
    <row r="708" spans="1:17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t="str">
        <f>TEXT(TBL_Employees[[#This Row],[Hire Date]],"yyyy")</f>
        <v>2018</v>
      </c>
      <c r="J708" s="1">
        <v>43227</v>
      </c>
      <c r="K708" s="2">
        <v>67987</v>
      </c>
      <c r="L708" s="3">
        <v>0</v>
      </c>
      <c r="M708" t="s">
        <v>19</v>
      </c>
      <c r="N708" t="e">
        <f>TBL_Employees[[#This Row],[Column1]]-TBL_Employees[[#This Row],[year]]</f>
        <v>#VALUE!</v>
      </c>
      <c r="O708" t="s">
        <v>45</v>
      </c>
      <c r="P708" t="str">
        <f>TEXT(TBL_Employees[[#This Row],[Exit Date]],"yyyy")</f>
        <v/>
      </c>
      <c r="Q708" s="1" t="s">
        <v>21</v>
      </c>
    </row>
    <row r="709" spans="1:17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t="str">
        <f>TEXT(TBL_Employees[[#This Row],[Hire Date]],"yyyy")</f>
        <v>2005</v>
      </c>
      <c r="J709" s="1">
        <v>38584</v>
      </c>
      <c r="K709" s="2">
        <v>59833</v>
      </c>
      <c r="L709" s="3">
        <v>0</v>
      </c>
      <c r="M709" t="s">
        <v>19</v>
      </c>
      <c r="N709" t="e">
        <f>TBL_Employees[[#This Row],[Column1]]-TBL_Employees[[#This Row],[year]]</f>
        <v>#VALUE!</v>
      </c>
      <c r="O709" t="s">
        <v>29</v>
      </c>
      <c r="P709" t="str">
        <f>TEXT(TBL_Employees[[#This Row],[Exit Date]],"yyyy")</f>
        <v/>
      </c>
      <c r="Q709" s="1" t="s">
        <v>21</v>
      </c>
    </row>
    <row r="710" spans="1:17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t="str">
        <f>TEXT(TBL_Employees[[#This Row],[Hire Date]],"yyyy")</f>
        <v>2005</v>
      </c>
      <c r="J710" s="1">
        <v>38453</v>
      </c>
      <c r="K710" s="2">
        <v>128468</v>
      </c>
      <c r="L710" s="3">
        <v>0.11</v>
      </c>
      <c r="M710" t="s">
        <v>19</v>
      </c>
      <c r="N710" t="e">
        <f>TBL_Employees[[#This Row],[Column1]]-TBL_Employees[[#This Row],[year]]</f>
        <v>#VALUE!</v>
      </c>
      <c r="O710" t="s">
        <v>20</v>
      </c>
      <c r="P710" t="str">
        <f>TEXT(TBL_Employees[[#This Row],[Exit Date]],"yyyy")</f>
        <v/>
      </c>
      <c r="Q710" s="1" t="s">
        <v>21</v>
      </c>
    </row>
    <row r="711" spans="1:17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t="str">
        <f>TEXT(TBL_Employees[[#This Row],[Hire Date]],"yyyy")</f>
        <v>2011</v>
      </c>
      <c r="J711" s="1">
        <v>40692</v>
      </c>
      <c r="K711" s="2">
        <v>102440</v>
      </c>
      <c r="L711" s="3">
        <v>0.06</v>
      </c>
      <c r="M711" t="s">
        <v>19</v>
      </c>
      <c r="N711" t="e">
        <f>TBL_Employees[[#This Row],[Column1]]-TBL_Employees[[#This Row],[year]]</f>
        <v>#VALUE!</v>
      </c>
      <c r="O711" t="s">
        <v>20</v>
      </c>
      <c r="P711" t="str">
        <f>TEXT(TBL_Employees[[#This Row],[Exit Date]],"yyyy")</f>
        <v/>
      </c>
      <c r="Q711" s="1" t="s">
        <v>21</v>
      </c>
    </row>
    <row r="712" spans="1:17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t="str">
        <f>TEXT(TBL_Employees[[#This Row],[Hire Date]],"yyyy")</f>
        <v>2010</v>
      </c>
      <c r="J712" s="1">
        <v>40542</v>
      </c>
      <c r="K712" s="2">
        <v>246619</v>
      </c>
      <c r="L712" s="3">
        <v>0.36</v>
      </c>
      <c r="M712" t="s">
        <v>19</v>
      </c>
      <c r="N712" t="e">
        <f>TBL_Employees[[#This Row],[Column1]]-TBL_Employees[[#This Row],[year]]</f>
        <v>#VALUE!</v>
      </c>
      <c r="O712" t="s">
        <v>45</v>
      </c>
      <c r="P712" t="str">
        <f>TEXT(TBL_Employees[[#This Row],[Exit Date]],"yyyy")</f>
        <v/>
      </c>
      <c r="Q712" s="1" t="s">
        <v>21</v>
      </c>
    </row>
    <row r="713" spans="1:17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t="str">
        <f>TEXT(TBL_Employees[[#This Row],[Hire Date]],"yyyy")</f>
        <v>2017</v>
      </c>
      <c r="J713" s="1">
        <v>43058</v>
      </c>
      <c r="K713" s="2">
        <v>101143</v>
      </c>
      <c r="L713" s="3">
        <v>0.06</v>
      </c>
      <c r="M713" t="s">
        <v>19</v>
      </c>
      <c r="N713" t="e">
        <f>TBL_Employees[[#This Row],[Column1]]-TBL_Employees[[#This Row],[year]]</f>
        <v>#VALUE!</v>
      </c>
      <c r="O713" t="s">
        <v>45</v>
      </c>
      <c r="P713" t="str">
        <f>TEXT(TBL_Employees[[#This Row],[Exit Date]],"yyyy")</f>
        <v/>
      </c>
      <c r="Q713" s="1" t="s">
        <v>21</v>
      </c>
    </row>
    <row r="714" spans="1:17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t="str">
        <f>TEXT(TBL_Employees[[#This Row],[Hire Date]],"yyyy")</f>
        <v>2005</v>
      </c>
      <c r="J714" s="1">
        <v>38639</v>
      </c>
      <c r="K714" s="2">
        <v>51404</v>
      </c>
      <c r="L714" s="3">
        <v>0</v>
      </c>
      <c r="M714" t="s">
        <v>52</v>
      </c>
      <c r="N714">
        <f>TBL_Employees[[#This Row],[Column1]]-TBL_Employees[[#This Row],[year]]</f>
        <v>4</v>
      </c>
      <c r="O714" t="s">
        <v>81</v>
      </c>
      <c r="P714" t="str">
        <f>TEXT(TBL_Employees[[#This Row],[Exit Date]],"yyyy")</f>
        <v>2009</v>
      </c>
      <c r="Q714" s="1">
        <v>40153</v>
      </c>
    </row>
    <row r="715" spans="1:17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t="str">
        <f>TEXT(TBL_Employees[[#This Row],[Hire Date]],"yyyy")</f>
        <v>2015</v>
      </c>
      <c r="J715" s="1">
        <v>42329</v>
      </c>
      <c r="K715" s="2">
        <v>87292</v>
      </c>
      <c r="L715" s="3">
        <v>0</v>
      </c>
      <c r="M715" t="s">
        <v>19</v>
      </c>
      <c r="N715" t="e">
        <f>TBL_Employees[[#This Row],[Column1]]-TBL_Employees[[#This Row],[year]]</f>
        <v>#VALUE!</v>
      </c>
      <c r="O715" t="s">
        <v>29</v>
      </c>
      <c r="P715" t="str">
        <f>TEXT(TBL_Employees[[#This Row],[Exit Date]],"yyyy")</f>
        <v/>
      </c>
      <c r="Q715" s="1" t="s">
        <v>21</v>
      </c>
    </row>
    <row r="716" spans="1:17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t="str">
        <f>TEXT(TBL_Employees[[#This Row],[Hire Date]],"yyyy")</f>
        <v>2019</v>
      </c>
      <c r="J716" s="1">
        <v>43810</v>
      </c>
      <c r="K716" s="2">
        <v>182321</v>
      </c>
      <c r="L716" s="3">
        <v>0.28000000000000003</v>
      </c>
      <c r="M716" t="s">
        <v>33</v>
      </c>
      <c r="N716" t="e">
        <f>TBL_Employees[[#This Row],[Column1]]-TBL_Employees[[#This Row],[year]]</f>
        <v>#VALUE!</v>
      </c>
      <c r="O716" t="s">
        <v>60</v>
      </c>
      <c r="P716" t="str">
        <f>TEXT(TBL_Employees[[#This Row],[Exit Date]],"yyyy")</f>
        <v/>
      </c>
      <c r="Q716" s="1" t="s">
        <v>21</v>
      </c>
    </row>
    <row r="717" spans="1:17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t="str">
        <f>TEXT(TBL_Employees[[#This Row],[Hire Date]],"yyyy")</f>
        <v>2014</v>
      </c>
      <c r="J717" s="1">
        <v>41697</v>
      </c>
      <c r="K717" s="2">
        <v>53929</v>
      </c>
      <c r="L717" s="3">
        <v>0</v>
      </c>
      <c r="M717" t="s">
        <v>19</v>
      </c>
      <c r="N717">
        <f>TBL_Employees[[#This Row],[Column1]]-TBL_Employees[[#This Row],[year]]</f>
        <v>3</v>
      </c>
      <c r="O717" t="s">
        <v>45</v>
      </c>
      <c r="P717" t="str">
        <f>TEXT(TBL_Employees[[#This Row],[Exit Date]],"yyyy")</f>
        <v>2017</v>
      </c>
      <c r="Q717" s="1">
        <v>43091</v>
      </c>
    </row>
    <row r="718" spans="1:17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t="str">
        <f>TEXT(TBL_Employees[[#This Row],[Hire Date]],"yyyy")</f>
        <v>2012</v>
      </c>
      <c r="J718" s="1">
        <v>41256</v>
      </c>
      <c r="K718" s="2">
        <v>191571</v>
      </c>
      <c r="L718" s="3">
        <v>0.32</v>
      </c>
      <c r="M718" t="s">
        <v>19</v>
      </c>
      <c r="N718" t="e">
        <f>TBL_Employees[[#This Row],[Column1]]-TBL_Employees[[#This Row],[year]]</f>
        <v>#VALUE!</v>
      </c>
      <c r="O718" t="s">
        <v>25</v>
      </c>
      <c r="P718" t="str">
        <f>TEXT(TBL_Employees[[#This Row],[Exit Date]],"yyyy")</f>
        <v/>
      </c>
      <c r="Q718" s="1" t="s">
        <v>21</v>
      </c>
    </row>
    <row r="719" spans="1:17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t="str">
        <f>TEXT(TBL_Employees[[#This Row],[Hire Date]],"yyyy")</f>
        <v>2009</v>
      </c>
      <c r="J719" s="1">
        <v>39843</v>
      </c>
      <c r="K719" s="2">
        <v>150555</v>
      </c>
      <c r="L719" s="3">
        <v>0.13</v>
      </c>
      <c r="M719" t="s">
        <v>19</v>
      </c>
      <c r="N719" t="e">
        <f>TBL_Employees[[#This Row],[Column1]]-TBL_Employees[[#This Row],[year]]</f>
        <v>#VALUE!</v>
      </c>
      <c r="O719" t="s">
        <v>39</v>
      </c>
      <c r="P719" t="str">
        <f>TEXT(TBL_Employees[[#This Row],[Exit Date]],"yyyy")</f>
        <v/>
      </c>
      <c r="Q719" s="1" t="s">
        <v>21</v>
      </c>
    </row>
    <row r="720" spans="1:17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t="str">
        <f>TEXT(TBL_Employees[[#This Row],[Hire Date]],"yyyy")</f>
        <v>2009</v>
      </c>
      <c r="J720" s="1">
        <v>40091</v>
      </c>
      <c r="K720" s="2">
        <v>122890</v>
      </c>
      <c r="L720" s="3">
        <v>7.0000000000000007E-2</v>
      </c>
      <c r="M720" t="s">
        <v>33</v>
      </c>
      <c r="N720" t="e">
        <f>TBL_Employees[[#This Row],[Column1]]-TBL_Employees[[#This Row],[year]]</f>
        <v>#VALUE!</v>
      </c>
      <c r="O720" t="s">
        <v>74</v>
      </c>
      <c r="P720" t="str">
        <f>TEXT(TBL_Employees[[#This Row],[Exit Date]],"yyyy")</f>
        <v/>
      </c>
      <c r="Q720" s="1" t="s">
        <v>21</v>
      </c>
    </row>
    <row r="721" spans="1:17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t="str">
        <f>TEXT(TBL_Employees[[#This Row],[Hire Date]],"yyyy")</f>
        <v>1997</v>
      </c>
      <c r="J721" s="1">
        <v>35576</v>
      </c>
      <c r="K721" s="2">
        <v>216999</v>
      </c>
      <c r="L721" s="3">
        <v>0.37</v>
      </c>
      <c r="M721" t="s">
        <v>19</v>
      </c>
      <c r="N721" t="e">
        <f>TBL_Employees[[#This Row],[Column1]]-TBL_Employees[[#This Row],[year]]</f>
        <v>#VALUE!</v>
      </c>
      <c r="O721" t="s">
        <v>45</v>
      </c>
      <c r="P721" t="str">
        <f>TEXT(TBL_Employees[[#This Row],[Exit Date]],"yyyy")</f>
        <v/>
      </c>
      <c r="Q721" s="1" t="s">
        <v>21</v>
      </c>
    </row>
    <row r="722" spans="1:17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t="str">
        <f>TEXT(TBL_Employees[[#This Row],[Hire Date]],"yyyy")</f>
        <v>2015</v>
      </c>
      <c r="J722" s="1">
        <v>42201</v>
      </c>
      <c r="K722" s="2">
        <v>110565</v>
      </c>
      <c r="L722" s="3">
        <v>0.09</v>
      </c>
      <c r="M722" t="s">
        <v>33</v>
      </c>
      <c r="N722" t="e">
        <f>TBL_Employees[[#This Row],[Column1]]-TBL_Employees[[#This Row],[year]]</f>
        <v>#VALUE!</v>
      </c>
      <c r="O722" t="s">
        <v>60</v>
      </c>
      <c r="P722" t="str">
        <f>TEXT(TBL_Employees[[#This Row],[Exit Date]],"yyyy")</f>
        <v/>
      </c>
      <c r="Q722" s="1" t="s">
        <v>21</v>
      </c>
    </row>
    <row r="723" spans="1:17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t="str">
        <f>TEXT(TBL_Employees[[#This Row],[Hire Date]],"yyyy")</f>
        <v>2015</v>
      </c>
      <c r="J723" s="1">
        <v>42113</v>
      </c>
      <c r="K723" s="2">
        <v>48762</v>
      </c>
      <c r="L723" s="3">
        <v>0</v>
      </c>
      <c r="M723" t="s">
        <v>19</v>
      </c>
      <c r="N723" t="e">
        <f>TBL_Employees[[#This Row],[Column1]]-TBL_Employees[[#This Row],[year]]</f>
        <v>#VALUE!</v>
      </c>
      <c r="O723" t="s">
        <v>63</v>
      </c>
      <c r="P723" t="str">
        <f>TEXT(TBL_Employees[[#This Row],[Exit Date]],"yyyy")</f>
        <v/>
      </c>
      <c r="Q723" s="1" t="s">
        <v>21</v>
      </c>
    </row>
    <row r="724" spans="1:17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t="str">
        <f>TEXT(TBL_Employees[[#This Row],[Hire Date]],"yyyy")</f>
        <v>2017</v>
      </c>
      <c r="J724" s="1">
        <v>42777</v>
      </c>
      <c r="K724" s="2">
        <v>87036</v>
      </c>
      <c r="L724" s="3">
        <v>0</v>
      </c>
      <c r="M724" t="s">
        <v>33</v>
      </c>
      <c r="N724" t="e">
        <f>TBL_Employees[[#This Row],[Column1]]-TBL_Employees[[#This Row],[year]]</f>
        <v>#VALUE!</v>
      </c>
      <c r="O724" t="s">
        <v>80</v>
      </c>
      <c r="P724" t="str">
        <f>TEXT(TBL_Employees[[#This Row],[Exit Date]],"yyyy")</f>
        <v/>
      </c>
      <c r="Q724" s="1" t="s">
        <v>21</v>
      </c>
    </row>
    <row r="725" spans="1:17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t="str">
        <f>TEXT(TBL_Employees[[#This Row],[Hire Date]],"yyyy")</f>
        <v>2016</v>
      </c>
      <c r="J725" s="1">
        <v>42702</v>
      </c>
      <c r="K725" s="2">
        <v>177443</v>
      </c>
      <c r="L725" s="3">
        <v>0.16</v>
      </c>
      <c r="M725" t="s">
        <v>19</v>
      </c>
      <c r="N725" t="e">
        <f>TBL_Employees[[#This Row],[Column1]]-TBL_Employees[[#This Row],[year]]</f>
        <v>#VALUE!</v>
      </c>
      <c r="O725" t="s">
        <v>63</v>
      </c>
      <c r="P725" t="str">
        <f>TEXT(TBL_Employees[[#This Row],[Exit Date]],"yyyy")</f>
        <v/>
      </c>
      <c r="Q725" s="1" t="s">
        <v>21</v>
      </c>
    </row>
    <row r="726" spans="1:17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t="str">
        <f>TEXT(TBL_Employees[[#This Row],[Hire Date]],"yyyy")</f>
        <v>2016</v>
      </c>
      <c r="J726" s="1">
        <v>42489</v>
      </c>
      <c r="K726" s="2">
        <v>75862</v>
      </c>
      <c r="L726" s="3">
        <v>0</v>
      </c>
      <c r="M726" t="s">
        <v>19</v>
      </c>
      <c r="N726" t="e">
        <f>TBL_Employees[[#This Row],[Column1]]-TBL_Employees[[#This Row],[year]]</f>
        <v>#VALUE!</v>
      </c>
      <c r="O726" t="s">
        <v>25</v>
      </c>
      <c r="P726" t="str">
        <f>TEXT(TBL_Employees[[#This Row],[Exit Date]],"yyyy")</f>
        <v/>
      </c>
      <c r="Q726" s="1" t="s">
        <v>21</v>
      </c>
    </row>
    <row r="727" spans="1:17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t="str">
        <f>TEXT(TBL_Employees[[#This Row],[Hire Date]],"yyyy")</f>
        <v>2019</v>
      </c>
      <c r="J727" s="1">
        <v>43581</v>
      </c>
      <c r="K727" s="2">
        <v>90870</v>
      </c>
      <c r="L727" s="3">
        <v>0</v>
      </c>
      <c r="M727" t="s">
        <v>19</v>
      </c>
      <c r="N727" t="e">
        <f>TBL_Employees[[#This Row],[Column1]]-TBL_Employees[[#This Row],[year]]</f>
        <v>#VALUE!</v>
      </c>
      <c r="O727" t="s">
        <v>20</v>
      </c>
      <c r="P727" t="str">
        <f>TEXT(TBL_Employees[[#This Row],[Exit Date]],"yyyy")</f>
        <v/>
      </c>
      <c r="Q727" s="1" t="s">
        <v>21</v>
      </c>
    </row>
    <row r="728" spans="1:17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t="str">
        <f>TEXT(TBL_Employees[[#This Row],[Hire Date]],"yyyy")</f>
        <v>2014</v>
      </c>
      <c r="J728" s="1">
        <v>41977</v>
      </c>
      <c r="K728" s="2">
        <v>99202</v>
      </c>
      <c r="L728" s="3">
        <v>0.11</v>
      </c>
      <c r="M728" t="s">
        <v>19</v>
      </c>
      <c r="N728" t="e">
        <f>TBL_Employees[[#This Row],[Column1]]-TBL_Employees[[#This Row],[year]]</f>
        <v>#VALUE!</v>
      </c>
      <c r="O728" t="s">
        <v>39</v>
      </c>
      <c r="P728" t="str">
        <f>TEXT(TBL_Employees[[#This Row],[Exit Date]],"yyyy")</f>
        <v/>
      </c>
      <c r="Q728" s="1" t="s">
        <v>21</v>
      </c>
    </row>
    <row r="729" spans="1:17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t="str">
        <f>TEXT(TBL_Employees[[#This Row],[Hire Date]],"yyyy")</f>
        <v>2007</v>
      </c>
      <c r="J729" s="1">
        <v>39347</v>
      </c>
      <c r="K729" s="2">
        <v>92293</v>
      </c>
      <c r="L729" s="3">
        <v>0</v>
      </c>
      <c r="M729" t="s">
        <v>33</v>
      </c>
      <c r="N729" t="e">
        <f>TBL_Employees[[#This Row],[Column1]]-TBL_Employees[[#This Row],[year]]</f>
        <v>#VALUE!</v>
      </c>
      <c r="O729" t="s">
        <v>34</v>
      </c>
      <c r="P729" t="str">
        <f>TEXT(TBL_Employees[[#This Row],[Exit Date]],"yyyy")</f>
        <v/>
      </c>
      <c r="Q729" s="1" t="s">
        <v>21</v>
      </c>
    </row>
    <row r="730" spans="1:17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t="str">
        <f>TEXT(TBL_Employees[[#This Row],[Hire Date]],"yyyy")</f>
        <v>1992</v>
      </c>
      <c r="J730" s="1">
        <v>33785</v>
      </c>
      <c r="K730" s="2">
        <v>63196</v>
      </c>
      <c r="L730" s="3">
        <v>0</v>
      </c>
      <c r="M730" t="s">
        <v>19</v>
      </c>
      <c r="N730">
        <f>TBL_Employees[[#This Row],[Column1]]-TBL_Employees[[#This Row],[year]]</f>
        <v>22</v>
      </c>
      <c r="O730" t="s">
        <v>20</v>
      </c>
      <c r="P730" t="str">
        <f>TEXT(TBL_Employees[[#This Row],[Exit Date]],"yyyy")</f>
        <v>2014</v>
      </c>
      <c r="Q730" s="1">
        <v>41938</v>
      </c>
    </row>
    <row r="731" spans="1:17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t="str">
        <f>TEXT(TBL_Employees[[#This Row],[Hire Date]],"yyyy")</f>
        <v>2012</v>
      </c>
      <c r="J731" s="1">
        <v>41032</v>
      </c>
      <c r="K731" s="2">
        <v>65340</v>
      </c>
      <c r="L731" s="3">
        <v>0</v>
      </c>
      <c r="M731" t="s">
        <v>33</v>
      </c>
      <c r="N731">
        <f>TBL_Employees[[#This Row],[Column1]]-TBL_Employees[[#This Row],[year]]</f>
        <v>6</v>
      </c>
      <c r="O731" t="s">
        <v>74</v>
      </c>
      <c r="P731" t="str">
        <f>TEXT(TBL_Employees[[#This Row],[Exit Date]],"yyyy")</f>
        <v>2018</v>
      </c>
      <c r="Q731" s="1">
        <v>43229</v>
      </c>
    </row>
    <row r="732" spans="1:17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t="str">
        <f>TEXT(TBL_Employees[[#This Row],[Hire Date]],"yyyy")</f>
        <v>2015</v>
      </c>
      <c r="J732" s="1">
        <v>42271</v>
      </c>
      <c r="K732" s="2">
        <v>202680</v>
      </c>
      <c r="L732" s="3">
        <v>0.32</v>
      </c>
      <c r="M732" t="s">
        <v>19</v>
      </c>
      <c r="N732">
        <f>TBL_Employees[[#This Row],[Column1]]-TBL_Employees[[#This Row],[year]]</f>
        <v>7</v>
      </c>
      <c r="O732" t="s">
        <v>39</v>
      </c>
      <c r="P732" t="str">
        <f>TEXT(TBL_Employees[[#This Row],[Exit Date]],"yyyy")</f>
        <v>2022</v>
      </c>
      <c r="Q732" s="1">
        <v>44790</v>
      </c>
    </row>
    <row r="733" spans="1:17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t="str">
        <f>TEXT(TBL_Employees[[#This Row],[Hire Date]],"yyyy")</f>
        <v>2017</v>
      </c>
      <c r="J733" s="1">
        <v>42849</v>
      </c>
      <c r="K733" s="2">
        <v>77461</v>
      </c>
      <c r="L733" s="3">
        <v>0.09</v>
      </c>
      <c r="M733" t="s">
        <v>52</v>
      </c>
      <c r="N733" t="e">
        <f>TBL_Employees[[#This Row],[Column1]]-TBL_Employees[[#This Row],[year]]</f>
        <v>#VALUE!</v>
      </c>
      <c r="O733" t="s">
        <v>53</v>
      </c>
      <c r="P733" t="str">
        <f>TEXT(TBL_Employees[[#This Row],[Exit Date]],"yyyy")</f>
        <v/>
      </c>
      <c r="Q733" s="1" t="s">
        <v>21</v>
      </c>
    </row>
    <row r="734" spans="1:17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t="str">
        <f>TEXT(TBL_Employees[[#This Row],[Hire Date]],"yyyy")</f>
        <v>2016</v>
      </c>
      <c r="J734" s="1">
        <v>42622</v>
      </c>
      <c r="K734" s="2">
        <v>109680</v>
      </c>
      <c r="L734" s="3">
        <v>0</v>
      </c>
      <c r="M734" t="s">
        <v>33</v>
      </c>
      <c r="N734" t="e">
        <f>TBL_Employees[[#This Row],[Column1]]-TBL_Employees[[#This Row],[year]]</f>
        <v>#VALUE!</v>
      </c>
      <c r="O734" t="s">
        <v>34</v>
      </c>
      <c r="P734" t="str">
        <f>TEXT(TBL_Employees[[#This Row],[Exit Date]],"yyyy")</f>
        <v/>
      </c>
      <c r="Q734" s="1" t="s">
        <v>21</v>
      </c>
    </row>
    <row r="735" spans="1:17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t="str">
        <f>TEXT(TBL_Employees[[#This Row],[Hire Date]],"yyyy")</f>
        <v>1997</v>
      </c>
      <c r="J735" s="1">
        <v>35661</v>
      </c>
      <c r="K735" s="2">
        <v>159567</v>
      </c>
      <c r="L735" s="3">
        <v>0.28000000000000003</v>
      </c>
      <c r="M735" t="s">
        <v>19</v>
      </c>
      <c r="N735" t="e">
        <f>TBL_Employees[[#This Row],[Column1]]-TBL_Employees[[#This Row],[year]]</f>
        <v>#VALUE!</v>
      </c>
      <c r="O735" t="s">
        <v>39</v>
      </c>
      <c r="P735" t="str">
        <f>TEXT(TBL_Employees[[#This Row],[Exit Date]],"yyyy")</f>
        <v/>
      </c>
      <c r="Q735" s="1" t="s">
        <v>21</v>
      </c>
    </row>
    <row r="736" spans="1:17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t="str">
        <f>TEXT(TBL_Employees[[#This Row],[Hire Date]],"yyyy")</f>
        <v>2012</v>
      </c>
      <c r="J736" s="1">
        <v>41237</v>
      </c>
      <c r="K736" s="2">
        <v>94407</v>
      </c>
      <c r="L736" s="3">
        <v>0</v>
      </c>
      <c r="M736" t="s">
        <v>52</v>
      </c>
      <c r="N736" t="e">
        <f>TBL_Employees[[#This Row],[Column1]]-TBL_Employees[[#This Row],[year]]</f>
        <v>#VALUE!</v>
      </c>
      <c r="O736" t="s">
        <v>53</v>
      </c>
      <c r="P736" t="str">
        <f>TEXT(TBL_Employees[[#This Row],[Exit Date]],"yyyy")</f>
        <v/>
      </c>
      <c r="Q736" s="1" t="s">
        <v>21</v>
      </c>
    </row>
    <row r="737" spans="1:17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t="str">
        <f>TEXT(TBL_Employees[[#This Row],[Hire Date]],"yyyy")</f>
        <v>2002</v>
      </c>
      <c r="J737" s="1">
        <v>37484</v>
      </c>
      <c r="K737" s="2">
        <v>234594</v>
      </c>
      <c r="L737" s="3">
        <v>0.33</v>
      </c>
      <c r="M737" t="s">
        <v>19</v>
      </c>
      <c r="N737" t="e">
        <f>TBL_Employees[[#This Row],[Column1]]-TBL_Employees[[#This Row],[year]]</f>
        <v>#VALUE!</v>
      </c>
      <c r="O737" t="s">
        <v>63</v>
      </c>
      <c r="P737" t="str">
        <f>TEXT(TBL_Employees[[#This Row],[Exit Date]],"yyyy")</f>
        <v/>
      </c>
      <c r="Q737" s="1" t="s">
        <v>21</v>
      </c>
    </row>
    <row r="738" spans="1:17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t="str">
        <f>TEXT(TBL_Employees[[#This Row],[Hire Date]],"yyyy")</f>
        <v>2002</v>
      </c>
      <c r="J738" s="1">
        <v>37298</v>
      </c>
      <c r="K738" s="2">
        <v>43080</v>
      </c>
      <c r="L738" s="3">
        <v>0</v>
      </c>
      <c r="M738" t="s">
        <v>19</v>
      </c>
      <c r="N738" t="e">
        <f>TBL_Employees[[#This Row],[Column1]]-TBL_Employees[[#This Row],[year]]</f>
        <v>#VALUE!</v>
      </c>
      <c r="O738" t="s">
        <v>25</v>
      </c>
      <c r="P738" t="str">
        <f>TEXT(TBL_Employees[[#This Row],[Exit Date]],"yyyy")</f>
        <v/>
      </c>
      <c r="Q738" s="1" t="s">
        <v>21</v>
      </c>
    </row>
    <row r="739" spans="1:17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t="str">
        <f>TEXT(TBL_Employees[[#This Row],[Hire Date]],"yyyy")</f>
        <v>2021</v>
      </c>
      <c r="J739" s="1">
        <v>44325</v>
      </c>
      <c r="K739" s="2">
        <v>129541</v>
      </c>
      <c r="L739" s="3">
        <v>0.08</v>
      </c>
      <c r="M739" t="s">
        <v>19</v>
      </c>
      <c r="N739">
        <f>TBL_Employees[[#This Row],[Column1]]-TBL_Employees[[#This Row],[year]]</f>
        <v>0</v>
      </c>
      <c r="O739" t="s">
        <v>39</v>
      </c>
      <c r="P739" t="str">
        <f>TEXT(TBL_Employees[[#This Row],[Exit Date]],"yyyy")</f>
        <v>2021</v>
      </c>
      <c r="Q739" s="1">
        <v>44340</v>
      </c>
    </row>
    <row r="740" spans="1:17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t="str">
        <f>TEXT(TBL_Employees[[#This Row],[Hire Date]],"yyyy")</f>
        <v>2013</v>
      </c>
      <c r="J740" s="1">
        <v>41635</v>
      </c>
      <c r="K740" s="2">
        <v>165756</v>
      </c>
      <c r="L740" s="3">
        <v>0.28000000000000003</v>
      </c>
      <c r="M740" t="s">
        <v>19</v>
      </c>
      <c r="N740">
        <f>TBL_Employees[[#This Row],[Column1]]-TBL_Employees[[#This Row],[year]]</f>
        <v>7</v>
      </c>
      <c r="O740" t="s">
        <v>29</v>
      </c>
      <c r="P740" t="str">
        <f>TEXT(TBL_Employees[[#This Row],[Exit Date]],"yyyy")</f>
        <v>2020</v>
      </c>
      <c r="Q740" s="1">
        <v>43991</v>
      </c>
    </row>
    <row r="741" spans="1:17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t="str">
        <f>TEXT(TBL_Employees[[#This Row],[Hire Date]],"yyyy")</f>
        <v>2010</v>
      </c>
      <c r="J741" s="1">
        <v>40274</v>
      </c>
      <c r="K741" s="2">
        <v>142878</v>
      </c>
      <c r="L741" s="3">
        <v>0.12</v>
      </c>
      <c r="M741" t="s">
        <v>19</v>
      </c>
      <c r="N741" t="e">
        <f>TBL_Employees[[#This Row],[Column1]]-TBL_Employees[[#This Row],[year]]</f>
        <v>#VALUE!</v>
      </c>
      <c r="O741" t="s">
        <v>29</v>
      </c>
      <c r="P741" t="str">
        <f>TEXT(TBL_Employees[[#This Row],[Exit Date]],"yyyy")</f>
        <v/>
      </c>
      <c r="Q741" s="1" t="s">
        <v>21</v>
      </c>
    </row>
    <row r="742" spans="1:17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t="str">
        <f>TEXT(TBL_Employees[[#This Row],[Hire Date]],"yyyy")</f>
        <v>2006</v>
      </c>
      <c r="J742" s="1">
        <v>39018</v>
      </c>
      <c r="K742" s="2">
        <v>187992</v>
      </c>
      <c r="L742" s="3">
        <v>0.28000000000000003</v>
      </c>
      <c r="M742" t="s">
        <v>19</v>
      </c>
      <c r="N742" t="e">
        <f>TBL_Employees[[#This Row],[Column1]]-TBL_Employees[[#This Row],[year]]</f>
        <v>#VALUE!</v>
      </c>
      <c r="O742" t="s">
        <v>45</v>
      </c>
      <c r="P742" t="str">
        <f>TEXT(TBL_Employees[[#This Row],[Exit Date]],"yyyy")</f>
        <v/>
      </c>
      <c r="Q742" s="1" t="s">
        <v>21</v>
      </c>
    </row>
    <row r="743" spans="1:17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t="str">
        <f>TEXT(TBL_Employees[[#This Row],[Hire Date]],"yyyy")</f>
        <v>2019</v>
      </c>
      <c r="J743" s="1">
        <v>43521</v>
      </c>
      <c r="K743" s="2">
        <v>249801</v>
      </c>
      <c r="L743" s="3">
        <v>0.39</v>
      </c>
      <c r="M743" t="s">
        <v>52</v>
      </c>
      <c r="N743" t="e">
        <f>TBL_Employees[[#This Row],[Column1]]-TBL_Employees[[#This Row],[year]]</f>
        <v>#VALUE!</v>
      </c>
      <c r="O743" t="s">
        <v>53</v>
      </c>
      <c r="P743" t="str">
        <f>TEXT(TBL_Employees[[#This Row],[Exit Date]],"yyyy")</f>
        <v/>
      </c>
      <c r="Q743" s="1" t="s">
        <v>21</v>
      </c>
    </row>
    <row r="744" spans="1:17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t="str">
        <f>TEXT(TBL_Employees[[#This Row],[Hire Date]],"yyyy")</f>
        <v>2006</v>
      </c>
      <c r="J744" s="1">
        <v>38987</v>
      </c>
      <c r="K744" s="2">
        <v>76505</v>
      </c>
      <c r="L744" s="3">
        <v>0</v>
      </c>
      <c r="M744" t="s">
        <v>19</v>
      </c>
      <c r="N744">
        <f>TBL_Employees[[#This Row],[Column1]]-TBL_Employees[[#This Row],[year]]</f>
        <v>1</v>
      </c>
      <c r="O744" t="s">
        <v>63</v>
      </c>
      <c r="P744" t="str">
        <f>TEXT(TBL_Employees[[#This Row],[Exit Date]],"yyyy")</f>
        <v>2007</v>
      </c>
      <c r="Q744" s="1">
        <v>39180</v>
      </c>
    </row>
    <row r="745" spans="1:17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t="str">
        <f>TEXT(TBL_Employees[[#This Row],[Hire Date]],"yyyy")</f>
        <v>2016</v>
      </c>
      <c r="J745" s="1">
        <v>42664</v>
      </c>
      <c r="K745" s="2">
        <v>84297</v>
      </c>
      <c r="L745" s="3">
        <v>0</v>
      </c>
      <c r="M745" t="s">
        <v>52</v>
      </c>
      <c r="N745" t="e">
        <f>TBL_Employees[[#This Row],[Column1]]-TBL_Employees[[#This Row],[year]]</f>
        <v>#VALUE!</v>
      </c>
      <c r="O745" t="s">
        <v>81</v>
      </c>
      <c r="P745" t="str">
        <f>TEXT(TBL_Employees[[#This Row],[Exit Date]],"yyyy")</f>
        <v/>
      </c>
      <c r="Q745" s="1" t="s">
        <v>21</v>
      </c>
    </row>
    <row r="746" spans="1:17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t="str">
        <f>TEXT(TBL_Employees[[#This Row],[Hire Date]],"yyyy")</f>
        <v>2017</v>
      </c>
      <c r="J746" s="1">
        <v>42744</v>
      </c>
      <c r="K746" s="2">
        <v>75769</v>
      </c>
      <c r="L746" s="3">
        <v>0</v>
      </c>
      <c r="M746" t="s">
        <v>52</v>
      </c>
      <c r="N746">
        <f>TBL_Employees[[#This Row],[Column1]]-TBL_Employees[[#This Row],[year]]</f>
        <v>3</v>
      </c>
      <c r="O746" t="s">
        <v>81</v>
      </c>
      <c r="P746" t="str">
        <f>TEXT(TBL_Employees[[#This Row],[Exit Date]],"yyyy")</f>
        <v>2020</v>
      </c>
      <c r="Q746" s="1">
        <v>44029</v>
      </c>
    </row>
    <row r="747" spans="1:17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t="str">
        <f>TEXT(TBL_Employees[[#This Row],[Hire Date]],"yyyy")</f>
        <v>2013</v>
      </c>
      <c r="J747" s="1">
        <v>41503</v>
      </c>
      <c r="K747" s="2">
        <v>235619</v>
      </c>
      <c r="L747" s="3">
        <v>0.3</v>
      </c>
      <c r="M747" t="s">
        <v>19</v>
      </c>
      <c r="N747" t="e">
        <f>TBL_Employees[[#This Row],[Column1]]-TBL_Employees[[#This Row],[year]]</f>
        <v>#VALUE!</v>
      </c>
      <c r="O747" t="s">
        <v>63</v>
      </c>
      <c r="P747" t="str">
        <f>TEXT(TBL_Employees[[#This Row],[Exit Date]],"yyyy")</f>
        <v/>
      </c>
      <c r="Q747" s="1" t="s">
        <v>21</v>
      </c>
    </row>
    <row r="748" spans="1:17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t="str">
        <f>TEXT(TBL_Employees[[#This Row],[Hire Date]],"yyyy")</f>
        <v>2020</v>
      </c>
      <c r="J748" s="1">
        <v>43868</v>
      </c>
      <c r="K748" s="2">
        <v>187187</v>
      </c>
      <c r="L748" s="3">
        <v>0.18</v>
      </c>
      <c r="M748" t="s">
        <v>52</v>
      </c>
      <c r="N748" t="e">
        <f>TBL_Employees[[#This Row],[Column1]]-TBL_Employees[[#This Row],[year]]</f>
        <v>#VALUE!</v>
      </c>
      <c r="O748" t="s">
        <v>81</v>
      </c>
      <c r="P748" t="str">
        <f>TEXT(TBL_Employees[[#This Row],[Exit Date]],"yyyy")</f>
        <v/>
      </c>
      <c r="Q748" s="1" t="s">
        <v>21</v>
      </c>
    </row>
    <row r="749" spans="1:17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t="str">
        <f>TEXT(TBL_Employees[[#This Row],[Hire Date]],"yyyy")</f>
        <v>2005</v>
      </c>
      <c r="J749" s="1">
        <v>38560</v>
      </c>
      <c r="K749" s="2">
        <v>68987</v>
      </c>
      <c r="L749" s="3">
        <v>0</v>
      </c>
      <c r="M749" t="s">
        <v>19</v>
      </c>
      <c r="N749">
        <f>TBL_Employees[[#This Row],[Column1]]-TBL_Employees[[#This Row],[year]]</f>
        <v>1</v>
      </c>
      <c r="O749" t="s">
        <v>20</v>
      </c>
      <c r="P749" t="str">
        <f>TEXT(TBL_Employees[[#This Row],[Exit Date]],"yyyy")</f>
        <v>2006</v>
      </c>
      <c r="Q749" s="1">
        <v>38829</v>
      </c>
    </row>
    <row r="750" spans="1:17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t="str">
        <f>TEXT(TBL_Employees[[#This Row],[Hire Date]],"yyyy")</f>
        <v>2007</v>
      </c>
      <c r="J750" s="1">
        <v>39156</v>
      </c>
      <c r="K750" s="2">
        <v>155926</v>
      </c>
      <c r="L750" s="3">
        <v>0.24</v>
      </c>
      <c r="M750" t="s">
        <v>19</v>
      </c>
      <c r="N750">
        <f>TBL_Employees[[#This Row],[Column1]]-TBL_Employees[[#This Row],[year]]</f>
        <v>1</v>
      </c>
      <c r="O750" t="s">
        <v>29</v>
      </c>
      <c r="P750" t="str">
        <f>TEXT(TBL_Employees[[#This Row],[Exit Date]],"yyyy")</f>
        <v>2008</v>
      </c>
      <c r="Q750" s="1">
        <v>39598</v>
      </c>
    </row>
    <row r="751" spans="1:17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t="str">
        <f>TEXT(TBL_Employees[[#This Row],[Hire Date]],"yyyy")</f>
        <v>2016</v>
      </c>
      <c r="J751" s="1">
        <v>42494</v>
      </c>
      <c r="K751" s="2">
        <v>93668</v>
      </c>
      <c r="L751" s="3">
        <v>0</v>
      </c>
      <c r="M751" t="s">
        <v>19</v>
      </c>
      <c r="N751" t="e">
        <f>TBL_Employees[[#This Row],[Column1]]-TBL_Employees[[#This Row],[year]]</f>
        <v>#VALUE!</v>
      </c>
      <c r="O751" t="s">
        <v>20</v>
      </c>
      <c r="P751" t="str">
        <f>TEXT(TBL_Employees[[#This Row],[Exit Date]],"yyyy")</f>
        <v/>
      </c>
      <c r="Q751" s="1" t="s">
        <v>21</v>
      </c>
    </row>
    <row r="752" spans="1:17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t="str">
        <f>TEXT(TBL_Employees[[#This Row],[Hire Date]],"yyyy")</f>
        <v>2019</v>
      </c>
      <c r="J752" s="1">
        <v>43798</v>
      </c>
      <c r="K752" s="2">
        <v>69647</v>
      </c>
      <c r="L752" s="3">
        <v>0</v>
      </c>
      <c r="M752" t="s">
        <v>19</v>
      </c>
      <c r="N752">
        <f>TBL_Employees[[#This Row],[Column1]]-TBL_Employees[[#This Row],[year]]</f>
        <v>3</v>
      </c>
      <c r="O752" t="s">
        <v>45</v>
      </c>
      <c r="P752" t="str">
        <f>TEXT(TBL_Employees[[#This Row],[Exit Date]],"yyyy")</f>
        <v>2022</v>
      </c>
      <c r="Q752" s="1">
        <v>44671</v>
      </c>
    </row>
    <row r="753" spans="1:17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t="str">
        <f>TEXT(TBL_Employees[[#This Row],[Hire Date]],"yyyy")</f>
        <v>2003</v>
      </c>
      <c r="J753" s="1">
        <v>37798</v>
      </c>
      <c r="K753" s="2">
        <v>63318</v>
      </c>
      <c r="L753" s="3">
        <v>0</v>
      </c>
      <c r="M753" t="s">
        <v>19</v>
      </c>
      <c r="N753" t="e">
        <f>TBL_Employees[[#This Row],[Column1]]-TBL_Employees[[#This Row],[year]]</f>
        <v>#VALUE!</v>
      </c>
      <c r="O753" t="s">
        <v>29</v>
      </c>
      <c r="P753" t="str">
        <f>TEXT(TBL_Employees[[#This Row],[Exit Date]],"yyyy")</f>
        <v/>
      </c>
      <c r="Q753" s="1" t="s">
        <v>21</v>
      </c>
    </row>
    <row r="754" spans="1:17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t="str">
        <f>TEXT(TBL_Employees[[#This Row],[Hire Date]],"yyyy")</f>
        <v>2017</v>
      </c>
      <c r="J754" s="1">
        <v>42778</v>
      </c>
      <c r="K754" s="2">
        <v>77629</v>
      </c>
      <c r="L754" s="3">
        <v>0</v>
      </c>
      <c r="M754" t="s">
        <v>33</v>
      </c>
      <c r="N754" t="e">
        <f>TBL_Employees[[#This Row],[Column1]]-TBL_Employees[[#This Row],[year]]</f>
        <v>#VALUE!</v>
      </c>
      <c r="O754" t="s">
        <v>60</v>
      </c>
      <c r="P754" t="str">
        <f>TEXT(TBL_Employees[[#This Row],[Exit Date]],"yyyy")</f>
        <v/>
      </c>
      <c r="Q754" s="1" t="s">
        <v>21</v>
      </c>
    </row>
    <row r="755" spans="1:17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t="str">
        <f>TEXT(TBL_Employees[[#This Row],[Hire Date]],"yyyy")</f>
        <v>2017</v>
      </c>
      <c r="J755" s="1">
        <v>43061</v>
      </c>
      <c r="K755" s="2">
        <v>138808</v>
      </c>
      <c r="L755" s="3">
        <v>0.15</v>
      </c>
      <c r="M755" t="s">
        <v>33</v>
      </c>
      <c r="N755" t="e">
        <f>TBL_Employees[[#This Row],[Column1]]-TBL_Employees[[#This Row],[year]]</f>
        <v>#VALUE!</v>
      </c>
      <c r="O755" t="s">
        <v>80</v>
      </c>
      <c r="P755" t="str">
        <f>TEXT(TBL_Employees[[#This Row],[Exit Date]],"yyyy")</f>
        <v/>
      </c>
      <c r="Q755" s="1" t="s">
        <v>21</v>
      </c>
    </row>
    <row r="756" spans="1:17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t="str">
        <f>TEXT(TBL_Employees[[#This Row],[Hire Date]],"yyyy")</f>
        <v>2014</v>
      </c>
      <c r="J756" s="1">
        <v>41703</v>
      </c>
      <c r="K756" s="2">
        <v>88777</v>
      </c>
      <c r="L756" s="3">
        <v>0</v>
      </c>
      <c r="M756" t="s">
        <v>19</v>
      </c>
      <c r="N756" t="e">
        <f>TBL_Employees[[#This Row],[Column1]]-TBL_Employees[[#This Row],[year]]</f>
        <v>#VALUE!</v>
      </c>
      <c r="O756" t="s">
        <v>20</v>
      </c>
      <c r="P756" t="str">
        <f>TEXT(TBL_Employees[[#This Row],[Exit Date]],"yyyy")</f>
        <v/>
      </c>
      <c r="Q756" s="1" t="s">
        <v>21</v>
      </c>
    </row>
    <row r="757" spans="1:17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t="str">
        <f>TEXT(TBL_Employees[[#This Row],[Hire Date]],"yyyy")</f>
        <v>2004</v>
      </c>
      <c r="J757" s="1">
        <v>38121</v>
      </c>
      <c r="K757" s="2">
        <v>186378</v>
      </c>
      <c r="L757" s="3">
        <v>0.26</v>
      </c>
      <c r="M757" t="s">
        <v>33</v>
      </c>
      <c r="N757" t="e">
        <f>TBL_Employees[[#This Row],[Column1]]-TBL_Employees[[#This Row],[year]]</f>
        <v>#VALUE!</v>
      </c>
      <c r="O757" t="s">
        <v>80</v>
      </c>
      <c r="P757" t="str">
        <f>TEXT(TBL_Employees[[#This Row],[Exit Date]],"yyyy")</f>
        <v/>
      </c>
      <c r="Q757" s="1" t="s">
        <v>21</v>
      </c>
    </row>
    <row r="758" spans="1:17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t="str">
        <f>TEXT(TBL_Employees[[#This Row],[Hire Date]],"yyyy")</f>
        <v>2015</v>
      </c>
      <c r="J758" s="1">
        <v>42117</v>
      </c>
      <c r="K758" s="2">
        <v>60017</v>
      </c>
      <c r="L758" s="3">
        <v>0</v>
      </c>
      <c r="M758" t="s">
        <v>19</v>
      </c>
      <c r="N758" t="e">
        <f>TBL_Employees[[#This Row],[Column1]]-TBL_Employees[[#This Row],[year]]</f>
        <v>#VALUE!</v>
      </c>
      <c r="O758" t="s">
        <v>20</v>
      </c>
      <c r="P758" t="str">
        <f>TEXT(TBL_Employees[[#This Row],[Exit Date]],"yyyy")</f>
        <v/>
      </c>
      <c r="Q758" s="1" t="s">
        <v>21</v>
      </c>
    </row>
    <row r="759" spans="1:17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t="str">
        <f>TEXT(TBL_Employees[[#This Row],[Hire Date]],"yyyy")</f>
        <v>2018</v>
      </c>
      <c r="J759" s="1">
        <v>43305</v>
      </c>
      <c r="K759" s="2">
        <v>148991</v>
      </c>
      <c r="L759" s="3">
        <v>0.12</v>
      </c>
      <c r="M759" t="s">
        <v>52</v>
      </c>
      <c r="N759" t="e">
        <f>TBL_Employees[[#This Row],[Column1]]-TBL_Employees[[#This Row],[year]]</f>
        <v>#VALUE!</v>
      </c>
      <c r="O759" t="s">
        <v>53</v>
      </c>
      <c r="P759" t="str">
        <f>TEXT(TBL_Employees[[#This Row],[Exit Date]],"yyyy")</f>
        <v/>
      </c>
      <c r="Q759" s="1" t="s">
        <v>21</v>
      </c>
    </row>
    <row r="760" spans="1:17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t="str">
        <f>TEXT(TBL_Employees[[#This Row],[Hire Date]],"yyyy")</f>
        <v>2008</v>
      </c>
      <c r="J760" s="1">
        <v>39532</v>
      </c>
      <c r="K760" s="2">
        <v>97398</v>
      </c>
      <c r="L760" s="3">
        <v>0</v>
      </c>
      <c r="M760" t="s">
        <v>52</v>
      </c>
      <c r="N760" t="e">
        <f>TBL_Employees[[#This Row],[Column1]]-TBL_Employees[[#This Row],[year]]</f>
        <v>#VALUE!</v>
      </c>
      <c r="O760" t="s">
        <v>81</v>
      </c>
      <c r="P760" t="str">
        <f>TEXT(TBL_Employees[[#This Row],[Exit Date]],"yyyy")</f>
        <v/>
      </c>
      <c r="Q760" s="1" t="s">
        <v>21</v>
      </c>
    </row>
    <row r="761" spans="1:17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t="str">
        <f>TEXT(TBL_Employees[[#This Row],[Hire Date]],"yyyy")</f>
        <v>2007</v>
      </c>
      <c r="J761" s="1">
        <v>39204</v>
      </c>
      <c r="K761" s="2">
        <v>72805</v>
      </c>
      <c r="L761" s="3">
        <v>0</v>
      </c>
      <c r="M761" t="s">
        <v>33</v>
      </c>
      <c r="N761" t="e">
        <f>TBL_Employees[[#This Row],[Column1]]-TBL_Employees[[#This Row],[year]]</f>
        <v>#VALUE!</v>
      </c>
      <c r="O761" t="s">
        <v>74</v>
      </c>
      <c r="P761" t="str">
        <f>TEXT(TBL_Employees[[#This Row],[Exit Date]],"yyyy")</f>
        <v/>
      </c>
      <c r="Q761" s="1" t="s">
        <v>21</v>
      </c>
    </row>
    <row r="762" spans="1:17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t="str">
        <f>TEXT(TBL_Employees[[#This Row],[Hire Date]],"yyyy")</f>
        <v>2021</v>
      </c>
      <c r="J762" s="1">
        <v>44213</v>
      </c>
      <c r="K762" s="2">
        <v>72131</v>
      </c>
      <c r="L762" s="3">
        <v>0</v>
      </c>
      <c r="M762" t="s">
        <v>33</v>
      </c>
      <c r="N762" t="e">
        <f>TBL_Employees[[#This Row],[Column1]]-TBL_Employees[[#This Row],[year]]</f>
        <v>#VALUE!</v>
      </c>
      <c r="O762" t="s">
        <v>74</v>
      </c>
      <c r="P762" t="str">
        <f>TEXT(TBL_Employees[[#This Row],[Exit Date]],"yyyy")</f>
        <v/>
      </c>
      <c r="Q762" s="1" t="s">
        <v>21</v>
      </c>
    </row>
    <row r="763" spans="1:17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t="str">
        <f>TEXT(TBL_Employees[[#This Row],[Hire Date]],"yyyy")</f>
        <v>1992</v>
      </c>
      <c r="J763" s="1">
        <v>33964</v>
      </c>
      <c r="K763" s="2">
        <v>104668</v>
      </c>
      <c r="L763" s="3">
        <v>0.08</v>
      </c>
      <c r="M763" t="s">
        <v>19</v>
      </c>
      <c r="N763" t="e">
        <f>TBL_Employees[[#This Row],[Column1]]-TBL_Employees[[#This Row],[year]]</f>
        <v>#VALUE!</v>
      </c>
      <c r="O763" t="s">
        <v>29</v>
      </c>
      <c r="P763" t="str">
        <f>TEXT(TBL_Employees[[#This Row],[Exit Date]],"yyyy")</f>
        <v/>
      </c>
      <c r="Q763" s="1" t="s">
        <v>21</v>
      </c>
    </row>
    <row r="764" spans="1:17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t="str">
        <f>TEXT(TBL_Employees[[#This Row],[Hire Date]],"yyyy")</f>
        <v>2017</v>
      </c>
      <c r="J764" s="1">
        <v>42952</v>
      </c>
      <c r="K764" s="2">
        <v>89769</v>
      </c>
      <c r="L764" s="3">
        <v>0</v>
      </c>
      <c r="M764" t="s">
        <v>19</v>
      </c>
      <c r="N764" t="e">
        <f>TBL_Employees[[#This Row],[Column1]]-TBL_Employees[[#This Row],[year]]</f>
        <v>#VALUE!</v>
      </c>
      <c r="O764" t="s">
        <v>63</v>
      </c>
      <c r="P764" t="str">
        <f>TEXT(TBL_Employees[[#This Row],[Exit Date]],"yyyy")</f>
        <v/>
      </c>
      <c r="Q764" s="1" t="s">
        <v>21</v>
      </c>
    </row>
    <row r="765" spans="1:17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t="str">
        <f>TEXT(TBL_Employees[[#This Row],[Hire Date]],"yyyy")</f>
        <v>2018</v>
      </c>
      <c r="J765" s="1">
        <v>43358</v>
      </c>
      <c r="K765" s="2">
        <v>127616</v>
      </c>
      <c r="L765" s="3">
        <v>7.0000000000000007E-2</v>
      </c>
      <c r="M765" t="s">
        <v>19</v>
      </c>
      <c r="N765" t="e">
        <f>TBL_Employees[[#This Row],[Column1]]-TBL_Employees[[#This Row],[year]]</f>
        <v>#VALUE!</v>
      </c>
      <c r="O765" t="s">
        <v>29</v>
      </c>
      <c r="P765" t="str">
        <f>TEXT(TBL_Employees[[#This Row],[Exit Date]],"yyyy")</f>
        <v/>
      </c>
      <c r="Q765" s="1" t="s">
        <v>21</v>
      </c>
    </row>
    <row r="766" spans="1:17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t="str">
        <f>TEXT(TBL_Employees[[#This Row],[Hire Date]],"yyyy")</f>
        <v>2012</v>
      </c>
      <c r="J766" s="1">
        <v>41099</v>
      </c>
      <c r="K766" s="2">
        <v>109883</v>
      </c>
      <c r="L766" s="3">
        <v>7.0000000000000007E-2</v>
      </c>
      <c r="M766" t="s">
        <v>19</v>
      </c>
      <c r="N766" t="e">
        <f>TBL_Employees[[#This Row],[Column1]]-TBL_Employees[[#This Row],[year]]</f>
        <v>#VALUE!</v>
      </c>
      <c r="O766" t="s">
        <v>29</v>
      </c>
      <c r="P766" t="str">
        <f>TEXT(TBL_Employees[[#This Row],[Exit Date]],"yyyy")</f>
        <v/>
      </c>
      <c r="Q766" s="1" t="s">
        <v>21</v>
      </c>
    </row>
    <row r="767" spans="1:17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t="str">
        <f>TEXT(TBL_Employees[[#This Row],[Hire Date]],"yyyy")</f>
        <v>2021</v>
      </c>
      <c r="J767" s="1">
        <v>44270</v>
      </c>
      <c r="K767" s="2">
        <v>47974</v>
      </c>
      <c r="L767" s="3">
        <v>0</v>
      </c>
      <c r="M767" t="s">
        <v>33</v>
      </c>
      <c r="N767" t="e">
        <f>TBL_Employees[[#This Row],[Column1]]-TBL_Employees[[#This Row],[year]]</f>
        <v>#VALUE!</v>
      </c>
      <c r="O767" t="s">
        <v>80</v>
      </c>
      <c r="P767" t="str">
        <f>TEXT(TBL_Employees[[#This Row],[Exit Date]],"yyyy")</f>
        <v/>
      </c>
      <c r="Q767" s="1" t="s">
        <v>21</v>
      </c>
    </row>
    <row r="768" spans="1:17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t="str">
        <f>TEXT(TBL_Employees[[#This Row],[Hire Date]],"yyyy")</f>
        <v>2015</v>
      </c>
      <c r="J768" s="1">
        <v>42090</v>
      </c>
      <c r="K768" s="2">
        <v>120321</v>
      </c>
      <c r="L768" s="3">
        <v>0.12</v>
      </c>
      <c r="M768" t="s">
        <v>19</v>
      </c>
      <c r="N768" t="e">
        <f>TBL_Employees[[#This Row],[Column1]]-TBL_Employees[[#This Row],[year]]</f>
        <v>#VALUE!</v>
      </c>
      <c r="O768" t="s">
        <v>25</v>
      </c>
      <c r="P768" t="str">
        <f>TEXT(TBL_Employees[[#This Row],[Exit Date]],"yyyy")</f>
        <v/>
      </c>
      <c r="Q768" s="1" t="s">
        <v>21</v>
      </c>
    </row>
    <row r="769" spans="1:17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t="str">
        <f>TEXT(TBL_Employees[[#This Row],[Hire Date]],"yyyy")</f>
        <v>2014</v>
      </c>
      <c r="J769" s="1">
        <v>41861</v>
      </c>
      <c r="K769" s="2">
        <v>57446</v>
      </c>
      <c r="L769" s="3">
        <v>0</v>
      </c>
      <c r="M769" t="s">
        <v>19</v>
      </c>
      <c r="N769" t="e">
        <f>TBL_Employees[[#This Row],[Column1]]-TBL_Employees[[#This Row],[year]]</f>
        <v>#VALUE!</v>
      </c>
      <c r="O769" t="s">
        <v>39</v>
      </c>
      <c r="P769" t="str">
        <f>TEXT(TBL_Employees[[#This Row],[Exit Date]],"yyyy")</f>
        <v/>
      </c>
      <c r="Q769" s="1" t="s">
        <v>21</v>
      </c>
    </row>
    <row r="770" spans="1:17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t="str">
        <f>TEXT(TBL_Employees[[#This Row],[Hire Date]],"yyyy")</f>
        <v>2009</v>
      </c>
      <c r="J770" s="1">
        <v>39968</v>
      </c>
      <c r="K770" s="2">
        <v>174099</v>
      </c>
      <c r="L770" s="3">
        <v>0.26</v>
      </c>
      <c r="M770" t="s">
        <v>19</v>
      </c>
      <c r="N770" t="e">
        <f>TBL_Employees[[#This Row],[Column1]]-TBL_Employees[[#This Row],[year]]</f>
        <v>#VALUE!</v>
      </c>
      <c r="O770" t="s">
        <v>25</v>
      </c>
      <c r="P770" t="str">
        <f>TEXT(TBL_Employees[[#This Row],[Exit Date]],"yyyy")</f>
        <v/>
      </c>
      <c r="Q770" s="1" t="s">
        <v>21</v>
      </c>
    </row>
    <row r="771" spans="1:17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t="str">
        <f>TEXT(TBL_Employees[[#This Row],[Hire Date]],"yyyy")</f>
        <v>2002</v>
      </c>
      <c r="J771" s="1">
        <v>37295</v>
      </c>
      <c r="K771" s="2">
        <v>128703</v>
      </c>
      <c r="L771" s="3">
        <v>0.13</v>
      </c>
      <c r="M771" t="s">
        <v>19</v>
      </c>
      <c r="N771" t="e">
        <f>TBL_Employees[[#This Row],[Column1]]-TBL_Employees[[#This Row],[year]]</f>
        <v>#VALUE!</v>
      </c>
      <c r="O771" t="s">
        <v>25</v>
      </c>
      <c r="P771" t="str">
        <f>TEXT(TBL_Employees[[#This Row],[Exit Date]],"yyyy")</f>
        <v/>
      </c>
      <c r="Q771" s="1" t="s">
        <v>21</v>
      </c>
    </row>
    <row r="772" spans="1:17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t="str">
        <f>TEXT(TBL_Employees[[#This Row],[Hire Date]],"yyyy")</f>
        <v>2015</v>
      </c>
      <c r="J772" s="1">
        <v>42317</v>
      </c>
      <c r="K772" s="2">
        <v>65247</v>
      </c>
      <c r="L772" s="3">
        <v>0</v>
      </c>
      <c r="M772" t="s">
        <v>19</v>
      </c>
      <c r="N772" t="e">
        <f>TBL_Employees[[#This Row],[Column1]]-TBL_Employees[[#This Row],[year]]</f>
        <v>#VALUE!</v>
      </c>
      <c r="O772" t="s">
        <v>39</v>
      </c>
      <c r="P772" t="str">
        <f>TEXT(TBL_Employees[[#This Row],[Exit Date]],"yyyy")</f>
        <v/>
      </c>
      <c r="Q772" s="1" t="s">
        <v>21</v>
      </c>
    </row>
    <row r="773" spans="1:17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t="str">
        <f>TEXT(TBL_Employees[[#This Row],[Hire Date]],"yyyy")</f>
        <v>2018</v>
      </c>
      <c r="J773" s="1">
        <v>43371</v>
      </c>
      <c r="K773" s="2">
        <v>64247</v>
      </c>
      <c r="L773" s="3">
        <v>0</v>
      </c>
      <c r="M773" t="s">
        <v>52</v>
      </c>
      <c r="N773" t="e">
        <f>TBL_Employees[[#This Row],[Column1]]-TBL_Employees[[#This Row],[year]]</f>
        <v>#VALUE!</v>
      </c>
      <c r="O773" t="s">
        <v>66</v>
      </c>
      <c r="P773" t="str">
        <f>TEXT(TBL_Employees[[#This Row],[Exit Date]],"yyyy")</f>
        <v/>
      </c>
      <c r="Q773" s="1" t="s">
        <v>21</v>
      </c>
    </row>
    <row r="774" spans="1:17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t="str">
        <f>TEXT(TBL_Employees[[#This Row],[Hire Date]],"yyyy")</f>
        <v>2012</v>
      </c>
      <c r="J774" s="1">
        <v>41071</v>
      </c>
      <c r="K774" s="2">
        <v>118253</v>
      </c>
      <c r="L774" s="3">
        <v>0.08</v>
      </c>
      <c r="M774" t="s">
        <v>19</v>
      </c>
      <c r="N774" t="e">
        <f>TBL_Employees[[#This Row],[Column1]]-TBL_Employees[[#This Row],[year]]</f>
        <v>#VALUE!</v>
      </c>
      <c r="O774" t="s">
        <v>25</v>
      </c>
      <c r="P774" t="str">
        <f>TEXT(TBL_Employees[[#This Row],[Exit Date]],"yyyy")</f>
        <v/>
      </c>
      <c r="Q774" s="1" t="s">
        <v>21</v>
      </c>
    </row>
    <row r="775" spans="1:17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t="str">
        <f>TEXT(TBL_Employees[[#This Row],[Hire Date]],"yyyy")</f>
        <v>2004</v>
      </c>
      <c r="J775" s="1">
        <v>38057</v>
      </c>
      <c r="K775" s="2">
        <v>109422</v>
      </c>
      <c r="L775" s="3">
        <v>0</v>
      </c>
      <c r="M775" t="s">
        <v>33</v>
      </c>
      <c r="N775" t="e">
        <f>TBL_Employees[[#This Row],[Column1]]-TBL_Employees[[#This Row],[year]]</f>
        <v>#VALUE!</v>
      </c>
      <c r="O775" t="s">
        <v>80</v>
      </c>
      <c r="P775" t="str">
        <f>TEXT(TBL_Employees[[#This Row],[Exit Date]],"yyyy")</f>
        <v/>
      </c>
      <c r="Q775" s="1" t="s">
        <v>21</v>
      </c>
    </row>
    <row r="776" spans="1:17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t="str">
        <f>TEXT(TBL_Employees[[#This Row],[Hire Date]],"yyyy")</f>
        <v>2019</v>
      </c>
      <c r="J776" s="1">
        <v>43502</v>
      </c>
      <c r="K776" s="2">
        <v>126950</v>
      </c>
      <c r="L776" s="3">
        <v>0.1</v>
      </c>
      <c r="M776" t="s">
        <v>19</v>
      </c>
      <c r="N776" t="e">
        <f>TBL_Employees[[#This Row],[Column1]]-TBL_Employees[[#This Row],[year]]</f>
        <v>#VALUE!</v>
      </c>
      <c r="O776" t="s">
        <v>20</v>
      </c>
      <c r="P776" t="str">
        <f>TEXT(TBL_Employees[[#This Row],[Exit Date]],"yyyy")</f>
        <v/>
      </c>
      <c r="Q776" s="1" t="s">
        <v>21</v>
      </c>
    </row>
    <row r="777" spans="1:17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t="str">
        <f>TEXT(TBL_Employees[[#This Row],[Hire Date]],"yyyy")</f>
        <v>2014</v>
      </c>
      <c r="J777" s="1">
        <v>41964</v>
      </c>
      <c r="K777" s="2">
        <v>97500</v>
      </c>
      <c r="L777" s="3">
        <v>0</v>
      </c>
      <c r="M777" t="s">
        <v>19</v>
      </c>
      <c r="N777" t="e">
        <f>TBL_Employees[[#This Row],[Column1]]-TBL_Employees[[#This Row],[year]]</f>
        <v>#VALUE!</v>
      </c>
      <c r="O777" t="s">
        <v>45</v>
      </c>
      <c r="P777" t="str">
        <f>TEXT(TBL_Employees[[#This Row],[Exit Date]],"yyyy")</f>
        <v/>
      </c>
      <c r="Q777" s="1" t="s">
        <v>21</v>
      </c>
    </row>
    <row r="778" spans="1:17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t="str">
        <f>TEXT(TBL_Employees[[#This Row],[Hire Date]],"yyyy")</f>
        <v>2021</v>
      </c>
      <c r="J778" s="1">
        <v>44213</v>
      </c>
      <c r="K778" s="2">
        <v>41844</v>
      </c>
      <c r="L778" s="3">
        <v>0</v>
      </c>
      <c r="M778" t="s">
        <v>33</v>
      </c>
      <c r="N778" t="e">
        <f>TBL_Employees[[#This Row],[Column1]]-TBL_Employees[[#This Row],[year]]</f>
        <v>#VALUE!</v>
      </c>
      <c r="O778" t="s">
        <v>80</v>
      </c>
      <c r="P778" t="str">
        <f>TEXT(TBL_Employees[[#This Row],[Exit Date]],"yyyy")</f>
        <v/>
      </c>
      <c r="Q778" s="1" t="s">
        <v>21</v>
      </c>
    </row>
    <row r="779" spans="1:17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t="str">
        <f>TEXT(TBL_Employees[[#This Row],[Hire Date]],"yyyy")</f>
        <v>2014</v>
      </c>
      <c r="J779" s="1">
        <v>41680</v>
      </c>
      <c r="K779" s="2">
        <v>58875</v>
      </c>
      <c r="L779" s="3">
        <v>0</v>
      </c>
      <c r="M779" t="s">
        <v>33</v>
      </c>
      <c r="N779" t="e">
        <f>TBL_Employees[[#This Row],[Column1]]-TBL_Employees[[#This Row],[year]]</f>
        <v>#VALUE!</v>
      </c>
      <c r="O779" t="s">
        <v>34</v>
      </c>
      <c r="P779" t="str">
        <f>TEXT(TBL_Employees[[#This Row],[Exit Date]],"yyyy")</f>
        <v/>
      </c>
      <c r="Q779" s="1" t="s">
        <v>21</v>
      </c>
    </row>
    <row r="780" spans="1:17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t="str">
        <f>TEXT(TBL_Employees[[#This Row],[Hire Date]],"yyyy")</f>
        <v>2015</v>
      </c>
      <c r="J780" s="1">
        <v>42318</v>
      </c>
      <c r="K780" s="2">
        <v>64204</v>
      </c>
      <c r="L780" s="3">
        <v>0</v>
      </c>
      <c r="M780" t="s">
        <v>19</v>
      </c>
      <c r="N780">
        <f>TBL_Employees[[#This Row],[Column1]]-TBL_Employees[[#This Row],[year]]</f>
        <v>6</v>
      </c>
      <c r="O780" t="s">
        <v>29</v>
      </c>
      <c r="P780" t="str">
        <f>TEXT(TBL_Employees[[#This Row],[Exit Date]],"yyyy")</f>
        <v>2021</v>
      </c>
      <c r="Q780" s="1">
        <v>44306</v>
      </c>
    </row>
    <row r="781" spans="1:17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t="str">
        <f>TEXT(TBL_Employees[[#This Row],[Hire Date]],"yyyy")</f>
        <v>2010</v>
      </c>
      <c r="J781" s="1">
        <v>40307</v>
      </c>
      <c r="K781" s="2">
        <v>67743</v>
      </c>
      <c r="L781" s="3">
        <v>0</v>
      </c>
      <c r="M781" t="s">
        <v>33</v>
      </c>
      <c r="N781">
        <f>TBL_Employees[[#This Row],[Column1]]-TBL_Employees[[#This Row],[year]]</f>
        <v>4</v>
      </c>
      <c r="O781" t="s">
        <v>60</v>
      </c>
      <c r="P781" t="str">
        <f>TEXT(TBL_Employees[[#This Row],[Exit Date]],"yyyy")</f>
        <v>2014</v>
      </c>
      <c r="Q781" s="1">
        <v>41998</v>
      </c>
    </row>
    <row r="782" spans="1:17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t="str">
        <f>TEXT(TBL_Employees[[#This Row],[Hire Date]],"yyyy")</f>
        <v>1997</v>
      </c>
      <c r="J782" s="1">
        <v>35641</v>
      </c>
      <c r="K782" s="2">
        <v>71677</v>
      </c>
      <c r="L782" s="3">
        <v>0</v>
      </c>
      <c r="M782" t="s">
        <v>19</v>
      </c>
      <c r="N782" t="e">
        <f>TBL_Employees[[#This Row],[Column1]]-TBL_Employees[[#This Row],[year]]</f>
        <v>#VALUE!</v>
      </c>
      <c r="O782" t="s">
        <v>29</v>
      </c>
      <c r="P782" t="str">
        <f>TEXT(TBL_Employees[[#This Row],[Exit Date]],"yyyy")</f>
        <v/>
      </c>
      <c r="Q782" s="1" t="s">
        <v>21</v>
      </c>
    </row>
    <row r="783" spans="1:17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t="str">
        <f>TEXT(TBL_Employees[[#This Row],[Hire Date]],"yyyy")</f>
        <v>2000</v>
      </c>
      <c r="J783" s="1">
        <v>36793</v>
      </c>
      <c r="K783" s="2">
        <v>40063</v>
      </c>
      <c r="L783" s="3">
        <v>0</v>
      </c>
      <c r="M783" t="s">
        <v>19</v>
      </c>
      <c r="N783" t="e">
        <f>TBL_Employees[[#This Row],[Column1]]-TBL_Employees[[#This Row],[year]]</f>
        <v>#VALUE!</v>
      </c>
      <c r="O783" t="s">
        <v>45</v>
      </c>
      <c r="P783" t="str">
        <f>TEXT(TBL_Employees[[#This Row],[Exit Date]],"yyyy")</f>
        <v/>
      </c>
      <c r="Q783" s="1" t="s">
        <v>21</v>
      </c>
    </row>
    <row r="784" spans="1:17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t="str">
        <f>TEXT(TBL_Employees[[#This Row],[Hire Date]],"yyyy")</f>
        <v>2004</v>
      </c>
      <c r="J784" s="1">
        <v>38107</v>
      </c>
      <c r="K784" s="2">
        <v>40124</v>
      </c>
      <c r="L784" s="3">
        <v>0</v>
      </c>
      <c r="M784" t="s">
        <v>19</v>
      </c>
      <c r="N784" t="e">
        <f>TBL_Employees[[#This Row],[Column1]]-TBL_Employees[[#This Row],[year]]</f>
        <v>#VALUE!</v>
      </c>
      <c r="O784" t="s">
        <v>25</v>
      </c>
      <c r="P784" t="str">
        <f>TEXT(TBL_Employees[[#This Row],[Exit Date]],"yyyy")</f>
        <v/>
      </c>
      <c r="Q784" s="1" t="s">
        <v>21</v>
      </c>
    </row>
    <row r="785" spans="1:17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t="str">
        <f>TEXT(TBL_Employees[[#This Row],[Hire Date]],"yyyy")</f>
        <v>2018</v>
      </c>
      <c r="J785" s="1">
        <v>43157</v>
      </c>
      <c r="K785" s="2">
        <v>103183</v>
      </c>
      <c r="L785" s="3">
        <v>0</v>
      </c>
      <c r="M785" t="s">
        <v>19</v>
      </c>
      <c r="N785">
        <f>TBL_Employees[[#This Row],[Column1]]-TBL_Employees[[#This Row],[year]]</f>
        <v>3</v>
      </c>
      <c r="O785" t="s">
        <v>25</v>
      </c>
      <c r="P785" t="str">
        <f>TEXT(TBL_Employees[[#This Row],[Exit Date]],"yyyy")</f>
        <v>2021</v>
      </c>
      <c r="Q785" s="1">
        <v>44386</v>
      </c>
    </row>
    <row r="786" spans="1:17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t="str">
        <f>TEXT(TBL_Employees[[#This Row],[Hire Date]],"yyyy")</f>
        <v>1998</v>
      </c>
      <c r="J786" s="1">
        <v>35961</v>
      </c>
      <c r="K786" s="2">
        <v>95239</v>
      </c>
      <c r="L786" s="3">
        <v>0</v>
      </c>
      <c r="M786" t="s">
        <v>19</v>
      </c>
      <c r="N786" t="e">
        <f>TBL_Employees[[#This Row],[Column1]]-TBL_Employees[[#This Row],[year]]</f>
        <v>#VALUE!</v>
      </c>
      <c r="O786" t="s">
        <v>39</v>
      </c>
      <c r="P786" t="str">
        <f>TEXT(TBL_Employees[[#This Row],[Exit Date]],"yyyy")</f>
        <v/>
      </c>
      <c r="Q786" s="1" t="s">
        <v>21</v>
      </c>
    </row>
    <row r="787" spans="1:17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t="str">
        <f>TEXT(TBL_Employees[[#This Row],[Hire Date]],"yyyy")</f>
        <v>2019</v>
      </c>
      <c r="J787" s="1">
        <v>43778</v>
      </c>
      <c r="K787" s="2">
        <v>75012</v>
      </c>
      <c r="L787" s="3">
        <v>0</v>
      </c>
      <c r="M787" t="s">
        <v>19</v>
      </c>
      <c r="N787" t="e">
        <f>TBL_Employees[[#This Row],[Column1]]-TBL_Employees[[#This Row],[year]]</f>
        <v>#VALUE!</v>
      </c>
      <c r="O787" t="s">
        <v>20</v>
      </c>
      <c r="P787" t="str">
        <f>TEXT(TBL_Employees[[#This Row],[Exit Date]],"yyyy")</f>
        <v/>
      </c>
      <c r="Q787" s="1" t="s">
        <v>21</v>
      </c>
    </row>
    <row r="788" spans="1:17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t="str">
        <f>TEXT(TBL_Employees[[#This Row],[Hire Date]],"yyyy")</f>
        <v>2014</v>
      </c>
      <c r="J788" s="1">
        <v>41819</v>
      </c>
      <c r="K788" s="2">
        <v>96366</v>
      </c>
      <c r="L788" s="3">
        <v>0</v>
      </c>
      <c r="M788" t="s">
        <v>33</v>
      </c>
      <c r="N788" t="e">
        <f>TBL_Employees[[#This Row],[Column1]]-TBL_Employees[[#This Row],[year]]</f>
        <v>#VALUE!</v>
      </c>
      <c r="O788" t="s">
        <v>34</v>
      </c>
      <c r="P788" t="str">
        <f>TEXT(TBL_Employees[[#This Row],[Exit Date]],"yyyy")</f>
        <v/>
      </c>
      <c r="Q788" s="1" t="s">
        <v>21</v>
      </c>
    </row>
    <row r="789" spans="1:17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t="str">
        <f>TEXT(TBL_Employees[[#This Row],[Hire Date]],"yyyy")</f>
        <v>2014</v>
      </c>
      <c r="J789" s="1">
        <v>41849</v>
      </c>
      <c r="K789" s="2">
        <v>40897</v>
      </c>
      <c r="L789" s="3">
        <v>0</v>
      </c>
      <c r="M789" t="s">
        <v>19</v>
      </c>
      <c r="N789" t="e">
        <f>TBL_Employees[[#This Row],[Column1]]-TBL_Employees[[#This Row],[year]]</f>
        <v>#VALUE!</v>
      </c>
      <c r="O789" t="s">
        <v>63</v>
      </c>
      <c r="P789" t="str">
        <f>TEXT(TBL_Employees[[#This Row],[Exit Date]],"yyyy")</f>
        <v/>
      </c>
      <c r="Q789" s="1" t="s">
        <v>21</v>
      </c>
    </row>
    <row r="790" spans="1:17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t="str">
        <f>TEXT(TBL_Employees[[#This Row],[Hire Date]],"yyyy")</f>
        <v>2016</v>
      </c>
      <c r="J790" s="1">
        <v>42605</v>
      </c>
      <c r="K790" s="2">
        <v>124928</v>
      </c>
      <c r="L790" s="3">
        <v>0.06</v>
      </c>
      <c r="M790" t="s">
        <v>33</v>
      </c>
      <c r="N790" t="e">
        <f>TBL_Employees[[#This Row],[Column1]]-TBL_Employees[[#This Row],[year]]</f>
        <v>#VALUE!</v>
      </c>
      <c r="O790" t="s">
        <v>80</v>
      </c>
      <c r="P790" t="str">
        <f>TEXT(TBL_Employees[[#This Row],[Exit Date]],"yyyy")</f>
        <v/>
      </c>
      <c r="Q790" s="1" t="s">
        <v>21</v>
      </c>
    </row>
    <row r="791" spans="1:17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t="str">
        <f>TEXT(TBL_Employees[[#This Row],[Hire Date]],"yyyy")</f>
        <v>2013</v>
      </c>
      <c r="J791" s="1">
        <v>41439</v>
      </c>
      <c r="K791" s="2">
        <v>108221</v>
      </c>
      <c r="L791" s="3">
        <v>0.05</v>
      </c>
      <c r="M791" t="s">
        <v>52</v>
      </c>
      <c r="N791" t="e">
        <f>TBL_Employees[[#This Row],[Column1]]-TBL_Employees[[#This Row],[year]]</f>
        <v>#VALUE!</v>
      </c>
      <c r="O791" t="s">
        <v>81</v>
      </c>
      <c r="P791" t="str">
        <f>TEXT(TBL_Employees[[#This Row],[Exit Date]],"yyyy")</f>
        <v/>
      </c>
      <c r="Q791" s="1" t="s">
        <v>21</v>
      </c>
    </row>
    <row r="792" spans="1:17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t="str">
        <f>TEXT(TBL_Employees[[#This Row],[Hire Date]],"yyyy")</f>
        <v>2007</v>
      </c>
      <c r="J792" s="1">
        <v>39133</v>
      </c>
      <c r="K792" s="2">
        <v>75579</v>
      </c>
      <c r="L792" s="3">
        <v>0</v>
      </c>
      <c r="M792" t="s">
        <v>19</v>
      </c>
      <c r="N792" t="e">
        <f>TBL_Employees[[#This Row],[Column1]]-TBL_Employees[[#This Row],[year]]</f>
        <v>#VALUE!</v>
      </c>
      <c r="O792" t="s">
        <v>63</v>
      </c>
      <c r="P792" t="str">
        <f>TEXT(TBL_Employees[[#This Row],[Exit Date]],"yyyy")</f>
        <v/>
      </c>
      <c r="Q792" s="1" t="s">
        <v>21</v>
      </c>
    </row>
    <row r="793" spans="1:17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t="str">
        <f>TEXT(TBL_Employees[[#This Row],[Hire Date]],"yyyy")</f>
        <v>2015</v>
      </c>
      <c r="J793" s="1">
        <v>42365</v>
      </c>
      <c r="K793" s="2">
        <v>129903</v>
      </c>
      <c r="L793" s="3">
        <v>0.13</v>
      </c>
      <c r="M793" t="s">
        <v>52</v>
      </c>
      <c r="N793" t="e">
        <f>TBL_Employees[[#This Row],[Column1]]-TBL_Employees[[#This Row],[year]]</f>
        <v>#VALUE!</v>
      </c>
      <c r="O793" t="s">
        <v>53</v>
      </c>
      <c r="P793" t="str">
        <f>TEXT(TBL_Employees[[#This Row],[Exit Date]],"yyyy")</f>
        <v/>
      </c>
      <c r="Q793" s="1" t="s">
        <v>21</v>
      </c>
    </row>
    <row r="794" spans="1:17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t="str">
        <f>TEXT(TBL_Employees[[#This Row],[Hire Date]],"yyyy")</f>
        <v>2021</v>
      </c>
      <c r="J794" s="1">
        <v>44303</v>
      </c>
      <c r="K794" s="2">
        <v>186870</v>
      </c>
      <c r="L794" s="3">
        <v>0.2</v>
      </c>
      <c r="M794" t="s">
        <v>33</v>
      </c>
      <c r="N794" t="e">
        <f>TBL_Employees[[#This Row],[Column1]]-TBL_Employees[[#This Row],[year]]</f>
        <v>#VALUE!</v>
      </c>
      <c r="O794" t="s">
        <v>74</v>
      </c>
      <c r="P794" t="str">
        <f>TEXT(TBL_Employees[[#This Row],[Exit Date]],"yyyy")</f>
        <v/>
      </c>
      <c r="Q794" s="1" t="s">
        <v>21</v>
      </c>
    </row>
    <row r="795" spans="1:17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t="str">
        <f>TEXT(TBL_Employees[[#This Row],[Hire Date]],"yyyy")</f>
        <v>2010</v>
      </c>
      <c r="J795" s="1">
        <v>40291</v>
      </c>
      <c r="K795" s="2">
        <v>57531</v>
      </c>
      <c r="L795" s="3">
        <v>0</v>
      </c>
      <c r="M795" t="s">
        <v>19</v>
      </c>
      <c r="N795" t="e">
        <f>TBL_Employees[[#This Row],[Column1]]-TBL_Employees[[#This Row],[year]]</f>
        <v>#VALUE!</v>
      </c>
      <c r="O795" t="s">
        <v>20</v>
      </c>
      <c r="P795" t="str">
        <f>TEXT(TBL_Employees[[#This Row],[Exit Date]],"yyyy")</f>
        <v/>
      </c>
      <c r="Q795" s="1" t="s">
        <v>21</v>
      </c>
    </row>
    <row r="796" spans="1:17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t="str">
        <f>TEXT(TBL_Employees[[#This Row],[Hire Date]],"yyyy")</f>
        <v>2011</v>
      </c>
      <c r="J796" s="1">
        <v>40657</v>
      </c>
      <c r="K796" s="2">
        <v>55894</v>
      </c>
      <c r="L796" s="3">
        <v>0</v>
      </c>
      <c r="M796" t="s">
        <v>19</v>
      </c>
      <c r="N796" t="e">
        <f>TBL_Employees[[#This Row],[Column1]]-TBL_Employees[[#This Row],[year]]</f>
        <v>#VALUE!</v>
      </c>
      <c r="O796" t="s">
        <v>63</v>
      </c>
      <c r="P796" t="str">
        <f>TEXT(TBL_Employees[[#This Row],[Exit Date]],"yyyy")</f>
        <v/>
      </c>
      <c r="Q796" s="1" t="s">
        <v>21</v>
      </c>
    </row>
    <row r="797" spans="1:17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t="str">
        <f>TEXT(TBL_Employees[[#This Row],[Hire Date]],"yyyy")</f>
        <v>2012</v>
      </c>
      <c r="J797" s="1">
        <v>41026</v>
      </c>
      <c r="K797" s="2">
        <v>72903</v>
      </c>
      <c r="L797" s="3">
        <v>0</v>
      </c>
      <c r="M797" t="s">
        <v>19</v>
      </c>
      <c r="N797" t="e">
        <f>TBL_Employees[[#This Row],[Column1]]-TBL_Employees[[#This Row],[year]]</f>
        <v>#VALUE!</v>
      </c>
      <c r="O797" t="s">
        <v>39</v>
      </c>
      <c r="P797" t="str">
        <f>TEXT(TBL_Employees[[#This Row],[Exit Date]],"yyyy")</f>
        <v/>
      </c>
      <c r="Q797" s="1" t="s">
        <v>21</v>
      </c>
    </row>
    <row r="798" spans="1:17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t="str">
        <f>TEXT(TBL_Employees[[#This Row],[Hire Date]],"yyyy")</f>
        <v>2015</v>
      </c>
      <c r="J798" s="1">
        <v>42317</v>
      </c>
      <c r="K798" s="2">
        <v>45369</v>
      </c>
      <c r="L798" s="3">
        <v>0</v>
      </c>
      <c r="M798" t="s">
        <v>33</v>
      </c>
      <c r="N798" t="e">
        <f>TBL_Employees[[#This Row],[Column1]]-TBL_Employees[[#This Row],[year]]</f>
        <v>#VALUE!</v>
      </c>
      <c r="O798" t="s">
        <v>60</v>
      </c>
      <c r="P798" t="str">
        <f>TEXT(TBL_Employees[[#This Row],[Exit Date]],"yyyy")</f>
        <v/>
      </c>
      <c r="Q798" s="1" t="s">
        <v>21</v>
      </c>
    </row>
    <row r="799" spans="1:17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t="str">
        <f>TEXT(TBL_Employees[[#This Row],[Hire Date]],"yyyy")</f>
        <v>2010</v>
      </c>
      <c r="J799" s="1">
        <v>40344</v>
      </c>
      <c r="K799" s="2">
        <v>106578</v>
      </c>
      <c r="L799" s="3">
        <v>0.09</v>
      </c>
      <c r="M799" t="s">
        <v>19</v>
      </c>
      <c r="N799" t="e">
        <f>TBL_Employees[[#This Row],[Column1]]-TBL_Employees[[#This Row],[year]]</f>
        <v>#VALUE!</v>
      </c>
      <c r="O799" t="s">
        <v>45</v>
      </c>
      <c r="P799" t="str">
        <f>TEXT(TBL_Employees[[#This Row],[Exit Date]],"yyyy")</f>
        <v/>
      </c>
      <c r="Q799" s="1" t="s">
        <v>21</v>
      </c>
    </row>
    <row r="800" spans="1:17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t="str">
        <f>TEXT(TBL_Employees[[#This Row],[Hire Date]],"yyyy")</f>
        <v>1999</v>
      </c>
      <c r="J800" s="1">
        <v>36416</v>
      </c>
      <c r="K800" s="2">
        <v>92994</v>
      </c>
      <c r="L800" s="3">
        <v>0</v>
      </c>
      <c r="M800" t="s">
        <v>19</v>
      </c>
      <c r="N800" t="e">
        <f>TBL_Employees[[#This Row],[Column1]]-TBL_Employees[[#This Row],[year]]</f>
        <v>#VALUE!</v>
      </c>
      <c r="O800" t="s">
        <v>20</v>
      </c>
      <c r="P800" t="str">
        <f>TEXT(TBL_Employees[[#This Row],[Exit Date]],"yyyy")</f>
        <v/>
      </c>
      <c r="Q800" s="1" t="s">
        <v>21</v>
      </c>
    </row>
    <row r="801" spans="1:17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t="str">
        <f>TEXT(TBL_Employees[[#This Row],[Hire Date]],"yyyy")</f>
        <v>1997</v>
      </c>
      <c r="J801" s="1">
        <v>35502</v>
      </c>
      <c r="K801" s="2">
        <v>83685</v>
      </c>
      <c r="L801" s="3">
        <v>0</v>
      </c>
      <c r="M801" t="s">
        <v>33</v>
      </c>
      <c r="N801" t="e">
        <f>TBL_Employees[[#This Row],[Column1]]-TBL_Employees[[#This Row],[year]]</f>
        <v>#VALUE!</v>
      </c>
      <c r="O801" t="s">
        <v>60</v>
      </c>
      <c r="P801" t="str">
        <f>TEXT(TBL_Employees[[#This Row],[Exit Date]],"yyyy")</f>
        <v/>
      </c>
      <c r="Q801" s="1" t="s">
        <v>21</v>
      </c>
    </row>
    <row r="802" spans="1:17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t="str">
        <f>TEXT(TBL_Employees[[#This Row],[Hire Date]],"yyyy")</f>
        <v>2010</v>
      </c>
      <c r="J802" s="1">
        <v>40435</v>
      </c>
      <c r="K802" s="2">
        <v>99335</v>
      </c>
      <c r="L802" s="3">
        <v>0</v>
      </c>
      <c r="M802" t="s">
        <v>19</v>
      </c>
      <c r="N802" t="e">
        <f>TBL_Employees[[#This Row],[Column1]]-TBL_Employees[[#This Row],[year]]</f>
        <v>#VALUE!</v>
      </c>
      <c r="O802" t="s">
        <v>39</v>
      </c>
      <c r="P802" t="str">
        <f>TEXT(TBL_Employees[[#This Row],[Exit Date]],"yyyy")</f>
        <v/>
      </c>
      <c r="Q802" s="1" t="s">
        <v>21</v>
      </c>
    </row>
    <row r="803" spans="1:17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t="str">
        <f>TEXT(TBL_Employees[[#This Row],[Hire Date]],"yyyy")</f>
        <v>2013</v>
      </c>
      <c r="J803" s="1">
        <v>41382</v>
      </c>
      <c r="K803" s="2">
        <v>131179</v>
      </c>
      <c r="L803" s="3">
        <v>0.15</v>
      </c>
      <c r="M803" t="s">
        <v>19</v>
      </c>
      <c r="N803" t="e">
        <f>TBL_Employees[[#This Row],[Column1]]-TBL_Employees[[#This Row],[year]]</f>
        <v>#VALUE!</v>
      </c>
      <c r="O803" t="s">
        <v>29</v>
      </c>
      <c r="P803" t="str">
        <f>TEXT(TBL_Employees[[#This Row],[Exit Date]],"yyyy")</f>
        <v/>
      </c>
      <c r="Q803" s="1" t="s">
        <v>21</v>
      </c>
    </row>
    <row r="804" spans="1:17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t="str">
        <f>TEXT(TBL_Employees[[#This Row],[Hire Date]],"yyyy")</f>
        <v>2016</v>
      </c>
      <c r="J804" s="1">
        <v>42493</v>
      </c>
      <c r="K804" s="2">
        <v>73899</v>
      </c>
      <c r="L804" s="3">
        <v>0.05</v>
      </c>
      <c r="M804" t="s">
        <v>33</v>
      </c>
      <c r="N804" t="e">
        <f>TBL_Employees[[#This Row],[Column1]]-TBL_Employees[[#This Row],[year]]</f>
        <v>#VALUE!</v>
      </c>
      <c r="O804" t="s">
        <v>34</v>
      </c>
      <c r="P804" t="str">
        <f>TEXT(TBL_Employees[[#This Row],[Exit Date]],"yyyy")</f>
        <v/>
      </c>
      <c r="Q804" s="1" t="s">
        <v>21</v>
      </c>
    </row>
    <row r="805" spans="1:17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t="str">
        <f>TEXT(TBL_Employees[[#This Row],[Hire Date]],"yyyy")</f>
        <v>2013</v>
      </c>
      <c r="J805" s="1">
        <v>41362</v>
      </c>
      <c r="K805" s="2">
        <v>252325</v>
      </c>
      <c r="L805" s="3">
        <v>0.4</v>
      </c>
      <c r="M805" t="s">
        <v>19</v>
      </c>
      <c r="N805" t="e">
        <f>TBL_Employees[[#This Row],[Column1]]-TBL_Employees[[#This Row],[year]]</f>
        <v>#VALUE!</v>
      </c>
      <c r="O805" t="s">
        <v>29</v>
      </c>
      <c r="P805" t="str">
        <f>TEXT(TBL_Employees[[#This Row],[Exit Date]],"yyyy")</f>
        <v/>
      </c>
      <c r="Q805" s="1" t="s">
        <v>21</v>
      </c>
    </row>
    <row r="806" spans="1:17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t="str">
        <f>TEXT(TBL_Employees[[#This Row],[Hire Date]],"yyyy")</f>
        <v>2015</v>
      </c>
      <c r="J806" s="1">
        <v>42068</v>
      </c>
      <c r="K806" s="2">
        <v>52697</v>
      </c>
      <c r="L806" s="3">
        <v>0</v>
      </c>
      <c r="M806" t="s">
        <v>19</v>
      </c>
      <c r="N806" t="e">
        <f>TBL_Employees[[#This Row],[Column1]]-TBL_Employees[[#This Row],[year]]</f>
        <v>#VALUE!</v>
      </c>
      <c r="O806" t="s">
        <v>63</v>
      </c>
      <c r="P806" t="str">
        <f>TEXT(TBL_Employees[[#This Row],[Exit Date]],"yyyy")</f>
        <v/>
      </c>
      <c r="Q806" s="1" t="s">
        <v>21</v>
      </c>
    </row>
    <row r="807" spans="1:17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t="str">
        <f>TEXT(TBL_Employees[[#This Row],[Hire Date]],"yyyy")</f>
        <v>2020</v>
      </c>
      <c r="J807" s="1">
        <v>44099</v>
      </c>
      <c r="K807" s="2">
        <v>123588</v>
      </c>
      <c r="L807" s="3">
        <v>0</v>
      </c>
      <c r="M807" t="s">
        <v>52</v>
      </c>
      <c r="N807" t="e">
        <f>TBL_Employees[[#This Row],[Column1]]-TBL_Employees[[#This Row],[year]]</f>
        <v>#VALUE!</v>
      </c>
      <c r="O807" t="s">
        <v>53</v>
      </c>
      <c r="P807" t="str">
        <f>TEXT(TBL_Employees[[#This Row],[Exit Date]],"yyyy")</f>
        <v/>
      </c>
      <c r="Q807" s="1" t="s">
        <v>21</v>
      </c>
    </row>
    <row r="808" spans="1:17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t="str">
        <f>TEXT(TBL_Employees[[#This Row],[Hire Date]],"yyyy")</f>
        <v>2021</v>
      </c>
      <c r="J808" s="1">
        <v>44556</v>
      </c>
      <c r="K808" s="2">
        <v>243568</v>
      </c>
      <c r="L808" s="3">
        <v>0.33</v>
      </c>
      <c r="M808" t="s">
        <v>19</v>
      </c>
      <c r="N808" t="e">
        <f>TBL_Employees[[#This Row],[Column1]]-TBL_Employees[[#This Row],[year]]</f>
        <v>#VALUE!</v>
      </c>
      <c r="O808" t="s">
        <v>25</v>
      </c>
      <c r="P808" t="str">
        <f>TEXT(TBL_Employees[[#This Row],[Exit Date]],"yyyy")</f>
        <v/>
      </c>
      <c r="Q808" s="1" t="s">
        <v>21</v>
      </c>
    </row>
    <row r="809" spans="1:17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t="str">
        <f>TEXT(TBL_Employees[[#This Row],[Hire Date]],"yyyy")</f>
        <v>2001</v>
      </c>
      <c r="J809" s="1">
        <v>37092</v>
      </c>
      <c r="K809" s="2">
        <v>199176</v>
      </c>
      <c r="L809" s="3">
        <v>0.24</v>
      </c>
      <c r="M809" t="s">
        <v>19</v>
      </c>
      <c r="N809" t="e">
        <f>TBL_Employees[[#This Row],[Column1]]-TBL_Employees[[#This Row],[year]]</f>
        <v>#VALUE!</v>
      </c>
      <c r="O809" t="s">
        <v>39</v>
      </c>
      <c r="P809" t="str">
        <f>TEXT(TBL_Employees[[#This Row],[Exit Date]],"yyyy")</f>
        <v/>
      </c>
      <c r="Q809" s="1" t="s">
        <v>21</v>
      </c>
    </row>
    <row r="810" spans="1:17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t="str">
        <f>TEXT(TBL_Employees[[#This Row],[Hire Date]],"yyyy")</f>
        <v>1996</v>
      </c>
      <c r="J810" s="1">
        <v>35238</v>
      </c>
      <c r="K810" s="2">
        <v>82806</v>
      </c>
      <c r="L810" s="3">
        <v>0</v>
      </c>
      <c r="M810" t="s">
        <v>19</v>
      </c>
      <c r="N810" t="e">
        <f>TBL_Employees[[#This Row],[Column1]]-TBL_Employees[[#This Row],[year]]</f>
        <v>#VALUE!</v>
      </c>
      <c r="O810" t="s">
        <v>63</v>
      </c>
      <c r="P810" t="str">
        <f>TEXT(TBL_Employees[[#This Row],[Exit Date]],"yyyy")</f>
        <v/>
      </c>
      <c r="Q810" s="1" t="s">
        <v>21</v>
      </c>
    </row>
    <row r="811" spans="1:17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t="str">
        <f>TEXT(TBL_Employees[[#This Row],[Hire Date]],"yyyy")</f>
        <v>1997</v>
      </c>
      <c r="J811" s="1">
        <v>35601</v>
      </c>
      <c r="K811" s="2">
        <v>164399</v>
      </c>
      <c r="L811" s="3">
        <v>0.25</v>
      </c>
      <c r="M811" t="s">
        <v>19</v>
      </c>
      <c r="N811" t="e">
        <f>TBL_Employees[[#This Row],[Column1]]-TBL_Employees[[#This Row],[year]]</f>
        <v>#VALUE!</v>
      </c>
      <c r="O811" t="s">
        <v>63</v>
      </c>
      <c r="P811" t="str">
        <f>TEXT(TBL_Employees[[#This Row],[Exit Date]],"yyyy")</f>
        <v/>
      </c>
      <c r="Q811" s="1" t="s">
        <v>21</v>
      </c>
    </row>
    <row r="812" spans="1:17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t="str">
        <f>TEXT(TBL_Employees[[#This Row],[Hire Date]],"yyyy")</f>
        <v>2017</v>
      </c>
      <c r="J812" s="1">
        <v>42839</v>
      </c>
      <c r="K812" s="2">
        <v>154956</v>
      </c>
      <c r="L812" s="3">
        <v>0.13</v>
      </c>
      <c r="M812" t="s">
        <v>19</v>
      </c>
      <c r="N812" t="e">
        <f>TBL_Employees[[#This Row],[Column1]]-TBL_Employees[[#This Row],[year]]</f>
        <v>#VALUE!</v>
      </c>
      <c r="O812" t="s">
        <v>39</v>
      </c>
      <c r="P812" t="str">
        <f>TEXT(TBL_Employees[[#This Row],[Exit Date]],"yyyy")</f>
        <v/>
      </c>
      <c r="Q812" s="1" t="s">
        <v>21</v>
      </c>
    </row>
    <row r="813" spans="1:17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t="str">
        <f>TEXT(TBL_Employees[[#This Row],[Hire Date]],"yyyy")</f>
        <v>2017</v>
      </c>
      <c r="J813" s="1">
        <v>42764</v>
      </c>
      <c r="K813" s="2">
        <v>143970</v>
      </c>
      <c r="L813" s="3">
        <v>0.12</v>
      </c>
      <c r="M813" t="s">
        <v>19</v>
      </c>
      <c r="N813">
        <f>TBL_Employees[[#This Row],[Column1]]-TBL_Employees[[#This Row],[year]]</f>
        <v>0</v>
      </c>
      <c r="O813" t="s">
        <v>63</v>
      </c>
      <c r="P813" t="str">
        <f>TEXT(TBL_Employees[[#This Row],[Exit Date]],"yyyy")</f>
        <v>2017</v>
      </c>
      <c r="Q813" s="1">
        <v>43078</v>
      </c>
    </row>
    <row r="814" spans="1:17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t="str">
        <f>TEXT(TBL_Employees[[#This Row],[Hire Date]],"yyyy")</f>
        <v>2020</v>
      </c>
      <c r="J814" s="1">
        <v>44099</v>
      </c>
      <c r="K814" s="2">
        <v>163143</v>
      </c>
      <c r="L814" s="3">
        <v>0.28000000000000003</v>
      </c>
      <c r="M814" t="s">
        <v>52</v>
      </c>
      <c r="N814" t="e">
        <f>TBL_Employees[[#This Row],[Column1]]-TBL_Employees[[#This Row],[year]]</f>
        <v>#VALUE!</v>
      </c>
      <c r="O814" t="s">
        <v>53</v>
      </c>
      <c r="P814" t="str">
        <f>TEXT(TBL_Employees[[#This Row],[Exit Date]],"yyyy")</f>
        <v/>
      </c>
      <c r="Q814" s="1" t="s">
        <v>21</v>
      </c>
    </row>
    <row r="815" spans="1:17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t="str">
        <f>TEXT(TBL_Employees[[#This Row],[Hire Date]],"yyyy")</f>
        <v>2020</v>
      </c>
      <c r="J815" s="1">
        <v>44036</v>
      </c>
      <c r="K815" s="2">
        <v>89390</v>
      </c>
      <c r="L815" s="3">
        <v>0</v>
      </c>
      <c r="M815" t="s">
        <v>19</v>
      </c>
      <c r="N815" t="e">
        <f>TBL_Employees[[#This Row],[Column1]]-TBL_Employees[[#This Row],[year]]</f>
        <v>#VALUE!</v>
      </c>
      <c r="O815" t="s">
        <v>63</v>
      </c>
      <c r="P815" t="str">
        <f>TEXT(TBL_Employees[[#This Row],[Exit Date]],"yyyy")</f>
        <v/>
      </c>
      <c r="Q815" s="1" t="s">
        <v>21</v>
      </c>
    </row>
    <row r="816" spans="1:17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t="str">
        <f>TEXT(TBL_Employees[[#This Row],[Hire Date]],"yyyy")</f>
        <v>2017</v>
      </c>
      <c r="J816" s="1">
        <v>43013</v>
      </c>
      <c r="K816" s="2">
        <v>67468</v>
      </c>
      <c r="L816" s="3">
        <v>0</v>
      </c>
      <c r="M816" t="s">
        <v>19</v>
      </c>
      <c r="N816" t="e">
        <f>TBL_Employees[[#This Row],[Column1]]-TBL_Employees[[#This Row],[year]]</f>
        <v>#VALUE!</v>
      </c>
      <c r="O816" t="s">
        <v>45</v>
      </c>
      <c r="P816" t="str">
        <f>TEXT(TBL_Employees[[#This Row],[Exit Date]],"yyyy")</f>
        <v/>
      </c>
      <c r="Q816" s="1" t="s">
        <v>21</v>
      </c>
    </row>
    <row r="817" spans="1:17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t="str">
        <f>TEXT(TBL_Employees[[#This Row],[Hire Date]],"yyyy")</f>
        <v>2016</v>
      </c>
      <c r="J817" s="1">
        <v>42441</v>
      </c>
      <c r="K817" s="2">
        <v>100810</v>
      </c>
      <c r="L817" s="3">
        <v>0.12</v>
      </c>
      <c r="M817" t="s">
        <v>52</v>
      </c>
      <c r="N817" t="e">
        <f>TBL_Employees[[#This Row],[Column1]]-TBL_Employees[[#This Row],[year]]</f>
        <v>#VALUE!</v>
      </c>
      <c r="O817" t="s">
        <v>66</v>
      </c>
      <c r="P817" t="str">
        <f>TEXT(TBL_Employees[[#This Row],[Exit Date]],"yyyy")</f>
        <v/>
      </c>
      <c r="Q817" s="1" t="s">
        <v>21</v>
      </c>
    </row>
    <row r="818" spans="1:17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t="str">
        <f>TEXT(TBL_Employees[[#This Row],[Hire Date]],"yyyy")</f>
        <v>2019</v>
      </c>
      <c r="J818" s="1">
        <v>43542</v>
      </c>
      <c r="K818" s="2">
        <v>74779</v>
      </c>
      <c r="L818" s="3">
        <v>0</v>
      </c>
      <c r="M818" t="s">
        <v>19</v>
      </c>
      <c r="N818" t="e">
        <f>TBL_Employees[[#This Row],[Column1]]-TBL_Employees[[#This Row],[year]]</f>
        <v>#VALUE!</v>
      </c>
      <c r="O818" t="s">
        <v>39</v>
      </c>
      <c r="P818" t="str">
        <f>TEXT(TBL_Employees[[#This Row],[Exit Date]],"yyyy")</f>
        <v/>
      </c>
      <c r="Q818" s="1" t="s">
        <v>21</v>
      </c>
    </row>
    <row r="819" spans="1:17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t="str">
        <f>TEXT(TBL_Employees[[#This Row],[Hire Date]],"yyyy")</f>
        <v>2017</v>
      </c>
      <c r="J819" s="1">
        <v>43048</v>
      </c>
      <c r="K819" s="2">
        <v>63985</v>
      </c>
      <c r="L819" s="3">
        <v>0</v>
      </c>
      <c r="M819" t="s">
        <v>19</v>
      </c>
      <c r="N819" t="e">
        <f>TBL_Employees[[#This Row],[Column1]]-TBL_Employees[[#This Row],[year]]</f>
        <v>#VALUE!</v>
      </c>
      <c r="O819" t="s">
        <v>45</v>
      </c>
      <c r="P819" t="str">
        <f>TEXT(TBL_Employees[[#This Row],[Exit Date]],"yyyy")</f>
        <v/>
      </c>
      <c r="Q819" s="1" t="s">
        <v>21</v>
      </c>
    </row>
    <row r="820" spans="1:17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t="str">
        <f>TEXT(TBL_Employees[[#This Row],[Hire Date]],"yyyy")</f>
        <v>2004</v>
      </c>
      <c r="J820" s="1">
        <v>38176</v>
      </c>
      <c r="K820" s="2">
        <v>77903</v>
      </c>
      <c r="L820" s="3">
        <v>0</v>
      </c>
      <c r="M820" t="s">
        <v>19</v>
      </c>
      <c r="N820" t="e">
        <f>TBL_Employees[[#This Row],[Column1]]-TBL_Employees[[#This Row],[year]]</f>
        <v>#VALUE!</v>
      </c>
      <c r="O820" t="s">
        <v>63</v>
      </c>
      <c r="P820" t="str">
        <f>TEXT(TBL_Employees[[#This Row],[Exit Date]],"yyyy")</f>
        <v/>
      </c>
      <c r="Q820" s="1" t="s">
        <v>21</v>
      </c>
    </row>
    <row r="821" spans="1:17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t="str">
        <f>TEXT(TBL_Employees[[#This Row],[Hire Date]],"yyyy")</f>
        <v>2017</v>
      </c>
      <c r="J821" s="1">
        <v>42898</v>
      </c>
      <c r="K821" s="2">
        <v>164396</v>
      </c>
      <c r="L821" s="3">
        <v>0.28999999999999998</v>
      </c>
      <c r="M821" t="s">
        <v>19</v>
      </c>
      <c r="N821" t="e">
        <f>TBL_Employees[[#This Row],[Column1]]-TBL_Employees[[#This Row],[year]]</f>
        <v>#VALUE!</v>
      </c>
      <c r="O821" t="s">
        <v>29</v>
      </c>
      <c r="P821" t="str">
        <f>TEXT(TBL_Employees[[#This Row],[Exit Date]],"yyyy")</f>
        <v/>
      </c>
      <c r="Q821" s="1" t="s">
        <v>21</v>
      </c>
    </row>
    <row r="822" spans="1:17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t="str">
        <f>TEXT(TBL_Employees[[#This Row],[Hire Date]],"yyyy")</f>
        <v>2021</v>
      </c>
      <c r="J822" s="1">
        <v>44375</v>
      </c>
      <c r="K822" s="2">
        <v>71234</v>
      </c>
      <c r="L822" s="3">
        <v>0</v>
      </c>
      <c r="M822" t="s">
        <v>19</v>
      </c>
      <c r="N822" t="e">
        <f>TBL_Employees[[#This Row],[Column1]]-TBL_Employees[[#This Row],[year]]</f>
        <v>#VALUE!</v>
      </c>
      <c r="O822" t="s">
        <v>63</v>
      </c>
      <c r="P822" t="str">
        <f>TEXT(TBL_Employees[[#This Row],[Exit Date]],"yyyy")</f>
        <v/>
      </c>
      <c r="Q822" s="1" t="s">
        <v>21</v>
      </c>
    </row>
    <row r="823" spans="1:17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t="str">
        <f>TEXT(TBL_Employees[[#This Row],[Hire Date]],"yyyy")</f>
        <v>2004</v>
      </c>
      <c r="J823" s="1">
        <v>38096</v>
      </c>
      <c r="K823" s="2">
        <v>122487</v>
      </c>
      <c r="L823" s="3">
        <v>0.08</v>
      </c>
      <c r="M823" t="s">
        <v>33</v>
      </c>
      <c r="N823" t="e">
        <f>TBL_Employees[[#This Row],[Column1]]-TBL_Employees[[#This Row],[year]]</f>
        <v>#VALUE!</v>
      </c>
      <c r="O823" t="s">
        <v>74</v>
      </c>
      <c r="P823" t="str">
        <f>TEXT(TBL_Employees[[#This Row],[Exit Date]],"yyyy")</f>
        <v/>
      </c>
      <c r="Q823" s="1" t="s">
        <v>21</v>
      </c>
    </row>
    <row r="824" spans="1:17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t="str">
        <f>TEXT(TBL_Employees[[#This Row],[Hire Date]],"yyyy")</f>
        <v>2017</v>
      </c>
      <c r="J824" s="1">
        <v>42738</v>
      </c>
      <c r="K824" s="2">
        <v>101870</v>
      </c>
      <c r="L824" s="3">
        <v>0.1</v>
      </c>
      <c r="M824" t="s">
        <v>19</v>
      </c>
      <c r="N824" t="e">
        <f>TBL_Employees[[#This Row],[Column1]]-TBL_Employees[[#This Row],[year]]</f>
        <v>#VALUE!</v>
      </c>
      <c r="O824" t="s">
        <v>39</v>
      </c>
      <c r="P824" t="str">
        <f>TEXT(TBL_Employees[[#This Row],[Exit Date]],"yyyy")</f>
        <v/>
      </c>
      <c r="Q824" s="1" t="s">
        <v>21</v>
      </c>
    </row>
    <row r="825" spans="1:17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t="str">
        <f>TEXT(TBL_Employees[[#This Row],[Hire Date]],"yyyy")</f>
        <v>2020</v>
      </c>
      <c r="J825" s="1">
        <v>44009</v>
      </c>
      <c r="K825" s="2">
        <v>40316</v>
      </c>
      <c r="L825" s="3">
        <v>0</v>
      </c>
      <c r="M825" t="s">
        <v>52</v>
      </c>
      <c r="N825" t="e">
        <f>TBL_Employees[[#This Row],[Column1]]-TBL_Employees[[#This Row],[year]]</f>
        <v>#VALUE!</v>
      </c>
      <c r="O825" t="s">
        <v>81</v>
      </c>
      <c r="P825" t="str">
        <f>TEXT(TBL_Employees[[#This Row],[Exit Date]],"yyyy")</f>
        <v/>
      </c>
      <c r="Q825" s="1" t="s">
        <v>21</v>
      </c>
    </row>
    <row r="826" spans="1:17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t="str">
        <f>TEXT(TBL_Employees[[#This Row],[Hire Date]],"yyyy")</f>
        <v>2005</v>
      </c>
      <c r="J826" s="1">
        <v>38391</v>
      </c>
      <c r="K826" s="2">
        <v>115145</v>
      </c>
      <c r="L826" s="3">
        <v>0.05</v>
      </c>
      <c r="M826" t="s">
        <v>33</v>
      </c>
      <c r="N826" t="e">
        <f>TBL_Employees[[#This Row],[Column1]]-TBL_Employees[[#This Row],[year]]</f>
        <v>#VALUE!</v>
      </c>
      <c r="O826" t="s">
        <v>80</v>
      </c>
      <c r="P826" t="str">
        <f>TEXT(TBL_Employees[[#This Row],[Exit Date]],"yyyy")</f>
        <v/>
      </c>
      <c r="Q826" s="1" t="s">
        <v>21</v>
      </c>
    </row>
    <row r="827" spans="1:17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t="str">
        <f>TEXT(TBL_Employees[[#This Row],[Hire Date]],"yyyy")</f>
        <v>2009</v>
      </c>
      <c r="J827" s="1">
        <v>39885</v>
      </c>
      <c r="K827" s="2">
        <v>62335</v>
      </c>
      <c r="L827" s="3">
        <v>0</v>
      </c>
      <c r="M827" t="s">
        <v>52</v>
      </c>
      <c r="N827" t="e">
        <f>TBL_Employees[[#This Row],[Column1]]-TBL_Employees[[#This Row],[year]]</f>
        <v>#VALUE!</v>
      </c>
      <c r="O827" t="s">
        <v>81</v>
      </c>
      <c r="P827" t="str">
        <f>TEXT(TBL_Employees[[#This Row],[Exit Date]],"yyyy")</f>
        <v/>
      </c>
      <c r="Q827" s="1" t="s">
        <v>21</v>
      </c>
    </row>
    <row r="828" spans="1:17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t="str">
        <f>TEXT(TBL_Employees[[#This Row],[Hire Date]],"yyyy")</f>
        <v>2006</v>
      </c>
      <c r="J828" s="1">
        <v>38847</v>
      </c>
      <c r="K828" s="2">
        <v>41561</v>
      </c>
      <c r="L828" s="3">
        <v>0</v>
      </c>
      <c r="M828" t="s">
        <v>19</v>
      </c>
      <c r="N828" t="e">
        <f>TBL_Employees[[#This Row],[Column1]]-TBL_Employees[[#This Row],[year]]</f>
        <v>#VALUE!</v>
      </c>
      <c r="O828" t="s">
        <v>25</v>
      </c>
      <c r="P828" t="str">
        <f>TEXT(TBL_Employees[[#This Row],[Exit Date]],"yyyy")</f>
        <v/>
      </c>
      <c r="Q828" s="1" t="s">
        <v>21</v>
      </c>
    </row>
    <row r="829" spans="1:17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t="str">
        <f>TEXT(TBL_Employees[[#This Row],[Hire Date]],"yyyy")</f>
        <v>2011</v>
      </c>
      <c r="J829" s="1">
        <v>40657</v>
      </c>
      <c r="K829" s="2">
        <v>131183</v>
      </c>
      <c r="L829" s="3">
        <v>0.14000000000000001</v>
      </c>
      <c r="M829" t="s">
        <v>33</v>
      </c>
      <c r="N829">
        <f>TBL_Employees[[#This Row],[Column1]]-TBL_Employees[[#This Row],[year]]</f>
        <v>5</v>
      </c>
      <c r="O829" t="s">
        <v>74</v>
      </c>
      <c r="P829" t="str">
        <f>TEXT(TBL_Employees[[#This Row],[Exit Date]],"yyyy")</f>
        <v>2016</v>
      </c>
      <c r="Q829" s="1">
        <v>42445</v>
      </c>
    </row>
    <row r="830" spans="1:17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t="str">
        <f>TEXT(TBL_Employees[[#This Row],[Hire Date]],"yyyy")</f>
        <v>2002</v>
      </c>
      <c r="J830" s="1">
        <v>37445</v>
      </c>
      <c r="K830" s="2">
        <v>92655</v>
      </c>
      <c r="L830" s="3">
        <v>0</v>
      </c>
      <c r="M830" t="s">
        <v>33</v>
      </c>
      <c r="N830" t="e">
        <f>TBL_Employees[[#This Row],[Column1]]-TBL_Employees[[#This Row],[year]]</f>
        <v>#VALUE!</v>
      </c>
      <c r="O830" t="s">
        <v>34</v>
      </c>
      <c r="P830" t="str">
        <f>TEXT(TBL_Employees[[#This Row],[Exit Date]],"yyyy")</f>
        <v/>
      </c>
      <c r="Q830" s="1" t="s">
        <v>21</v>
      </c>
    </row>
    <row r="831" spans="1:17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t="str">
        <f>TEXT(TBL_Employees[[#This Row],[Hire Date]],"yyyy")</f>
        <v>1996</v>
      </c>
      <c r="J831" s="1">
        <v>35157</v>
      </c>
      <c r="K831" s="2">
        <v>157057</v>
      </c>
      <c r="L831" s="3">
        <v>0.12</v>
      </c>
      <c r="M831" t="s">
        <v>19</v>
      </c>
      <c r="N831" t="e">
        <f>TBL_Employees[[#This Row],[Column1]]-TBL_Employees[[#This Row],[year]]</f>
        <v>#VALUE!</v>
      </c>
      <c r="O831" t="s">
        <v>45</v>
      </c>
      <c r="P831" t="str">
        <f>TEXT(TBL_Employees[[#This Row],[Exit Date]],"yyyy")</f>
        <v/>
      </c>
      <c r="Q831" s="1" t="s">
        <v>21</v>
      </c>
    </row>
    <row r="832" spans="1:17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t="str">
        <f>TEXT(TBL_Employees[[#This Row],[Hire Date]],"yyyy")</f>
        <v>2005</v>
      </c>
      <c r="J832" s="1">
        <v>38392</v>
      </c>
      <c r="K832" s="2">
        <v>64462</v>
      </c>
      <c r="L832" s="3">
        <v>0</v>
      </c>
      <c r="M832" t="s">
        <v>19</v>
      </c>
      <c r="N832" t="e">
        <f>TBL_Employees[[#This Row],[Column1]]-TBL_Employees[[#This Row],[year]]</f>
        <v>#VALUE!</v>
      </c>
      <c r="O832" t="s">
        <v>20</v>
      </c>
      <c r="P832" t="str">
        <f>TEXT(TBL_Employees[[#This Row],[Exit Date]],"yyyy")</f>
        <v/>
      </c>
      <c r="Q832" s="1" t="s">
        <v>21</v>
      </c>
    </row>
    <row r="833" spans="1:17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t="str">
        <f>TEXT(TBL_Employees[[#This Row],[Hire Date]],"yyyy")</f>
        <v>2005</v>
      </c>
      <c r="J833" s="1">
        <v>38632</v>
      </c>
      <c r="K833" s="2">
        <v>79352</v>
      </c>
      <c r="L833" s="3">
        <v>0</v>
      </c>
      <c r="M833" t="s">
        <v>19</v>
      </c>
      <c r="N833" t="e">
        <f>TBL_Employees[[#This Row],[Column1]]-TBL_Employees[[#This Row],[year]]</f>
        <v>#VALUE!</v>
      </c>
      <c r="O833" t="s">
        <v>63</v>
      </c>
      <c r="P833" t="str">
        <f>TEXT(TBL_Employees[[#This Row],[Exit Date]],"yyyy")</f>
        <v/>
      </c>
      <c r="Q833" s="1" t="s">
        <v>21</v>
      </c>
    </row>
    <row r="834" spans="1:17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t="str">
        <f>TEXT(TBL_Employees[[#This Row],[Hire Date]],"yyyy")</f>
        <v>2001</v>
      </c>
      <c r="J834" s="1">
        <v>36977</v>
      </c>
      <c r="K834" s="2">
        <v>157812</v>
      </c>
      <c r="L834" s="3">
        <v>0.11</v>
      </c>
      <c r="M834" t="s">
        <v>19</v>
      </c>
      <c r="N834" t="e">
        <f>TBL_Employees[[#This Row],[Column1]]-TBL_Employees[[#This Row],[year]]</f>
        <v>#VALUE!</v>
      </c>
      <c r="O834" t="s">
        <v>45</v>
      </c>
      <c r="P834" t="str">
        <f>TEXT(TBL_Employees[[#This Row],[Exit Date]],"yyyy")</f>
        <v/>
      </c>
      <c r="Q834" s="1" t="s">
        <v>21</v>
      </c>
    </row>
    <row r="835" spans="1:17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t="str">
        <f>TEXT(TBL_Employees[[#This Row],[Hire Date]],"yyyy")</f>
        <v>2018</v>
      </c>
      <c r="J835" s="1">
        <v>43354</v>
      </c>
      <c r="K835" s="2">
        <v>80745</v>
      </c>
      <c r="L835" s="3">
        <v>0</v>
      </c>
      <c r="M835" t="s">
        <v>19</v>
      </c>
      <c r="N835" t="e">
        <f>TBL_Employees[[#This Row],[Column1]]-TBL_Employees[[#This Row],[year]]</f>
        <v>#VALUE!</v>
      </c>
      <c r="O835" t="s">
        <v>20</v>
      </c>
      <c r="P835" t="str">
        <f>TEXT(TBL_Employees[[#This Row],[Exit Date]],"yyyy")</f>
        <v/>
      </c>
      <c r="Q835" s="1" t="s">
        <v>21</v>
      </c>
    </row>
    <row r="836" spans="1:17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t="str">
        <f>TEXT(TBL_Employees[[#This Row],[Hire Date]],"yyyy")</f>
        <v>1996</v>
      </c>
      <c r="J836" s="1">
        <v>35113</v>
      </c>
      <c r="K836" s="2">
        <v>75354</v>
      </c>
      <c r="L836" s="3">
        <v>0</v>
      </c>
      <c r="M836" t="s">
        <v>19</v>
      </c>
      <c r="N836">
        <f>TBL_Employees[[#This Row],[Column1]]-TBL_Employees[[#This Row],[year]]</f>
        <v>0</v>
      </c>
      <c r="O836" t="s">
        <v>25</v>
      </c>
      <c r="P836" t="str">
        <f>TEXT(TBL_Employees[[#This Row],[Exit Date]],"yyyy")</f>
        <v>1996</v>
      </c>
      <c r="Q836" s="1">
        <v>35413</v>
      </c>
    </row>
    <row r="837" spans="1:17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t="str">
        <f>TEXT(TBL_Employees[[#This Row],[Hire Date]],"yyyy")</f>
        <v>2018</v>
      </c>
      <c r="J837" s="1">
        <v>43363</v>
      </c>
      <c r="K837" s="2">
        <v>78938</v>
      </c>
      <c r="L837" s="3">
        <v>0.14000000000000001</v>
      </c>
      <c r="M837" t="s">
        <v>19</v>
      </c>
      <c r="N837" t="e">
        <f>TBL_Employees[[#This Row],[Column1]]-TBL_Employees[[#This Row],[year]]</f>
        <v>#VALUE!</v>
      </c>
      <c r="O837" t="s">
        <v>39</v>
      </c>
      <c r="P837" t="str">
        <f>TEXT(TBL_Employees[[#This Row],[Exit Date]],"yyyy")</f>
        <v/>
      </c>
      <c r="Q837" s="1" t="s">
        <v>21</v>
      </c>
    </row>
    <row r="838" spans="1:17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t="str">
        <f>TEXT(TBL_Employees[[#This Row],[Hire Date]],"yyyy")</f>
        <v>2008</v>
      </c>
      <c r="J838" s="1">
        <v>39701</v>
      </c>
      <c r="K838" s="2">
        <v>96313</v>
      </c>
      <c r="L838" s="3">
        <v>0</v>
      </c>
      <c r="M838" t="s">
        <v>19</v>
      </c>
      <c r="N838" t="e">
        <f>TBL_Employees[[#This Row],[Column1]]-TBL_Employees[[#This Row],[year]]</f>
        <v>#VALUE!</v>
      </c>
      <c r="O838" t="s">
        <v>25</v>
      </c>
      <c r="P838" t="str">
        <f>TEXT(TBL_Employees[[#This Row],[Exit Date]],"yyyy")</f>
        <v/>
      </c>
      <c r="Q838" s="1" t="s">
        <v>21</v>
      </c>
    </row>
    <row r="839" spans="1:17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t="str">
        <f>TEXT(TBL_Employees[[#This Row],[Hire Date]],"yyyy")</f>
        <v>2010</v>
      </c>
      <c r="J839" s="1">
        <v>40511</v>
      </c>
      <c r="K839" s="2">
        <v>153767</v>
      </c>
      <c r="L839" s="3">
        <v>0.27</v>
      </c>
      <c r="M839" t="s">
        <v>19</v>
      </c>
      <c r="N839" t="e">
        <f>TBL_Employees[[#This Row],[Column1]]-TBL_Employees[[#This Row],[year]]</f>
        <v>#VALUE!</v>
      </c>
      <c r="O839" t="s">
        <v>39</v>
      </c>
      <c r="P839" t="str">
        <f>TEXT(TBL_Employees[[#This Row],[Exit Date]],"yyyy")</f>
        <v/>
      </c>
      <c r="Q839" s="1" t="s">
        <v>21</v>
      </c>
    </row>
    <row r="840" spans="1:17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t="str">
        <f>TEXT(TBL_Employees[[#This Row],[Hire Date]],"yyyy")</f>
        <v>2015</v>
      </c>
      <c r="J840" s="1">
        <v>42266</v>
      </c>
      <c r="K840" s="2">
        <v>103423</v>
      </c>
      <c r="L840" s="3">
        <v>0.06</v>
      </c>
      <c r="M840" t="s">
        <v>19</v>
      </c>
      <c r="N840" t="e">
        <f>TBL_Employees[[#This Row],[Column1]]-TBL_Employees[[#This Row],[year]]</f>
        <v>#VALUE!</v>
      </c>
      <c r="O840" t="s">
        <v>29</v>
      </c>
      <c r="P840" t="str">
        <f>TEXT(TBL_Employees[[#This Row],[Exit Date]],"yyyy")</f>
        <v/>
      </c>
      <c r="Q840" s="1" t="s">
        <v>21</v>
      </c>
    </row>
    <row r="841" spans="1:17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t="str">
        <f>TEXT(TBL_Employees[[#This Row],[Hire Date]],"yyyy")</f>
        <v>2021</v>
      </c>
      <c r="J841" s="1">
        <v>44370</v>
      </c>
      <c r="K841" s="2">
        <v>86464</v>
      </c>
      <c r="L841" s="3">
        <v>0</v>
      </c>
      <c r="M841" t="s">
        <v>33</v>
      </c>
      <c r="N841" t="e">
        <f>TBL_Employees[[#This Row],[Column1]]-TBL_Employees[[#This Row],[year]]</f>
        <v>#VALUE!</v>
      </c>
      <c r="O841" t="s">
        <v>74</v>
      </c>
      <c r="P841" t="str">
        <f>TEXT(TBL_Employees[[#This Row],[Exit Date]],"yyyy")</f>
        <v/>
      </c>
      <c r="Q841" s="1" t="s">
        <v>21</v>
      </c>
    </row>
    <row r="842" spans="1:17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t="str">
        <f>TEXT(TBL_Employees[[#This Row],[Hire Date]],"yyyy")</f>
        <v>2018</v>
      </c>
      <c r="J842" s="1">
        <v>43114</v>
      </c>
      <c r="K842" s="2">
        <v>80516</v>
      </c>
      <c r="L842" s="3">
        <v>0</v>
      </c>
      <c r="M842" t="s">
        <v>52</v>
      </c>
      <c r="N842" t="e">
        <f>TBL_Employees[[#This Row],[Column1]]-TBL_Employees[[#This Row],[year]]</f>
        <v>#VALUE!</v>
      </c>
      <c r="O842" t="s">
        <v>53</v>
      </c>
      <c r="P842" t="str">
        <f>TEXT(TBL_Employees[[#This Row],[Exit Date]],"yyyy")</f>
        <v/>
      </c>
      <c r="Q842" s="1" t="s">
        <v>21</v>
      </c>
    </row>
    <row r="843" spans="1:17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t="str">
        <f>TEXT(TBL_Employees[[#This Row],[Hire Date]],"yyyy")</f>
        <v>2013</v>
      </c>
      <c r="J843" s="1">
        <v>41507</v>
      </c>
      <c r="K843" s="2">
        <v>105390</v>
      </c>
      <c r="L843" s="3">
        <v>0.06</v>
      </c>
      <c r="M843" t="s">
        <v>19</v>
      </c>
      <c r="N843" t="e">
        <f>TBL_Employees[[#This Row],[Column1]]-TBL_Employees[[#This Row],[year]]</f>
        <v>#VALUE!</v>
      </c>
      <c r="O843" t="s">
        <v>29</v>
      </c>
      <c r="P843" t="str">
        <f>TEXT(TBL_Employees[[#This Row],[Exit Date]],"yyyy")</f>
        <v/>
      </c>
      <c r="Q843" s="1" t="s">
        <v>21</v>
      </c>
    </row>
    <row r="844" spans="1:17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t="str">
        <f>TEXT(TBL_Employees[[#This Row],[Hire Date]],"yyyy")</f>
        <v>2021</v>
      </c>
      <c r="J844" s="1">
        <v>44445</v>
      </c>
      <c r="K844" s="2">
        <v>83418</v>
      </c>
      <c r="L844" s="3">
        <v>0</v>
      </c>
      <c r="M844" t="s">
        <v>33</v>
      </c>
      <c r="N844" t="e">
        <f>TBL_Employees[[#This Row],[Column1]]-TBL_Employees[[#This Row],[year]]</f>
        <v>#VALUE!</v>
      </c>
      <c r="O844" t="s">
        <v>74</v>
      </c>
      <c r="P844" t="str">
        <f>TEXT(TBL_Employees[[#This Row],[Exit Date]],"yyyy")</f>
        <v/>
      </c>
      <c r="Q844" s="1" t="s">
        <v>21</v>
      </c>
    </row>
    <row r="845" spans="1:17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t="str">
        <f>TEXT(TBL_Employees[[#This Row],[Hire Date]],"yyyy")</f>
        <v>2017</v>
      </c>
      <c r="J845" s="1">
        <v>43042</v>
      </c>
      <c r="K845" s="2">
        <v>66660</v>
      </c>
      <c r="L845" s="3">
        <v>0</v>
      </c>
      <c r="M845" t="s">
        <v>19</v>
      </c>
      <c r="N845" t="e">
        <f>TBL_Employees[[#This Row],[Column1]]-TBL_Employees[[#This Row],[year]]</f>
        <v>#VALUE!</v>
      </c>
      <c r="O845" t="s">
        <v>25</v>
      </c>
      <c r="P845" t="str">
        <f>TEXT(TBL_Employees[[#This Row],[Exit Date]],"yyyy")</f>
        <v/>
      </c>
      <c r="Q845" s="1" t="s">
        <v>21</v>
      </c>
    </row>
    <row r="846" spans="1:17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t="str">
        <f>TEXT(TBL_Employees[[#This Row],[Hire Date]],"yyyy")</f>
        <v>2015</v>
      </c>
      <c r="J846" s="1">
        <v>42165</v>
      </c>
      <c r="K846" s="2">
        <v>101985</v>
      </c>
      <c r="L846" s="3">
        <v>7.0000000000000007E-2</v>
      </c>
      <c r="M846" t="s">
        <v>19</v>
      </c>
      <c r="N846" t="e">
        <f>TBL_Employees[[#This Row],[Column1]]-TBL_Employees[[#This Row],[year]]</f>
        <v>#VALUE!</v>
      </c>
      <c r="O846" t="s">
        <v>45</v>
      </c>
      <c r="P846" t="str">
        <f>TEXT(TBL_Employees[[#This Row],[Exit Date]],"yyyy")</f>
        <v/>
      </c>
      <c r="Q846" s="1" t="s">
        <v>21</v>
      </c>
    </row>
    <row r="847" spans="1:17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t="str">
        <f>TEXT(TBL_Employees[[#This Row],[Hire Date]],"yyyy")</f>
        <v>2018</v>
      </c>
      <c r="J847" s="1">
        <v>43439</v>
      </c>
      <c r="K847" s="2">
        <v>199504</v>
      </c>
      <c r="L847" s="3">
        <v>0.3</v>
      </c>
      <c r="M847" t="s">
        <v>19</v>
      </c>
      <c r="N847" t="e">
        <f>TBL_Employees[[#This Row],[Column1]]-TBL_Employees[[#This Row],[year]]</f>
        <v>#VALUE!</v>
      </c>
      <c r="O847" t="s">
        <v>25</v>
      </c>
      <c r="P847" t="str">
        <f>TEXT(TBL_Employees[[#This Row],[Exit Date]],"yyyy")</f>
        <v/>
      </c>
      <c r="Q847" s="1" t="s">
        <v>21</v>
      </c>
    </row>
    <row r="848" spans="1:17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t="str">
        <f>TEXT(TBL_Employees[[#This Row],[Hire Date]],"yyyy")</f>
        <v>2006</v>
      </c>
      <c r="J848" s="1">
        <v>38995</v>
      </c>
      <c r="K848" s="2">
        <v>147966</v>
      </c>
      <c r="L848" s="3">
        <v>0.11</v>
      </c>
      <c r="M848" t="s">
        <v>52</v>
      </c>
      <c r="N848">
        <f>TBL_Employees[[#This Row],[Column1]]-TBL_Employees[[#This Row],[year]]</f>
        <v>13</v>
      </c>
      <c r="O848" t="s">
        <v>66</v>
      </c>
      <c r="P848" t="str">
        <f>TEXT(TBL_Employees[[#This Row],[Exit Date]],"yyyy")</f>
        <v>2019</v>
      </c>
      <c r="Q848" s="1">
        <v>43608</v>
      </c>
    </row>
    <row r="849" spans="1:17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t="str">
        <f>TEXT(TBL_Employees[[#This Row],[Hire Date]],"yyyy")</f>
        <v>2014</v>
      </c>
      <c r="J849" s="1">
        <v>41810</v>
      </c>
      <c r="K849" s="2">
        <v>41728</v>
      </c>
      <c r="L849" s="3">
        <v>0</v>
      </c>
      <c r="M849" t="s">
        <v>33</v>
      </c>
      <c r="N849" t="e">
        <f>TBL_Employees[[#This Row],[Column1]]-TBL_Employees[[#This Row],[year]]</f>
        <v>#VALUE!</v>
      </c>
      <c r="O849" t="s">
        <v>80</v>
      </c>
      <c r="P849" t="str">
        <f>TEXT(TBL_Employees[[#This Row],[Exit Date]],"yyyy")</f>
        <v/>
      </c>
      <c r="Q849" s="1" t="s">
        <v>21</v>
      </c>
    </row>
    <row r="850" spans="1:17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t="str">
        <f>TEXT(TBL_Employees[[#This Row],[Hire Date]],"yyyy")</f>
        <v>2011</v>
      </c>
      <c r="J850" s="1">
        <v>40591</v>
      </c>
      <c r="K850" s="2">
        <v>94422</v>
      </c>
      <c r="L850" s="3">
        <v>0</v>
      </c>
      <c r="M850" t="s">
        <v>19</v>
      </c>
      <c r="N850" t="e">
        <f>TBL_Employees[[#This Row],[Column1]]-TBL_Employees[[#This Row],[year]]</f>
        <v>#VALUE!</v>
      </c>
      <c r="O850" t="s">
        <v>39</v>
      </c>
      <c r="P850" t="str">
        <f>TEXT(TBL_Employees[[#This Row],[Exit Date]],"yyyy")</f>
        <v/>
      </c>
      <c r="Q850" s="1" t="s">
        <v>21</v>
      </c>
    </row>
    <row r="851" spans="1:17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t="str">
        <f>TEXT(TBL_Employees[[#This Row],[Hire Date]],"yyyy")</f>
        <v>2015</v>
      </c>
      <c r="J851" s="1">
        <v>42184</v>
      </c>
      <c r="K851" s="2">
        <v>191026</v>
      </c>
      <c r="L851" s="3">
        <v>0.16</v>
      </c>
      <c r="M851" t="s">
        <v>19</v>
      </c>
      <c r="N851" t="e">
        <f>TBL_Employees[[#This Row],[Column1]]-TBL_Employees[[#This Row],[year]]</f>
        <v>#VALUE!</v>
      </c>
      <c r="O851" t="s">
        <v>29</v>
      </c>
      <c r="P851" t="str">
        <f>TEXT(TBL_Employees[[#This Row],[Exit Date]],"yyyy")</f>
        <v/>
      </c>
      <c r="Q851" s="1" t="s">
        <v>21</v>
      </c>
    </row>
    <row r="852" spans="1:17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t="str">
        <f>TEXT(TBL_Employees[[#This Row],[Hire Date]],"yyyy")</f>
        <v>2010</v>
      </c>
      <c r="J852" s="1">
        <v>40511</v>
      </c>
      <c r="K852" s="2">
        <v>186725</v>
      </c>
      <c r="L852" s="3">
        <v>0.32</v>
      </c>
      <c r="M852" t="s">
        <v>52</v>
      </c>
      <c r="N852" t="e">
        <f>TBL_Employees[[#This Row],[Column1]]-TBL_Employees[[#This Row],[year]]</f>
        <v>#VALUE!</v>
      </c>
      <c r="O852" t="s">
        <v>81</v>
      </c>
      <c r="P852" t="str">
        <f>TEXT(TBL_Employees[[#This Row],[Exit Date]],"yyyy")</f>
        <v/>
      </c>
      <c r="Q852" s="1" t="s">
        <v>21</v>
      </c>
    </row>
    <row r="853" spans="1:17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t="str">
        <f>TEXT(TBL_Employees[[#This Row],[Hire Date]],"yyyy")</f>
        <v>2009</v>
      </c>
      <c r="J853" s="1">
        <v>40045</v>
      </c>
      <c r="K853" s="2">
        <v>52800</v>
      </c>
      <c r="L853" s="3">
        <v>0</v>
      </c>
      <c r="M853" t="s">
        <v>19</v>
      </c>
      <c r="N853" t="e">
        <f>TBL_Employees[[#This Row],[Column1]]-TBL_Employees[[#This Row],[year]]</f>
        <v>#VALUE!</v>
      </c>
      <c r="O853" t="s">
        <v>39</v>
      </c>
      <c r="P853" t="str">
        <f>TEXT(TBL_Employees[[#This Row],[Exit Date]],"yyyy")</f>
        <v/>
      </c>
      <c r="Q853" s="1" t="s">
        <v>21</v>
      </c>
    </row>
    <row r="854" spans="1:17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t="str">
        <f>TEXT(TBL_Employees[[#This Row],[Hire Date]],"yyyy")</f>
        <v>2010</v>
      </c>
      <c r="J854" s="1">
        <v>40517</v>
      </c>
      <c r="K854" s="2">
        <v>113982</v>
      </c>
      <c r="L854" s="3">
        <v>0</v>
      </c>
      <c r="M854" t="s">
        <v>19</v>
      </c>
      <c r="N854" t="e">
        <f>TBL_Employees[[#This Row],[Column1]]-TBL_Employees[[#This Row],[year]]</f>
        <v>#VALUE!</v>
      </c>
      <c r="O854" t="s">
        <v>63</v>
      </c>
      <c r="P854" t="str">
        <f>TEXT(TBL_Employees[[#This Row],[Exit Date]],"yyyy")</f>
        <v/>
      </c>
      <c r="Q854" s="1" t="s">
        <v>21</v>
      </c>
    </row>
    <row r="855" spans="1:17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t="str">
        <f>TEXT(TBL_Employees[[#This Row],[Hire Date]],"yyyy")</f>
        <v>2021</v>
      </c>
      <c r="J855" s="1">
        <v>44271</v>
      </c>
      <c r="K855" s="2">
        <v>56239</v>
      </c>
      <c r="L855" s="3">
        <v>0</v>
      </c>
      <c r="M855" t="s">
        <v>33</v>
      </c>
      <c r="N855" t="e">
        <f>TBL_Employees[[#This Row],[Column1]]-TBL_Employees[[#This Row],[year]]</f>
        <v>#VALUE!</v>
      </c>
      <c r="O855" t="s">
        <v>80</v>
      </c>
      <c r="P855" t="str">
        <f>TEXT(TBL_Employees[[#This Row],[Exit Date]],"yyyy")</f>
        <v/>
      </c>
      <c r="Q855" s="1" t="s">
        <v>21</v>
      </c>
    </row>
    <row r="856" spans="1:17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t="str">
        <f>TEXT(TBL_Employees[[#This Row],[Hire Date]],"yyyy")</f>
        <v>2021</v>
      </c>
      <c r="J856" s="1">
        <v>44257</v>
      </c>
      <c r="K856" s="2">
        <v>44732</v>
      </c>
      <c r="L856" s="3">
        <v>0</v>
      </c>
      <c r="M856" t="s">
        <v>52</v>
      </c>
      <c r="N856" t="e">
        <f>TBL_Employees[[#This Row],[Column1]]-TBL_Employees[[#This Row],[year]]</f>
        <v>#VALUE!</v>
      </c>
      <c r="O856" t="s">
        <v>66</v>
      </c>
      <c r="P856" t="str">
        <f>TEXT(TBL_Employees[[#This Row],[Exit Date]],"yyyy")</f>
        <v/>
      </c>
      <c r="Q856" s="1" t="s">
        <v>21</v>
      </c>
    </row>
    <row r="857" spans="1:17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t="str">
        <f>TEXT(TBL_Employees[[#This Row],[Hire Date]],"yyyy")</f>
        <v>2014</v>
      </c>
      <c r="J857" s="1">
        <v>41816</v>
      </c>
      <c r="K857" s="2">
        <v>153961</v>
      </c>
      <c r="L857" s="3">
        <v>0.25</v>
      </c>
      <c r="M857" t="s">
        <v>33</v>
      </c>
      <c r="N857" t="e">
        <f>TBL_Employees[[#This Row],[Column1]]-TBL_Employees[[#This Row],[year]]</f>
        <v>#VALUE!</v>
      </c>
      <c r="O857" t="s">
        <v>74</v>
      </c>
      <c r="P857" t="str">
        <f>TEXT(TBL_Employees[[#This Row],[Exit Date]],"yyyy")</f>
        <v/>
      </c>
      <c r="Q857" s="1" t="s">
        <v>21</v>
      </c>
    </row>
    <row r="858" spans="1:17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t="str">
        <f>TEXT(TBL_Employees[[#This Row],[Hire Date]],"yyyy")</f>
        <v>2006</v>
      </c>
      <c r="J858" s="1">
        <v>39069</v>
      </c>
      <c r="K858" s="2">
        <v>68337</v>
      </c>
      <c r="L858" s="3">
        <v>0</v>
      </c>
      <c r="M858" t="s">
        <v>33</v>
      </c>
      <c r="N858" t="e">
        <f>TBL_Employees[[#This Row],[Column1]]-TBL_Employees[[#This Row],[year]]</f>
        <v>#VALUE!</v>
      </c>
      <c r="O858" t="s">
        <v>80</v>
      </c>
      <c r="P858" t="str">
        <f>TEXT(TBL_Employees[[#This Row],[Exit Date]],"yyyy")</f>
        <v/>
      </c>
      <c r="Q858" s="1" t="s">
        <v>21</v>
      </c>
    </row>
    <row r="859" spans="1:17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t="str">
        <f>TEXT(TBL_Employees[[#This Row],[Hire Date]],"yyyy")</f>
        <v>2010</v>
      </c>
      <c r="J859" s="1">
        <v>40305</v>
      </c>
      <c r="K859" s="2">
        <v>145093</v>
      </c>
      <c r="L859" s="3">
        <v>0.12</v>
      </c>
      <c r="M859" t="s">
        <v>19</v>
      </c>
      <c r="N859" t="e">
        <f>TBL_Employees[[#This Row],[Column1]]-TBL_Employees[[#This Row],[year]]</f>
        <v>#VALUE!</v>
      </c>
      <c r="O859" t="s">
        <v>20</v>
      </c>
      <c r="P859" t="str">
        <f>TEXT(TBL_Employees[[#This Row],[Exit Date]],"yyyy")</f>
        <v/>
      </c>
      <c r="Q859" s="1" t="s">
        <v>21</v>
      </c>
    </row>
    <row r="860" spans="1:17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t="str">
        <f>TEXT(TBL_Employees[[#This Row],[Hire Date]],"yyyy")</f>
        <v>2021</v>
      </c>
      <c r="J860" s="1">
        <v>44266</v>
      </c>
      <c r="K860" s="2">
        <v>74170</v>
      </c>
      <c r="L860" s="3">
        <v>0</v>
      </c>
      <c r="M860" t="s">
        <v>19</v>
      </c>
      <c r="N860" t="e">
        <f>TBL_Employees[[#This Row],[Column1]]-TBL_Employees[[#This Row],[year]]</f>
        <v>#VALUE!</v>
      </c>
      <c r="O860" t="s">
        <v>25</v>
      </c>
      <c r="P860" t="str">
        <f>TEXT(TBL_Employees[[#This Row],[Exit Date]],"yyyy")</f>
        <v/>
      </c>
      <c r="Q860" s="1" t="s">
        <v>21</v>
      </c>
    </row>
    <row r="861" spans="1:17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t="str">
        <f>TEXT(TBL_Employees[[#This Row],[Hire Date]],"yyyy")</f>
        <v>1996</v>
      </c>
      <c r="J861" s="1">
        <v>35153</v>
      </c>
      <c r="K861" s="2">
        <v>62605</v>
      </c>
      <c r="L861" s="3">
        <v>0</v>
      </c>
      <c r="M861" t="s">
        <v>19</v>
      </c>
      <c r="N861" t="e">
        <f>TBL_Employees[[#This Row],[Column1]]-TBL_Employees[[#This Row],[year]]</f>
        <v>#VALUE!</v>
      </c>
      <c r="O861" t="s">
        <v>25</v>
      </c>
      <c r="P861" t="str">
        <f>TEXT(TBL_Employees[[#This Row],[Exit Date]],"yyyy")</f>
        <v/>
      </c>
      <c r="Q861" s="1" t="s">
        <v>21</v>
      </c>
    </row>
    <row r="862" spans="1:17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t="str">
        <f>TEXT(TBL_Employees[[#This Row],[Hire Date]],"yyyy")</f>
        <v>2020</v>
      </c>
      <c r="J862" s="1">
        <v>43903</v>
      </c>
      <c r="K862" s="2">
        <v>107195</v>
      </c>
      <c r="L862" s="3">
        <v>0.09</v>
      </c>
      <c r="M862" t="s">
        <v>19</v>
      </c>
      <c r="N862" t="e">
        <f>TBL_Employees[[#This Row],[Column1]]-TBL_Employees[[#This Row],[year]]</f>
        <v>#VALUE!</v>
      </c>
      <c r="O862" t="s">
        <v>25</v>
      </c>
      <c r="P862" t="str">
        <f>TEXT(TBL_Employees[[#This Row],[Exit Date]],"yyyy")</f>
        <v/>
      </c>
      <c r="Q862" s="1" t="s">
        <v>21</v>
      </c>
    </row>
    <row r="863" spans="1:17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t="str">
        <f>TEXT(TBL_Employees[[#This Row],[Hire Date]],"yyyy")</f>
        <v>2018</v>
      </c>
      <c r="J863" s="1">
        <v>43111</v>
      </c>
      <c r="K863" s="2">
        <v>127422</v>
      </c>
      <c r="L863" s="3">
        <v>0.15</v>
      </c>
      <c r="M863" t="s">
        <v>19</v>
      </c>
      <c r="N863" t="e">
        <f>TBL_Employees[[#This Row],[Column1]]-TBL_Employees[[#This Row],[year]]</f>
        <v>#VALUE!</v>
      </c>
      <c r="O863" t="s">
        <v>29</v>
      </c>
      <c r="P863" t="str">
        <f>TEXT(TBL_Employees[[#This Row],[Exit Date]],"yyyy")</f>
        <v/>
      </c>
      <c r="Q863" s="1" t="s">
        <v>21</v>
      </c>
    </row>
    <row r="864" spans="1:17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t="str">
        <f>TEXT(TBL_Employees[[#This Row],[Hire Date]],"yyyy")</f>
        <v>2017</v>
      </c>
      <c r="J864" s="1">
        <v>42912</v>
      </c>
      <c r="K864" s="2">
        <v>161269</v>
      </c>
      <c r="L864" s="3">
        <v>0.27</v>
      </c>
      <c r="M864" t="s">
        <v>19</v>
      </c>
      <c r="N864" t="e">
        <f>TBL_Employees[[#This Row],[Column1]]-TBL_Employees[[#This Row],[year]]</f>
        <v>#VALUE!</v>
      </c>
      <c r="O864" t="s">
        <v>45</v>
      </c>
      <c r="P864" t="str">
        <f>TEXT(TBL_Employees[[#This Row],[Exit Date]],"yyyy")</f>
        <v/>
      </c>
      <c r="Q864" s="1" t="s">
        <v>21</v>
      </c>
    </row>
    <row r="865" spans="1:17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t="str">
        <f>TEXT(TBL_Employees[[#This Row],[Hire Date]],"yyyy")</f>
        <v>2014</v>
      </c>
      <c r="J865" s="1">
        <v>41675</v>
      </c>
      <c r="K865" s="2">
        <v>203445</v>
      </c>
      <c r="L865" s="3">
        <v>0.34</v>
      </c>
      <c r="M865" t="s">
        <v>52</v>
      </c>
      <c r="N865" t="e">
        <f>TBL_Employees[[#This Row],[Column1]]-TBL_Employees[[#This Row],[year]]</f>
        <v>#VALUE!</v>
      </c>
      <c r="O865" t="s">
        <v>81</v>
      </c>
      <c r="P865" t="str">
        <f>TEXT(TBL_Employees[[#This Row],[Exit Date]],"yyyy")</f>
        <v/>
      </c>
      <c r="Q865" s="1" t="s">
        <v>21</v>
      </c>
    </row>
    <row r="866" spans="1:17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t="str">
        <f>TEXT(TBL_Employees[[#This Row],[Hire Date]],"yyyy")</f>
        <v>2011</v>
      </c>
      <c r="J866" s="1">
        <v>40560</v>
      </c>
      <c r="K866" s="2">
        <v>131353</v>
      </c>
      <c r="L866" s="3">
        <v>0.11</v>
      </c>
      <c r="M866" t="s">
        <v>33</v>
      </c>
      <c r="N866" t="e">
        <f>TBL_Employees[[#This Row],[Column1]]-TBL_Employees[[#This Row],[year]]</f>
        <v>#VALUE!</v>
      </c>
      <c r="O866" t="s">
        <v>74</v>
      </c>
      <c r="P866" t="str">
        <f>TEXT(TBL_Employees[[#This Row],[Exit Date]],"yyyy")</f>
        <v/>
      </c>
      <c r="Q866" s="1" t="s">
        <v>21</v>
      </c>
    </row>
    <row r="867" spans="1:17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t="str">
        <f>TEXT(TBL_Employees[[#This Row],[Hire Date]],"yyyy")</f>
        <v>2010</v>
      </c>
      <c r="J867" s="1">
        <v>40253</v>
      </c>
      <c r="K867" s="2">
        <v>88182</v>
      </c>
      <c r="L867" s="3">
        <v>0</v>
      </c>
      <c r="M867" t="s">
        <v>33</v>
      </c>
      <c r="N867" t="e">
        <f>TBL_Employees[[#This Row],[Column1]]-TBL_Employees[[#This Row],[year]]</f>
        <v>#VALUE!</v>
      </c>
      <c r="O867" t="s">
        <v>34</v>
      </c>
      <c r="P867" t="str">
        <f>TEXT(TBL_Employees[[#This Row],[Exit Date]],"yyyy")</f>
        <v/>
      </c>
      <c r="Q867" s="1" t="s">
        <v>21</v>
      </c>
    </row>
    <row r="868" spans="1:17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t="str">
        <f>TEXT(TBL_Employees[[#This Row],[Hire Date]],"yyyy")</f>
        <v>2019</v>
      </c>
      <c r="J868" s="1">
        <v>43703</v>
      </c>
      <c r="K868" s="2">
        <v>75780</v>
      </c>
      <c r="L868" s="3">
        <v>0</v>
      </c>
      <c r="M868" t="s">
        <v>19</v>
      </c>
      <c r="N868" t="e">
        <f>TBL_Employees[[#This Row],[Column1]]-TBL_Employees[[#This Row],[year]]</f>
        <v>#VALUE!</v>
      </c>
      <c r="O868" t="s">
        <v>63</v>
      </c>
      <c r="P868" t="str">
        <f>TEXT(TBL_Employees[[#This Row],[Exit Date]],"yyyy")</f>
        <v/>
      </c>
      <c r="Q868" s="1" t="s">
        <v>21</v>
      </c>
    </row>
    <row r="869" spans="1:17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t="str">
        <f>TEXT(TBL_Employees[[#This Row],[Hire Date]],"yyyy")</f>
        <v>2019</v>
      </c>
      <c r="J869" s="1">
        <v>43557</v>
      </c>
      <c r="K869" s="2">
        <v>52621</v>
      </c>
      <c r="L869" s="3">
        <v>0</v>
      </c>
      <c r="M869" t="s">
        <v>33</v>
      </c>
      <c r="N869" t="e">
        <f>TBL_Employees[[#This Row],[Column1]]-TBL_Employees[[#This Row],[year]]</f>
        <v>#VALUE!</v>
      </c>
      <c r="O869" t="s">
        <v>60</v>
      </c>
      <c r="P869" t="str">
        <f>TEXT(TBL_Employees[[#This Row],[Exit Date]],"yyyy")</f>
        <v/>
      </c>
      <c r="Q869" s="1" t="s">
        <v>21</v>
      </c>
    </row>
    <row r="870" spans="1:17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t="str">
        <f>TEXT(TBL_Employees[[#This Row],[Hire Date]],"yyyy")</f>
        <v>2018</v>
      </c>
      <c r="J870" s="1">
        <v>43146</v>
      </c>
      <c r="K870" s="2">
        <v>106079</v>
      </c>
      <c r="L870" s="3">
        <v>0.14000000000000001</v>
      </c>
      <c r="M870" t="s">
        <v>19</v>
      </c>
      <c r="N870">
        <f>TBL_Employees[[#This Row],[Column1]]-TBL_Employees[[#This Row],[year]]</f>
        <v>3</v>
      </c>
      <c r="O870" t="s">
        <v>25</v>
      </c>
      <c r="P870" t="str">
        <f>TEXT(TBL_Employees[[#This Row],[Exit Date]],"yyyy")</f>
        <v>2021</v>
      </c>
      <c r="Q870" s="1">
        <v>44295</v>
      </c>
    </row>
    <row r="871" spans="1:17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t="str">
        <f>TEXT(TBL_Employees[[#This Row],[Hire Date]],"yyyy")</f>
        <v>2017</v>
      </c>
      <c r="J871" s="1">
        <v>42777</v>
      </c>
      <c r="K871" s="2">
        <v>92058</v>
      </c>
      <c r="L871" s="3">
        <v>0</v>
      </c>
      <c r="M871" t="s">
        <v>19</v>
      </c>
      <c r="N871" t="e">
        <f>TBL_Employees[[#This Row],[Column1]]-TBL_Employees[[#This Row],[year]]</f>
        <v>#VALUE!</v>
      </c>
      <c r="O871" t="s">
        <v>25</v>
      </c>
      <c r="P871" t="str">
        <f>TEXT(TBL_Employees[[#This Row],[Exit Date]],"yyyy")</f>
        <v/>
      </c>
      <c r="Q871" s="1" t="s">
        <v>21</v>
      </c>
    </row>
    <row r="872" spans="1:17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t="str">
        <f>TEXT(TBL_Employees[[#This Row],[Hire Date]],"yyyy")</f>
        <v>2019</v>
      </c>
      <c r="J872" s="1">
        <v>43527</v>
      </c>
      <c r="K872" s="2">
        <v>67114</v>
      </c>
      <c r="L872" s="3">
        <v>0</v>
      </c>
      <c r="M872" t="s">
        <v>19</v>
      </c>
      <c r="N872" t="e">
        <f>TBL_Employees[[#This Row],[Column1]]-TBL_Employees[[#This Row],[year]]</f>
        <v>#VALUE!</v>
      </c>
      <c r="O872" t="s">
        <v>39</v>
      </c>
      <c r="P872" t="str">
        <f>TEXT(TBL_Employees[[#This Row],[Exit Date]],"yyyy")</f>
        <v/>
      </c>
      <c r="Q872" s="1" t="s">
        <v>21</v>
      </c>
    </row>
    <row r="873" spans="1:17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t="str">
        <f>TEXT(TBL_Employees[[#This Row],[Hire Date]],"yyyy")</f>
        <v>2020</v>
      </c>
      <c r="J873" s="1">
        <v>44024</v>
      </c>
      <c r="K873" s="2">
        <v>56565</v>
      </c>
      <c r="L873" s="3">
        <v>0</v>
      </c>
      <c r="M873" t="s">
        <v>52</v>
      </c>
      <c r="N873" t="e">
        <f>TBL_Employees[[#This Row],[Column1]]-TBL_Employees[[#This Row],[year]]</f>
        <v>#VALUE!</v>
      </c>
      <c r="O873" t="s">
        <v>53</v>
      </c>
      <c r="P873" t="str">
        <f>TEXT(TBL_Employees[[#This Row],[Exit Date]],"yyyy")</f>
        <v/>
      </c>
      <c r="Q873" s="1" t="s">
        <v>21</v>
      </c>
    </row>
    <row r="874" spans="1:17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t="str">
        <f>TEXT(TBL_Employees[[#This Row],[Hire Date]],"yyyy")</f>
        <v>2011</v>
      </c>
      <c r="J874" s="1">
        <v>40683</v>
      </c>
      <c r="K874" s="2">
        <v>64937</v>
      </c>
      <c r="L874" s="3">
        <v>0</v>
      </c>
      <c r="M874" t="s">
        <v>19</v>
      </c>
      <c r="N874" t="e">
        <f>TBL_Employees[[#This Row],[Column1]]-TBL_Employees[[#This Row],[year]]</f>
        <v>#VALUE!</v>
      </c>
      <c r="O874" t="s">
        <v>39</v>
      </c>
      <c r="P874" t="str">
        <f>TEXT(TBL_Employees[[#This Row],[Exit Date]],"yyyy")</f>
        <v/>
      </c>
      <c r="Q874" s="1" t="s">
        <v>21</v>
      </c>
    </row>
    <row r="875" spans="1:17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t="str">
        <f>TEXT(TBL_Employees[[#This Row],[Hire Date]],"yyyy")</f>
        <v>2006</v>
      </c>
      <c r="J875" s="1">
        <v>38967</v>
      </c>
      <c r="K875" s="2">
        <v>127626</v>
      </c>
      <c r="L875" s="3">
        <v>0.1</v>
      </c>
      <c r="M875" t="s">
        <v>19</v>
      </c>
      <c r="N875" t="e">
        <f>TBL_Employees[[#This Row],[Column1]]-TBL_Employees[[#This Row],[year]]</f>
        <v>#VALUE!</v>
      </c>
      <c r="O875" t="s">
        <v>45</v>
      </c>
      <c r="P875" t="str">
        <f>TEXT(TBL_Employees[[#This Row],[Exit Date]],"yyyy")</f>
        <v/>
      </c>
      <c r="Q875" s="1" t="s">
        <v>21</v>
      </c>
    </row>
    <row r="876" spans="1:17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t="str">
        <f>TEXT(TBL_Employees[[#This Row],[Hire Date]],"yyyy")</f>
        <v>2004</v>
      </c>
      <c r="J876" s="1">
        <v>38013</v>
      </c>
      <c r="K876" s="2">
        <v>88478</v>
      </c>
      <c r="L876" s="3">
        <v>0</v>
      </c>
      <c r="M876" t="s">
        <v>19</v>
      </c>
      <c r="N876" t="e">
        <f>TBL_Employees[[#This Row],[Column1]]-TBL_Employees[[#This Row],[year]]</f>
        <v>#VALUE!</v>
      </c>
      <c r="O876" t="s">
        <v>25</v>
      </c>
      <c r="P876" t="str">
        <f>TEXT(TBL_Employees[[#This Row],[Exit Date]],"yyyy")</f>
        <v/>
      </c>
      <c r="Q876" s="1" t="s">
        <v>21</v>
      </c>
    </row>
    <row r="877" spans="1:17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t="str">
        <f>TEXT(TBL_Employees[[#This Row],[Hire Date]],"yyyy")</f>
        <v>2014</v>
      </c>
      <c r="J877" s="1">
        <v>41749</v>
      </c>
      <c r="K877" s="2">
        <v>91679</v>
      </c>
      <c r="L877" s="3">
        <v>7.0000000000000007E-2</v>
      </c>
      <c r="M877" t="s">
        <v>33</v>
      </c>
      <c r="N877" t="e">
        <f>TBL_Employees[[#This Row],[Column1]]-TBL_Employees[[#This Row],[year]]</f>
        <v>#VALUE!</v>
      </c>
      <c r="O877" t="s">
        <v>80</v>
      </c>
      <c r="P877" t="str">
        <f>TEXT(TBL_Employees[[#This Row],[Exit Date]],"yyyy")</f>
        <v/>
      </c>
      <c r="Q877" s="1" t="s">
        <v>21</v>
      </c>
    </row>
    <row r="878" spans="1:17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t="str">
        <f>TEXT(TBL_Employees[[#This Row],[Hire Date]],"yyyy")</f>
        <v>1992</v>
      </c>
      <c r="J878" s="1">
        <v>33682</v>
      </c>
      <c r="K878" s="2">
        <v>199848</v>
      </c>
      <c r="L878" s="3">
        <v>0.16</v>
      </c>
      <c r="M878" t="s">
        <v>33</v>
      </c>
      <c r="N878" t="e">
        <f>TBL_Employees[[#This Row],[Column1]]-TBL_Employees[[#This Row],[year]]</f>
        <v>#VALUE!</v>
      </c>
      <c r="O878" t="s">
        <v>80</v>
      </c>
      <c r="P878" t="str">
        <f>TEXT(TBL_Employees[[#This Row],[Exit Date]],"yyyy")</f>
        <v/>
      </c>
      <c r="Q878" s="1" t="s">
        <v>21</v>
      </c>
    </row>
    <row r="879" spans="1:17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t="str">
        <f>TEXT(TBL_Employees[[#This Row],[Hire Date]],"yyyy")</f>
        <v>2018</v>
      </c>
      <c r="J879" s="1">
        <v>43414</v>
      </c>
      <c r="K879" s="2">
        <v>61944</v>
      </c>
      <c r="L879" s="3">
        <v>0</v>
      </c>
      <c r="M879" t="s">
        <v>33</v>
      </c>
      <c r="N879" t="e">
        <f>TBL_Employees[[#This Row],[Column1]]-TBL_Employees[[#This Row],[year]]</f>
        <v>#VALUE!</v>
      </c>
      <c r="O879" t="s">
        <v>74</v>
      </c>
      <c r="P879" t="str">
        <f>TEXT(TBL_Employees[[#This Row],[Exit Date]],"yyyy")</f>
        <v/>
      </c>
      <c r="Q879" s="1" t="s">
        <v>21</v>
      </c>
    </row>
    <row r="880" spans="1:17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t="str">
        <f>TEXT(TBL_Employees[[#This Row],[Hire Date]],"yyyy")</f>
        <v>2017</v>
      </c>
      <c r="J880" s="1">
        <v>42960</v>
      </c>
      <c r="K880" s="2">
        <v>154624</v>
      </c>
      <c r="L880" s="3">
        <v>0.15</v>
      </c>
      <c r="M880" t="s">
        <v>19</v>
      </c>
      <c r="N880" t="e">
        <f>TBL_Employees[[#This Row],[Column1]]-TBL_Employees[[#This Row],[year]]</f>
        <v>#VALUE!</v>
      </c>
      <c r="O880" t="s">
        <v>25</v>
      </c>
      <c r="P880" t="str">
        <f>TEXT(TBL_Employees[[#This Row],[Exit Date]],"yyyy")</f>
        <v/>
      </c>
      <c r="Q880" s="1" t="s">
        <v>21</v>
      </c>
    </row>
    <row r="881" spans="1:17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t="str">
        <f>TEXT(TBL_Employees[[#This Row],[Hire Date]],"yyyy")</f>
        <v>2009</v>
      </c>
      <c r="J881" s="1">
        <v>40109</v>
      </c>
      <c r="K881" s="2">
        <v>79447</v>
      </c>
      <c r="L881" s="3">
        <v>0</v>
      </c>
      <c r="M881" t="s">
        <v>33</v>
      </c>
      <c r="N881" t="e">
        <f>TBL_Employees[[#This Row],[Column1]]-TBL_Employees[[#This Row],[year]]</f>
        <v>#VALUE!</v>
      </c>
      <c r="O881" t="s">
        <v>74</v>
      </c>
      <c r="P881" t="str">
        <f>TEXT(TBL_Employees[[#This Row],[Exit Date]],"yyyy")</f>
        <v/>
      </c>
      <c r="Q881" s="1" t="s">
        <v>21</v>
      </c>
    </row>
    <row r="882" spans="1:17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t="str">
        <f>TEXT(TBL_Employees[[#This Row],[Hire Date]],"yyyy")</f>
        <v>1998</v>
      </c>
      <c r="J882" s="1">
        <v>35852</v>
      </c>
      <c r="K882" s="2">
        <v>71111</v>
      </c>
      <c r="L882" s="3">
        <v>0</v>
      </c>
      <c r="M882" t="s">
        <v>52</v>
      </c>
      <c r="N882" t="e">
        <f>TBL_Employees[[#This Row],[Column1]]-TBL_Employees[[#This Row],[year]]</f>
        <v>#VALUE!</v>
      </c>
      <c r="O882" t="s">
        <v>66</v>
      </c>
      <c r="P882" t="str">
        <f>TEXT(TBL_Employees[[#This Row],[Exit Date]],"yyyy")</f>
        <v/>
      </c>
      <c r="Q882" s="1" t="s">
        <v>21</v>
      </c>
    </row>
    <row r="883" spans="1:17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t="str">
        <f>TEXT(TBL_Employees[[#This Row],[Hire Date]],"yyyy")</f>
        <v>2014</v>
      </c>
      <c r="J883" s="1">
        <v>41931</v>
      </c>
      <c r="K883" s="2">
        <v>159538</v>
      </c>
      <c r="L883" s="3">
        <v>0.11</v>
      </c>
      <c r="M883" t="s">
        <v>19</v>
      </c>
      <c r="N883" t="e">
        <f>TBL_Employees[[#This Row],[Column1]]-TBL_Employees[[#This Row],[year]]</f>
        <v>#VALUE!</v>
      </c>
      <c r="O883" t="s">
        <v>45</v>
      </c>
      <c r="P883" t="str">
        <f>TEXT(TBL_Employees[[#This Row],[Exit Date]],"yyyy")</f>
        <v/>
      </c>
      <c r="Q883" s="1" t="s">
        <v>21</v>
      </c>
    </row>
    <row r="884" spans="1:17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t="str">
        <f>TEXT(TBL_Employees[[#This Row],[Hire Date]],"yyyy")</f>
        <v>2018</v>
      </c>
      <c r="J884" s="1">
        <v>43375</v>
      </c>
      <c r="K884" s="2">
        <v>111404</v>
      </c>
      <c r="L884" s="3">
        <v>0</v>
      </c>
      <c r="M884" t="s">
        <v>52</v>
      </c>
      <c r="N884" t="e">
        <f>TBL_Employees[[#This Row],[Column1]]-TBL_Employees[[#This Row],[year]]</f>
        <v>#VALUE!</v>
      </c>
      <c r="O884" t="s">
        <v>66</v>
      </c>
      <c r="P884" t="str">
        <f>TEXT(TBL_Employees[[#This Row],[Exit Date]],"yyyy")</f>
        <v/>
      </c>
      <c r="Q884" s="1" t="s">
        <v>21</v>
      </c>
    </row>
    <row r="885" spans="1:17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t="str">
        <f>TEXT(TBL_Employees[[#This Row],[Hire Date]],"yyyy")</f>
        <v>2020</v>
      </c>
      <c r="J885" s="1">
        <v>44058</v>
      </c>
      <c r="K885" s="2">
        <v>172007</v>
      </c>
      <c r="L885" s="3">
        <v>0.26</v>
      </c>
      <c r="M885" t="s">
        <v>19</v>
      </c>
      <c r="N885" t="e">
        <f>TBL_Employees[[#This Row],[Column1]]-TBL_Employees[[#This Row],[year]]</f>
        <v>#VALUE!</v>
      </c>
      <c r="O885" t="s">
        <v>45</v>
      </c>
      <c r="P885" t="str">
        <f>TEXT(TBL_Employees[[#This Row],[Exit Date]],"yyyy")</f>
        <v/>
      </c>
      <c r="Q885" s="1" t="s">
        <v>21</v>
      </c>
    </row>
    <row r="886" spans="1:17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t="str">
        <f>TEXT(TBL_Employees[[#This Row],[Hire Date]],"yyyy")</f>
        <v>2011</v>
      </c>
      <c r="J886" s="1">
        <v>40745</v>
      </c>
      <c r="K886" s="2">
        <v>219474</v>
      </c>
      <c r="L886" s="3">
        <v>0.36</v>
      </c>
      <c r="M886" t="s">
        <v>52</v>
      </c>
      <c r="N886" t="e">
        <f>TBL_Employees[[#This Row],[Column1]]-TBL_Employees[[#This Row],[year]]</f>
        <v>#VALUE!</v>
      </c>
      <c r="O886" t="s">
        <v>81</v>
      </c>
      <c r="P886" t="str">
        <f>TEXT(TBL_Employees[[#This Row],[Exit Date]],"yyyy")</f>
        <v/>
      </c>
      <c r="Q886" s="1" t="s">
        <v>21</v>
      </c>
    </row>
    <row r="887" spans="1:17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t="str">
        <f>TEXT(TBL_Employees[[#This Row],[Hire Date]],"yyyy")</f>
        <v>2019</v>
      </c>
      <c r="J887" s="1">
        <v>43600</v>
      </c>
      <c r="K887" s="2">
        <v>174415</v>
      </c>
      <c r="L887" s="3">
        <v>0.23</v>
      </c>
      <c r="M887" t="s">
        <v>19</v>
      </c>
      <c r="N887" t="e">
        <f>TBL_Employees[[#This Row],[Column1]]-TBL_Employees[[#This Row],[year]]</f>
        <v>#VALUE!</v>
      </c>
      <c r="O887" t="s">
        <v>45</v>
      </c>
      <c r="P887" t="str">
        <f>TEXT(TBL_Employees[[#This Row],[Exit Date]],"yyyy")</f>
        <v/>
      </c>
      <c r="Q887" s="1" t="s">
        <v>21</v>
      </c>
    </row>
    <row r="888" spans="1:17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t="str">
        <f>TEXT(TBL_Employees[[#This Row],[Hire Date]],"yyyy")</f>
        <v>2021</v>
      </c>
      <c r="J888" s="1">
        <v>44217</v>
      </c>
      <c r="K888" s="2">
        <v>90333</v>
      </c>
      <c r="L888" s="3">
        <v>0</v>
      </c>
      <c r="M888" t="s">
        <v>52</v>
      </c>
      <c r="N888" t="e">
        <f>TBL_Employees[[#This Row],[Column1]]-TBL_Employees[[#This Row],[year]]</f>
        <v>#VALUE!</v>
      </c>
      <c r="O888" t="s">
        <v>66</v>
      </c>
      <c r="P888" t="str">
        <f>TEXT(TBL_Employees[[#This Row],[Exit Date]],"yyyy")</f>
        <v/>
      </c>
      <c r="Q888" s="1" t="s">
        <v>21</v>
      </c>
    </row>
    <row r="889" spans="1:17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t="str">
        <f>TEXT(TBL_Employees[[#This Row],[Hire Date]],"yyyy")</f>
        <v>2021</v>
      </c>
      <c r="J889" s="1">
        <v>44217</v>
      </c>
      <c r="K889" s="2">
        <v>67299</v>
      </c>
      <c r="L889" s="3">
        <v>0</v>
      </c>
      <c r="M889" t="s">
        <v>19</v>
      </c>
      <c r="N889" t="e">
        <f>TBL_Employees[[#This Row],[Column1]]-TBL_Employees[[#This Row],[year]]</f>
        <v>#VALUE!</v>
      </c>
      <c r="O889" t="s">
        <v>39</v>
      </c>
      <c r="P889" t="str">
        <f>TEXT(TBL_Employees[[#This Row],[Exit Date]],"yyyy")</f>
        <v/>
      </c>
      <c r="Q889" s="1" t="s">
        <v>21</v>
      </c>
    </row>
    <row r="890" spans="1:17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t="str">
        <f>TEXT(TBL_Employees[[#This Row],[Hire Date]],"yyyy")</f>
        <v>2005</v>
      </c>
      <c r="J890" s="1">
        <v>38406</v>
      </c>
      <c r="K890" s="2">
        <v>45286</v>
      </c>
      <c r="L890" s="3">
        <v>0</v>
      </c>
      <c r="M890" t="s">
        <v>19</v>
      </c>
      <c r="N890" t="e">
        <f>TBL_Employees[[#This Row],[Column1]]-TBL_Employees[[#This Row],[year]]</f>
        <v>#VALUE!</v>
      </c>
      <c r="O890" t="s">
        <v>20</v>
      </c>
      <c r="P890" t="str">
        <f>TEXT(TBL_Employees[[#This Row],[Exit Date]],"yyyy")</f>
        <v/>
      </c>
      <c r="Q890" s="1" t="s">
        <v>21</v>
      </c>
    </row>
    <row r="891" spans="1:17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t="str">
        <f>TEXT(TBL_Employees[[#This Row],[Hire Date]],"yyyy")</f>
        <v>2007</v>
      </c>
      <c r="J891" s="1">
        <v>39302</v>
      </c>
      <c r="K891" s="2">
        <v>194723</v>
      </c>
      <c r="L891" s="3">
        <v>0.25</v>
      </c>
      <c r="M891" t="s">
        <v>19</v>
      </c>
      <c r="N891" t="e">
        <f>TBL_Employees[[#This Row],[Column1]]-TBL_Employees[[#This Row],[year]]</f>
        <v>#VALUE!</v>
      </c>
      <c r="O891" t="s">
        <v>39</v>
      </c>
      <c r="P891" t="str">
        <f>TEXT(TBL_Employees[[#This Row],[Exit Date]],"yyyy")</f>
        <v/>
      </c>
      <c r="Q891" s="1" t="s">
        <v>21</v>
      </c>
    </row>
    <row r="892" spans="1:17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t="str">
        <f>TEXT(TBL_Employees[[#This Row],[Hire Date]],"yyyy")</f>
        <v>2012</v>
      </c>
      <c r="J892" s="1">
        <v>41131</v>
      </c>
      <c r="K892" s="2">
        <v>109850</v>
      </c>
      <c r="L892" s="3">
        <v>7.0000000000000007E-2</v>
      </c>
      <c r="M892" t="s">
        <v>33</v>
      </c>
      <c r="N892">
        <f>TBL_Employees[[#This Row],[Column1]]-TBL_Employees[[#This Row],[year]]</f>
        <v>8</v>
      </c>
      <c r="O892" t="s">
        <v>60</v>
      </c>
      <c r="P892" t="str">
        <f>TEXT(TBL_Employees[[#This Row],[Exit Date]],"yyyy")</f>
        <v>2020</v>
      </c>
      <c r="Q892" s="1">
        <v>43865</v>
      </c>
    </row>
    <row r="893" spans="1:17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t="str">
        <f>TEXT(TBL_Employees[[#This Row],[Hire Date]],"yyyy")</f>
        <v>2014</v>
      </c>
      <c r="J893" s="1">
        <v>41748</v>
      </c>
      <c r="K893" s="2">
        <v>45295</v>
      </c>
      <c r="L893" s="3">
        <v>0</v>
      </c>
      <c r="M893" t="s">
        <v>52</v>
      </c>
      <c r="N893" t="e">
        <f>TBL_Employees[[#This Row],[Column1]]-TBL_Employees[[#This Row],[year]]</f>
        <v>#VALUE!</v>
      </c>
      <c r="O893" t="s">
        <v>53</v>
      </c>
      <c r="P893" t="str">
        <f>TEXT(TBL_Employees[[#This Row],[Exit Date]],"yyyy")</f>
        <v/>
      </c>
      <c r="Q893" s="1" t="s">
        <v>21</v>
      </c>
    </row>
    <row r="894" spans="1:17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t="str">
        <f>TEXT(TBL_Employees[[#This Row],[Hire Date]],"yyyy")</f>
        <v>2010</v>
      </c>
      <c r="J894" s="1">
        <v>40413</v>
      </c>
      <c r="K894" s="2">
        <v>61310</v>
      </c>
      <c r="L894" s="3">
        <v>0</v>
      </c>
      <c r="M894" t="s">
        <v>19</v>
      </c>
      <c r="N894" t="e">
        <f>TBL_Employees[[#This Row],[Column1]]-TBL_Employees[[#This Row],[year]]</f>
        <v>#VALUE!</v>
      </c>
      <c r="O894" t="s">
        <v>39</v>
      </c>
      <c r="P894" t="str">
        <f>TEXT(TBL_Employees[[#This Row],[Exit Date]],"yyyy")</f>
        <v/>
      </c>
      <c r="Q894" s="1" t="s">
        <v>21</v>
      </c>
    </row>
    <row r="895" spans="1:17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t="str">
        <f>TEXT(TBL_Employees[[#This Row],[Hire Date]],"yyyy")</f>
        <v>2016</v>
      </c>
      <c r="J895" s="1">
        <v>42683</v>
      </c>
      <c r="K895" s="2">
        <v>87851</v>
      </c>
      <c r="L895" s="3">
        <v>0</v>
      </c>
      <c r="M895" t="s">
        <v>33</v>
      </c>
      <c r="N895" t="e">
        <f>TBL_Employees[[#This Row],[Column1]]-TBL_Employees[[#This Row],[year]]</f>
        <v>#VALUE!</v>
      </c>
      <c r="O895" t="s">
        <v>80</v>
      </c>
      <c r="P895" t="str">
        <f>TEXT(TBL_Employees[[#This Row],[Exit Date]],"yyyy")</f>
        <v/>
      </c>
      <c r="Q895" s="1" t="s">
        <v>21</v>
      </c>
    </row>
    <row r="896" spans="1:17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t="str">
        <f>TEXT(TBL_Employees[[#This Row],[Hire Date]],"yyyy")</f>
        <v>2018</v>
      </c>
      <c r="J896" s="1">
        <v>43171</v>
      </c>
      <c r="K896" s="2">
        <v>47913</v>
      </c>
      <c r="L896" s="3">
        <v>0</v>
      </c>
      <c r="M896" t="s">
        <v>19</v>
      </c>
      <c r="N896" t="e">
        <f>TBL_Employees[[#This Row],[Column1]]-TBL_Employees[[#This Row],[year]]</f>
        <v>#VALUE!</v>
      </c>
      <c r="O896" t="s">
        <v>63</v>
      </c>
      <c r="P896" t="str">
        <f>TEXT(TBL_Employees[[#This Row],[Exit Date]],"yyyy")</f>
        <v/>
      </c>
      <c r="Q896" s="1" t="s">
        <v>21</v>
      </c>
    </row>
    <row r="897" spans="1:17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t="str">
        <f>TEXT(TBL_Employees[[#This Row],[Hire Date]],"yyyy")</f>
        <v>2017</v>
      </c>
      <c r="J897" s="1">
        <v>42985</v>
      </c>
      <c r="K897" s="2">
        <v>46727</v>
      </c>
      <c r="L897" s="3">
        <v>0</v>
      </c>
      <c r="M897" t="s">
        <v>19</v>
      </c>
      <c r="N897">
        <f>TBL_Employees[[#This Row],[Column1]]-TBL_Employees[[#This Row],[year]]</f>
        <v>1</v>
      </c>
      <c r="O897" t="s">
        <v>29</v>
      </c>
      <c r="P897" t="str">
        <f>TEXT(TBL_Employees[[#This Row],[Exit Date]],"yyyy")</f>
        <v>2018</v>
      </c>
      <c r="Q897" s="1">
        <v>43251</v>
      </c>
    </row>
    <row r="898" spans="1:17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t="str">
        <f>TEXT(TBL_Employees[[#This Row],[Hire Date]],"yyyy")</f>
        <v>2021</v>
      </c>
      <c r="J898" s="1">
        <v>44302</v>
      </c>
      <c r="K898" s="2">
        <v>133400</v>
      </c>
      <c r="L898" s="3">
        <v>0.11</v>
      </c>
      <c r="M898" t="s">
        <v>19</v>
      </c>
      <c r="N898" t="e">
        <f>TBL_Employees[[#This Row],[Column1]]-TBL_Employees[[#This Row],[year]]</f>
        <v>#VALUE!</v>
      </c>
      <c r="O898" t="s">
        <v>39</v>
      </c>
      <c r="P898" t="str">
        <f>TEXT(TBL_Employees[[#This Row],[Exit Date]],"yyyy")</f>
        <v/>
      </c>
      <c r="Q898" s="1" t="s">
        <v>21</v>
      </c>
    </row>
    <row r="899" spans="1:17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t="str">
        <f>TEXT(TBL_Employees[[#This Row],[Hire Date]],"yyyy")</f>
        <v>2020</v>
      </c>
      <c r="J899" s="1">
        <v>43943</v>
      </c>
      <c r="K899" s="2">
        <v>90535</v>
      </c>
      <c r="L899" s="3">
        <v>0</v>
      </c>
      <c r="M899" t="s">
        <v>19</v>
      </c>
      <c r="N899" t="e">
        <f>TBL_Employees[[#This Row],[Column1]]-TBL_Employees[[#This Row],[year]]</f>
        <v>#VALUE!</v>
      </c>
      <c r="O899" t="s">
        <v>45</v>
      </c>
      <c r="P899" t="str">
        <f>TEXT(TBL_Employees[[#This Row],[Exit Date]],"yyyy")</f>
        <v/>
      </c>
      <c r="Q899" s="1" t="s">
        <v>21</v>
      </c>
    </row>
    <row r="900" spans="1:17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t="str">
        <f>TEXT(TBL_Employees[[#This Row],[Hire Date]],"yyyy")</f>
        <v>2006</v>
      </c>
      <c r="J900" s="1">
        <v>38909</v>
      </c>
      <c r="K900" s="2">
        <v>93343</v>
      </c>
      <c r="L900" s="3">
        <v>0</v>
      </c>
      <c r="M900" t="s">
        <v>33</v>
      </c>
      <c r="N900" t="e">
        <f>TBL_Employees[[#This Row],[Column1]]-TBL_Employees[[#This Row],[year]]</f>
        <v>#VALUE!</v>
      </c>
      <c r="O900" t="s">
        <v>80</v>
      </c>
      <c r="P900" t="str">
        <f>TEXT(TBL_Employees[[#This Row],[Exit Date]],"yyyy")</f>
        <v/>
      </c>
      <c r="Q900" s="1" t="s">
        <v>21</v>
      </c>
    </row>
    <row r="901" spans="1:17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t="str">
        <f>TEXT(TBL_Employees[[#This Row],[Hire Date]],"yyyy")</f>
        <v>2006</v>
      </c>
      <c r="J901" s="1">
        <v>38771</v>
      </c>
      <c r="K901" s="2">
        <v>63705</v>
      </c>
      <c r="L901" s="3">
        <v>0</v>
      </c>
      <c r="M901" t="s">
        <v>19</v>
      </c>
      <c r="N901" t="e">
        <f>TBL_Employees[[#This Row],[Column1]]-TBL_Employees[[#This Row],[year]]</f>
        <v>#VALUE!</v>
      </c>
      <c r="O901" t="s">
        <v>45</v>
      </c>
      <c r="P901" t="str">
        <f>TEXT(TBL_Employees[[#This Row],[Exit Date]],"yyyy")</f>
        <v/>
      </c>
      <c r="Q901" s="1" t="s">
        <v>21</v>
      </c>
    </row>
    <row r="902" spans="1:17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t="str">
        <f>TEXT(TBL_Employees[[#This Row],[Hire Date]],"yyyy")</f>
        <v>2000</v>
      </c>
      <c r="J902" s="1">
        <v>36584</v>
      </c>
      <c r="K902" s="2">
        <v>258081</v>
      </c>
      <c r="L902" s="3">
        <v>0.3</v>
      </c>
      <c r="M902" t="s">
        <v>19</v>
      </c>
      <c r="N902" t="e">
        <f>TBL_Employees[[#This Row],[Column1]]-TBL_Employees[[#This Row],[year]]</f>
        <v>#VALUE!</v>
      </c>
      <c r="O902" t="s">
        <v>20</v>
      </c>
      <c r="P902" t="str">
        <f>TEXT(TBL_Employees[[#This Row],[Exit Date]],"yyyy")</f>
        <v/>
      </c>
      <c r="Q902" s="1" t="s">
        <v>21</v>
      </c>
    </row>
    <row r="903" spans="1:17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t="str">
        <f>TEXT(TBL_Employees[[#This Row],[Hire Date]],"yyyy")</f>
        <v>2020</v>
      </c>
      <c r="J903" s="1">
        <v>44095</v>
      </c>
      <c r="K903" s="2">
        <v>54654</v>
      </c>
      <c r="L903" s="3">
        <v>0</v>
      </c>
      <c r="M903" t="s">
        <v>19</v>
      </c>
      <c r="N903" t="e">
        <f>TBL_Employees[[#This Row],[Column1]]-TBL_Employees[[#This Row],[year]]</f>
        <v>#VALUE!</v>
      </c>
      <c r="O903" t="s">
        <v>39</v>
      </c>
      <c r="P903" t="str">
        <f>TEXT(TBL_Employees[[#This Row],[Exit Date]],"yyyy")</f>
        <v/>
      </c>
      <c r="Q903" s="1" t="s">
        <v>21</v>
      </c>
    </row>
    <row r="904" spans="1:17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t="str">
        <f>TEXT(TBL_Employees[[#This Row],[Hire Date]],"yyyy")</f>
        <v>1998</v>
      </c>
      <c r="J904" s="1">
        <v>36062</v>
      </c>
      <c r="K904" s="2">
        <v>58006</v>
      </c>
      <c r="L904" s="3">
        <v>0</v>
      </c>
      <c r="M904" t="s">
        <v>19</v>
      </c>
      <c r="N904" t="e">
        <f>TBL_Employees[[#This Row],[Column1]]-TBL_Employees[[#This Row],[year]]</f>
        <v>#VALUE!</v>
      </c>
      <c r="O904" t="s">
        <v>63</v>
      </c>
      <c r="P904" t="str">
        <f>TEXT(TBL_Employees[[#This Row],[Exit Date]],"yyyy")</f>
        <v/>
      </c>
      <c r="Q904" s="1" t="s">
        <v>21</v>
      </c>
    </row>
    <row r="905" spans="1:17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t="str">
        <f>TEXT(TBL_Employees[[#This Row],[Hire Date]],"yyyy")</f>
        <v>2011</v>
      </c>
      <c r="J905" s="1">
        <v>40620</v>
      </c>
      <c r="K905" s="2">
        <v>150034</v>
      </c>
      <c r="L905" s="3">
        <v>0.12</v>
      </c>
      <c r="M905" t="s">
        <v>33</v>
      </c>
      <c r="N905" t="e">
        <f>TBL_Employees[[#This Row],[Column1]]-TBL_Employees[[#This Row],[year]]</f>
        <v>#VALUE!</v>
      </c>
      <c r="O905" t="s">
        <v>60</v>
      </c>
      <c r="P905" t="str">
        <f>TEXT(TBL_Employees[[#This Row],[Exit Date]],"yyyy")</f>
        <v/>
      </c>
      <c r="Q905" s="1" t="s">
        <v>21</v>
      </c>
    </row>
    <row r="906" spans="1:17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t="str">
        <f>TEXT(TBL_Employees[[#This Row],[Hire Date]],"yyyy")</f>
        <v>2007</v>
      </c>
      <c r="J906" s="1">
        <v>39232</v>
      </c>
      <c r="K906" s="2">
        <v>198562</v>
      </c>
      <c r="L906" s="3">
        <v>0.22</v>
      </c>
      <c r="M906" t="s">
        <v>19</v>
      </c>
      <c r="N906" t="e">
        <f>TBL_Employees[[#This Row],[Column1]]-TBL_Employees[[#This Row],[year]]</f>
        <v>#VALUE!</v>
      </c>
      <c r="O906" t="s">
        <v>63</v>
      </c>
      <c r="P906" t="str">
        <f>TEXT(TBL_Employees[[#This Row],[Exit Date]],"yyyy")</f>
        <v/>
      </c>
      <c r="Q906" s="1" t="s">
        <v>21</v>
      </c>
    </row>
    <row r="907" spans="1:17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t="str">
        <f>TEXT(TBL_Employees[[#This Row],[Hire Date]],"yyyy")</f>
        <v>2009</v>
      </c>
      <c r="J907" s="1">
        <v>39960</v>
      </c>
      <c r="K907" s="2">
        <v>62411</v>
      </c>
      <c r="L907" s="3">
        <v>0</v>
      </c>
      <c r="M907" t="s">
        <v>19</v>
      </c>
      <c r="N907">
        <f>TBL_Employees[[#This Row],[Column1]]-TBL_Employees[[#This Row],[year]]</f>
        <v>12</v>
      </c>
      <c r="O907" t="s">
        <v>45</v>
      </c>
      <c r="P907" t="str">
        <f>TEXT(TBL_Employees[[#This Row],[Exit Date]],"yyyy")</f>
        <v>2021</v>
      </c>
      <c r="Q907" s="1">
        <v>44422</v>
      </c>
    </row>
    <row r="908" spans="1:17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t="str">
        <f>TEXT(TBL_Employees[[#This Row],[Hire Date]],"yyyy")</f>
        <v>1992</v>
      </c>
      <c r="J908" s="1">
        <v>33612</v>
      </c>
      <c r="K908" s="2">
        <v>111299</v>
      </c>
      <c r="L908" s="3">
        <v>0.12</v>
      </c>
      <c r="M908" t="s">
        <v>19</v>
      </c>
      <c r="N908" t="e">
        <f>TBL_Employees[[#This Row],[Column1]]-TBL_Employees[[#This Row],[year]]</f>
        <v>#VALUE!</v>
      </c>
      <c r="O908" t="s">
        <v>45</v>
      </c>
      <c r="P908" t="str">
        <f>TEXT(TBL_Employees[[#This Row],[Exit Date]],"yyyy")</f>
        <v/>
      </c>
      <c r="Q908" s="1" t="s">
        <v>21</v>
      </c>
    </row>
    <row r="909" spans="1:17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t="str">
        <f>TEXT(TBL_Employees[[#This Row],[Hire Date]],"yyyy")</f>
        <v>2019</v>
      </c>
      <c r="J909" s="1">
        <v>43659</v>
      </c>
      <c r="K909" s="2">
        <v>41545</v>
      </c>
      <c r="L909" s="3">
        <v>0</v>
      </c>
      <c r="M909" t="s">
        <v>19</v>
      </c>
      <c r="N909" t="e">
        <f>TBL_Employees[[#This Row],[Column1]]-TBL_Employees[[#This Row],[year]]</f>
        <v>#VALUE!</v>
      </c>
      <c r="O909" t="s">
        <v>45</v>
      </c>
      <c r="P909" t="str">
        <f>TEXT(TBL_Employees[[#This Row],[Exit Date]],"yyyy")</f>
        <v/>
      </c>
      <c r="Q909" s="1" t="s">
        <v>21</v>
      </c>
    </row>
    <row r="910" spans="1:17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t="str">
        <f>TEXT(TBL_Employees[[#This Row],[Hire Date]],"yyyy")</f>
        <v>2019</v>
      </c>
      <c r="J910" s="1">
        <v>43569</v>
      </c>
      <c r="K910" s="2">
        <v>74467</v>
      </c>
      <c r="L910" s="3">
        <v>0</v>
      </c>
      <c r="M910" t="s">
        <v>19</v>
      </c>
      <c r="N910">
        <f>TBL_Employees[[#This Row],[Column1]]-TBL_Employees[[#This Row],[year]]</f>
        <v>2</v>
      </c>
      <c r="O910" t="s">
        <v>29</v>
      </c>
      <c r="P910" t="str">
        <f>TEXT(TBL_Employees[[#This Row],[Exit Date]],"yyyy")</f>
        <v>2021</v>
      </c>
      <c r="Q910" s="1">
        <v>44211</v>
      </c>
    </row>
    <row r="911" spans="1:17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t="str">
        <f>TEXT(TBL_Employees[[#This Row],[Hire Date]],"yyyy")</f>
        <v>2002</v>
      </c>
      <c r="J911" s="1">
        <v>37296</v>
      </c>
      <c r="K911" s="2">
        <v>117545</v>
      </c>
      <c r="L911" s="3">
        <v>0.06</v>
      </c>
      <c r="M911" t="s">
        <v>19</v>
      </c>
      <c r="N911" t="e">
        <f>TBL_Employees[[#This Row],[Column1]]-TBL_Employees[[#This Row],[year]]</f>
        <v>#VALUE!</v>
      </c>
      <c r="O911" t="s">
        <v>39</v>
      </c>
      <c r="P911" t="str">
        <f>TEXT(TBL_Employees[[#This Row],[Exit Date]],"yyyy")</f>
        <v/>
      </c>
      <c r="Q911" s="1" t="s">
        <v>21</v>
      </c>
    </row>
    <row r="912" spans="1:17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t="str">
        <f>TEXT(TBL_Employees[[#This Row],[Hire Date]],"yyyy")</f>
        <v>2012</v>
      </c>
      <c r="J912" s="1">
        <v>40983</v>
      </c>
      <c r="K912" s="2">
        <v>117226</v>
      </c>
      <c r="L912" s="3">
        <v>0.08</v>
      </c>
      <c r="M912" t="s">
        <v>19</v>
      </c>
      <c r="N912" t="e">
        <f>TBL_Employees[[#This Row],[Column1]]-TBL_Employees[[#This Row],[year]]</f>
        <v>#VALUE!</v>
      </c>
      <c r="O912" t="s">
        <v>39</v>
      </c>
      <c r="P912" t="str">
        <f>TEXT(TBL_Employees[[#This Row],[Exit Date]],"yyyy")</f>
        <v/>
      </c>
      <c r="Q912" s="1" t="s">
        <v>21</v>
      </c>
    </row>
    <row r="913" spans="1:17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t="str">
        <f>TEXT(TBL_Employees[[#This Row],[Hire Date]],"yyyy")</f>
        <v>2019</v>
      </c>
      <c r="J913" s="1">
        <v>43489</v>
      </c>
      <c r="K913" s="2">
        <v>55767</v>
      </c>
      <c r="L913" s="3">
        <v>0</v>
      </c>
      <c r="M913" t="s">
        <v>19</v>
      </c>
      <c r="N913" t="e">
        <f>TBL_Employees[[#This Row],[Column1]]-TBL_Employees[[#This Row],[year]]</f>
        <v>#VALUE!</v>
      </c>
      <c r="O913" t="s">
        <v>39</v>
      </c>
      <c r="P913" t="str">
        <f>TEXT(TBL_Employees[[#This Row],[Exit Date]],"yyyy")</f>
        <v/>
      </c>
      <c r="Q913" s="1" t="s">
        <v>21</v>
      </c>
    </row>
    <row r="914" spans="1:17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t="str">
        <f>TEXT(TBL_Employees[[#This Row],[Hire Date]],"yyyy")</f>
        <v>2016</v>
      </c>
      <c r="J914" s="1">
        <v>42691</v>
      </c>
      <c r="K914" s="2">
        <v>60930</v>
      </c>
      <c r="L914" s="3">
        <v>0</v>
      </c>
      <c r="M914" t="s">
        <v>19</v>
      </c>
      <c r="N914" t="e">
        <f>TBL_Employees[[#This Row],[Column1]]-TBL_Employees[[#This Row],[year]]</f>
        <v>#VALUE!</v>
      </c>
      <c r="O914" t="s">
        <v>25</v>
      </c>
      <c r="P914" t="str">
        <f>TEXT(TBL_Employees[[#This Row],[Exit Date]],"yyyy")</f>
        <v/>
      </c>
      <c r="Q914" s="1" t="s">
        <v>21</v>
      </c>
    </row>
    <row r="915" spans="1:17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t="str">
        <f>TEXT(TBL_Employees[[#This Row],[Hire Date]],"yyyy")</f>
        <v>2018</v>
      </c>
      <c r="J915" s="1">
        <v>43397</v>
      </c>
      <c r="K915" s="2">
        <v>154973</v>
      </c>
      <c r="L915" s="3">
        <v>0.28999999999999998</v>
      </c>
      <c r="M915" t="s">
        <v>52</v>
      </c>
      <c r="N915" t="e">
        <f>TBL_Employees[[#This Row],[Column1]]-TBL_Employees[[#This Row],[year]]</f>
        <v>#VALUE!</v>
      </c>
      <c r="O915" t="s">
        <v>53</v>
      </c>
      <c r="P915" t="str">
        <f>TEXT(TBL_Employees[[#This Row],[Exit Date]],"yyyy")</f>
        <v/>
      </c>
      <c r="Q915" s="1" t="s">
        <v>21</v>
      </c>
    </row>
    <row r="916" spans="1:17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t="str">
        <f>TEXT(TBL_Employees[[#This Row],[Hire Date]],"yyyy")</f>
        <v>2017</v>
      </c>
      <c r="J916" s="1">
        <v>43029</v>
      </c>
      <c r="K916" s="2">
        <v>69332</v>
      </c>
      <c r="L916" s="3">
        <v>0</v>
      </c>
      <c r="M916" t="s">
        <v>19</v>
      </c>
      <c r="N916" t="e">
        <f>TBL_Employees[[#This Row],[Column1]]-TBL_Employees[[#This Row],[year]]</f>
        <v>#VALUE!</v>
      </c>
      <c r="O916" t="s">
        <v>29</v>
      </c>
      <c r="P916" t="str">
        <f>TEXT(TBL_Employees[[#This Row],[Exit Date]],"yyyy")</f>
        <v/>
      </c>
      <c r="Q916" s="1" t="s">
        <v>21</v>
      </c>
    </row>
    <row r="917" spans="1:17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t="str">
        <f>TEXT(TBL_Employees[[#This Row],[Hire Date]],"yyyy")</f>
        <v>2001</v>
      </c>
      <c r="J917" s="1">
        <v>36990</v>
      </c>
      <c r="K917" s="2">
        <v>119699</v>
      </c>
      <c r="L917" s="3">
        <v>0</v>
      </c>
      <c r="M917" t="s">
        <v>33</v>
      </c>
      <c r="N917" t="e">
        <f>TBL_Employees[[#This Row],[Column1]]-TBL_Employees[[#This Row],[year]]</f>
        <v>#VALUE!</v>
      </c>
      <c r="O917" t="s">
        <v>74</v>
      </c>
      <c r="P917" t="str">
        <f>TEXT(TBL_Employees[[#This Row],[Exit Date]],"yyyy")</f>
        <v/>
      </c>
      <c r="Q917" s="1" t="s">
        <v>21</v>
      </c>
    </row>
    <row r="918" spans="1:17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t="str">
        <f>TEXT(TBL_Employees[[#This Row],[Hire Date]],"yyyy")</f>
        <v>2020</v>
      </c>
      <c r="J918" s="1">
        <v>44094</v>
      </c>
      <c r="K918" s="2">
        <v>198176</v>
      </c>
      <c r="L918" s="3">
        <v>0.17</v>
      </c>
      <c r="M918" t="s">
        <v>52</v>
      </c>
      <c r="N918" t="e">
        <f>TBL_Employees[[#This Row],[Column1]]-TBL_Employees[[#This Row],[year]]</f>
        <v>#VALUE!</v>
      </c>
      <c r="O918" t="s">
        <v>81</v>
      </c>
      <c r="P918" t="str">
        <f>TEXT(TBL_Employees[[#This Row],[Exit Date]],"yyyy")</f>
        <v/>
      </c>
      <c r="Q918" s="1" t="s">
        <v>21</v>
      </c>
    </row>
    <row r="919" spans="1:17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t="str">
        <f>TEXT(TBL_Employees[[#This Row],[Hire Date]],"yyyy")</f>
        <v>2012</v>
      </c>
      <c r="J919" s="1">
        <v>41127</v>
      </c>
      <c r="K919" s="2">
        <v>58586</v>
      </c>
      <c r="L919" s="3">
        <v>0</v>
      </c>
      <c r="M919" t="s">
        <v>52</v>
      </c>
      <c r="N919" t="e">
        <f>TBL_Employees[[#This Row],[Column1]]-TBL_Employees[[#This Row],[year]]</f>
        <v>#VALUE!</v>
      </c>
      <c r="O919" t="s">
        <v>53</v>
      </c>
      <c r="P919" t="str">
        <f>TEXT(TBL_Employees[[#This Row],[Exit Date]],"yyyy")</f>
        <v/>
      </c>
      <c r="Q919" s="1" t="s">
        <v>21</v>
      </c>
    </row>
    <row r="920" spans="1:17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t="str">
        <f>TEXT(TBL_Employees[[#This Row],[Hire Date]],"yyyy")</f>
        <v>2011</v>
      </c>
      <c r="J920" s="1">
        <v>40875</v>
      </c>
      <c r="K920" s="2">
        <v>74010</v>
      </c>
      <c r="L920" s="3">
        <v>0</v>
      </c>
      <c r="M920" t="s">
        <v>19</v>
      </c>
      <c r="N920" t="e">
        <f>TBL_Employees[[#This Row],[Column1]]-TBL_Employees[[#This Row],[year]]</f>
        <v>#VALUE!</v>
      </c>
      <c r="O920" t="s">
        <v>20</v>
      </c>
      <c r="P920" t="str">
        <f>TEXT(TBL_Employees[[#This Row],[Exit Date]],"yyyy")</f>
        <v/>
      </c>
      <c r="Q920" s="1" t="s">
        <v>21</v>
      </c>
    </row>
    <row r="921" spans="1:17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t="str">
        <f>TEXT(TBL_Employees[[#This Row],[Hire Date]],"yyyy")</f>
        <v>2020</v>
      </c>
      <c r="J921" s="1">
        <v>43864</v>
      </c>
      <c r="K921" s="2">
        <v>96598</v>
      </c>
      <c r="L921" s="3">
        <v>0</v>
      </c>
      <c r="M921" t="s">
        <v>19</v>
      </c>
      <c r="N921" t="e">
        <f>TBL_Employees[[#This Row],[Column1]]-TBL_Employees[[#This Row],[year]]</f>
        <v>#VALUE!</v>
      </c>
      <c r="O921" t="s">
        <v>39</v>
      </c>
      <c r="P921" t="str">
        <f>TEXT(TBL_Employees[[#This Row],[Exit Date]],"yyyy")</f>
        <v/>
      </c>
      <c r="Q921" s="1" t="s">
        <v>21</v>
      </c>
    </row>
    <row r="922" spans="1:17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t="str">
        <f>TEXT(TBL_Employees[[#This Row],[Hire Date]],"yyyy")</f>
        <v>2003</v>
      </c>
      <c r="J922" s="1">
        <v>37762</v>
      </c>
      <c r="K922" s="2">
        <v>106444</v>
      </c>
      <c r="L922" s="3">
        <v>0.05</v>
      </c>
      <c r="M922" t="s">
        <v>19</v>
      </c>
      <c r="N922" t="e">
        <f>TBL_Employees[[#This Row],[Column1]]-TBL_Employees[[#This Row],[year]]</f>
        <v>#VALUE!</v>
      </c>
      <c r="O922" t="s">
        <v>39</v>
      </c>
      <c r="P922" t="str">
        <f>TEXT(TBL_Employees[[#This Row],[Exit Date]],"yyyy")</f>
        <v/>
      </c>
      <c r="Q922" s="1" t="s">
        <v>21</v>
      </c>
    </row>
    <row r="923" spans="1:17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t="str">
        <f>TEXT(TBL_Employees[[#This Row],[Hire Date]],"yyyy")</f>
        <v>2017</v>
      </c>
      <c r="J923" s="1">
        <v>42957</v>
      </c>
      <c r="K923" s="2">
        <v>156931</v>
      </c>
      <c r="L923" s="3">
        <v>0.28000000000000003</v>
      </c>
      <c r="M923" t="s">
        <v>19</v>
      </c>
      <c r="N923" t="e">
        <f>TBL_Employees[[#This Row],[Column1]]-TBL_Employees[[#This Row],[year]]</f>
        <v>#VALUE!</v>
      </c>
      <c r="O923" t="s">
        <v>63</v>
      </c>
      <c r="P923" t="str">
        <f>TEXT(TBL_Employees[[#This Row],[Exit Date]],"yyyy")</f>
        <v/>
      </c>
      <c r="Q923" s="1" t="s">
        <v>21</v>
      </c>
    </row>
    <row r="924" spans="1:17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t="str">
        <f>TEXT(TBL_Employees[[#This Row],[Hire Date]],"yyyy")</f>
        <v>2014</v>
      </c>
      <c r="J924" s="1">
        <v>41928</v>
      </c>
      <c r="K924" s="2">
        <v>171360</v>
      </c>
      <c r="L924" s="3">
        <v>0.23</v>
      </c>
      <c r="M924" t="s">
        <v>52</v>
      </c>
      <c r="N924" t="e">
        <f>TBL_Employees[[#This Row],[Column1]]-TBL_Employees[[#This Row],[year]]</f>
        <v>#VALUE!</v>
      </c>
      <c r="O924" t="s">
        <v>81</v>
      </c>
      <c r="P924" t="str">
        <f>TEXT(TBL_Employees[[#This Row],[Exit Date]],"yyyy")</f>
        <v/>
      </c>
      <c r="Q924" s="1" t="s">
        <v>21</v>
      </c>
    </row>
    <row r="925" spans="1:17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t="str">
        <f>TEXT(TBL_Employees[[#This Row],[Hire Date]],"yyyy")</f>
        <v>2009</v>
      </c>
      <c r="J925" s="1">
        <v>39908</v>
      </c>
      <c r="K925" s="2">
        <v>64505</v>
      </c>
      <c r="L925" s="3">
        <v>0</v>
      </c>
      <c r="M925" t="s">
        <v>19</v>
      </c>
      <c r="N925" t="e">
        <f>TBL_Employees[[#This Row],[Column1]]-TBL_Employees[[#This Row],[year]]</f>
        <v>#VALUE!</v>
      </c>
      <c r="O925" t="s">
        <v>45</v>
      </c>
      <c r="P925" t="str">
        <f>TEXT(TBL_Employees[[#This Row],[Exit Date]],"yyyy")</f>
        <v/>
      </c>
      <c r="Q925" s="1" t="s">
        <v>21</v>
      </c>
    </row>
    <row r="926" spans="1:17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t="str">
        <f>TEXT(TBL_Employees[[#This Row],[Hire Date]],"yyyy")</f>
        <v>2021</v>
      </c>
      <c r="J926" s="1">
        <v>44478</v>
      </c>
      <c r="K926" s="2">
        <v>102298</v>
      </c>
      <c r="L926" s="3">
        <v>0.13</v>
      </c>
      <c r="M926" t="s">
        <v>52</v>
      </c>
      <c r="N926" t="e">
        <f>TBL_Employees[[#This Row],[Column1]]-TBL_Employees[[#This Row],[year]]</f>
        <v>#VALUE!</v>
      </c>
      <c r="O926" t="s">
        <v>66</v>
      </c>
      <c r="P926" t="str">
        <f>TEXT(TBL_Employees[[#This Row],[Exit Date]],"yyyy")</f>
        <v/>
      </c>
      <c r="Q926" s="1" t="s">
        <v>21</v>
      </c>
    </row>
    <row r="927" spans="1:17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t="str">
        <f>TEXT(TBL_Employees[[#This Row],[Hire Date]],"yyyy")</f>
        <v>2019</v>
      </c>
      <c r="J927" s="1">
        <v>43721</v>
      </c>
      <c r="K927" s="2">
        <v>133297</v>
      </c>
      <c r="L927" s="3">
        <v>0.13</v>
      </c>
      <c r="M927" t="s">
        <v>52</v>
      </c>
      <c r="N927" t="e">
        <f>TBL_Employees[[#This Row],[Column1]]-TBL_Employees[[#This Row],[year]]</f>
        <v>#VALUE!</v>
      </c>
      <c r="O927" t="s">
        <v>66</v>
      </c>
      <c r="P927" t="str">
        <f>TEXT(TBL_Employees[[#This Row],[Exit Date]],"yyyy")</f>
        <v/>
      </c>
      <c r="Q927" s="1" t="s">
        <v>21</v>
      </c>
    </row>
    <row r="928" spans="1:17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t="str">
        <f>TEXT(TBL_Employees[[#This Row],[Hire Date]],"yyyy")</f>
        <v>2021</v>
      </c>
      <c r="J928" s="1">
        <v>44272</v>
      </c>
      <c r="K928" s="2">
        <v>155080</v>
      </c>
      <c r="L928" s="3">
        <v>0.1</v>
      </c>
      <c r="M928" t="s">
        <v>19</v>
      </c>
      <c r="N928" t="e">
        <f>TBL_Employees[[#This Row],[Column1]]-TBL_Employees[[#This Row],[year]]</f>
        <v>#VALUE!</v>
      </c>
      <c r="O928" t="s">
        <v>25</v>
      </c>
      <c r="P928" t="str">
        <f>TEXT(TBL_Employees[[#This Row],[Exit Date]],"yyyy")</f>
        <v/>
      </c>
      <c r="Q928" s="1" t="s">
        <v>21</v>
      </c>
    </row>
    <row r="929" spans="1:17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t="str">
        <f>TEXT(TBL_Employees[[#This Row],[Hire Date]],"yyyy")</f>
        <v>2018</v>
      </c>
      <c r="J929" s="1">
        <v>43325</v>
      </c>
      <c r="K929" s="2">
        <v>81828</v>
      </c>
      <c r="L929" s="3">
        <v>0</v>
      </c>
      <c r="M929" t="s">
        <v>19</v>
      </c>
      <c r="N929" t="e">
        <f>TBL_Employees[[#This Row],[Column1]]-TBL_Employees[[#This Row],[year]]</f>
        <v>#VALUE!</v>
      </c>
      <c r="O929" t="s">
        <v>45</v>
      </c>
      <c r="P929" t="str">
        <f>TEXT(TBL_Employees[[#This Row],[Exit Date]],"yyyy")</f>
        <v/>
      </c>
      <c r="Q929" s="1" t="s">
        <v>21</v>
      </c>
    </row>
    <row r="930" spans="1:17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t="str">
        <f>TEXT(TBL_Employees[[#This Row],[Hire Date]],"yyyy")</f>
        <v>2000</v>
      </c>
      <c r="J930" s="1">
        <v>36823</v>
      </c>
      <c r="K930" s="2">
        <v>149417</v>
      </c>
      <c r="L930" s="3">
        <v>0.13</v>
      </c>
      <c r="M930" t="s">
        <v>33</v>
      </c>
      <c r="N930" t="e">
        <f>TBL_Employees[[#This Row],[Column1]]-TBL_Employees[[#This Row],[year]]</f>
        <v>#VALUE!</v>
      </c>
      <c r="O930" t="s">
        <v>34</v>
      </c>
      <c r="P930" t="str">
        <f>TEXT(TBL_Employees[[#This Row],[Exit Date]],"yyyy")</f>
        <v/>
      </c>
      <c r="Q930" s="1" t="s">
        <v>21</v>
      </c>
    </row>
    <row r="931" spans="1:17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t="str">
        <f>TEXT(TBL_Employees[[#This Row],[Hire Date]],"yyyy")</f>
        <v>2012</v>
      </c>
      <c r="J931" s="1">
        <v>41024</v>
      </c>
      <c r="K931" s="2">
        <v>113269</v>
      </c>
      <c r="L931" s="3">
        <v>0.09</v>
      </c>
      <c r="M931" t="s">
        <v>52</v>
      </c>
      <c r="N931" t="e">
        <f>TBL_Employees[[#This Row],[Column1]]-TBL_Employees[[#This Row],[year]]</f>
        <v>#VALUE!</v>
      </c>
      <c r="O931" t="s">
        <v>53</v>
      </c>
      <c r="P931" t="str">
        <f>TEXT(TBL_Employees[[#This Row],[Exit Date]],"yyyy")</f>
        <v/>
      </c>
      <c r="Q931" s="1" t="s">
        <v>21</v>
      </c>
    </row>
    <row r="932" spans="1:17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t="str">
        <f>TEXT(TBL_Employees[[#This Row],[Hire Date]],"yyyy")</f>
        <v>2017</v>
      </c>
      <c r="J932" s="1">
        <v>43085</v>
      </c>
      <c r="K932" s="2">
        <v>136716</v>
      </c>
      <c r="L932" s="3">
        <v>0.12</v>
      </c>
      <c r="M932" t="s">
        <v>19</v>
      </c>
      <c r="N932" t="e">
        <f>TBL_Employees[[#This Row],[Column1]]-TBL_Employees[[#This Row],[year]]</f>
        <v>#VALUE!</v>
      </c>
      <c r="O932" t="s">
        <v>25</v>
      </c>
      <c r="P932" t="str">
        <f>TEXT(TBL_Employees[[#This Row],[Exit Date]],"yyyy")</f>
        <v/>
      </c>
      <c r="Q932" s="1" t="s">
        <v>21</v>
      </c>
    </row>
    <row r="933" spans="1:17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t="str">
        <f>TEXT(TBL_Employees[[#This Row],[Hire Date]],"yyyy")</f>
        <v>2011</v>
      </c>
      <c r="J933" s="1">
        <v>40836</v>
      </c>
      <c r="K933" s="2">
        <v>122644</v>
      </c>
      <c r="L933" s="3">
        <v>0.12</v>
      </c>
      <c r="M933" t="s">
        <v>19</v>
      </c>
      <c r="N933" t="e">
        <f>TBL_Employees[[#This Row],[Column1]]-TBL_Employees[[#This Row],[year]]</f>
        <v>#VALUE!</v>
      </c>
      <c r="O933" t="s">
        <v>25</v>
      </c>
      <c r="P933" t="str">
        <f>TEXT(TBL_Employees[[#This Row],[Exit Date]],"yyyy")</f>
        <v/>
      </c>
      <c r="Q933" s="1" t="s">
        <v>21</v>
      </c>
    </row>
    <row r="934" spans="1:17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t="str">
        <f>TEXT(TBL_Employees[[#This Row],[Hire Date]],"yyyy")</f>
        <v>2000</v>
      </c>
      <c r="J934" s="1">
        <v>36653</v>
      </c>
      <c r="K934" s="2">
        <v>106428</v>
      </c>
      <c r="L934" s="3">
        <v>7.0000000000000007E-2</v>
      </c>
      <c r="M934" t="s">
        <v>19</v>
      </c>
      <c r="N934" t="e">
        <f>TBL_Employees[[#This Row],[Column1]]-TBL_Employees[[#This Row],[year]]</f>
        <v>#VALUE!</v>
      </c>
      <c r="O934" t="s">
        <v>20</v>
      </c>
      <c r="P934" t="str">
        <f>TEXT(TBL_Employees[[#This Row],[Exit Date]],"yyyy")</f>
        <v/>
      </c>
      <c r="Q934" s="1" t="s">
        <v>21</v>
      </c>
    </row>
    <row r="935" spans="1:17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t="str">
        <f>TEXT(TBL_Employees[[#This Row],[Hire Date]],"yyyy")</f>
        <v>2009</v>
      </c>
      <c r="J935" s="1">
        <v>39830</v>
      </c>
      <c r="K935" s="2">
        <v>238236</v>
      </c>
      <c r="L935" s="3">
        <v>0.31</v>
      </c>
      <c r="M935" t="s">
        <v>19</v>
      </c>
      <c r="N935" t="e">
        <f>TBL_Employees[[#This Row],[Column1]]-TBL_Employees[[#This Row],[year]]</f>
        <v>#VALUE!</v>
      </c>
      <c r="O935" t="s">
        <v>63</v>
      </c>
      <c r="P935" t="str">
        <f>TEXT(TBL_Employees[[#This Row],[Exit Date]],"yyyy")</f>
        <v/>
      </c>
      <c r="Q935" s="1" t="s">
        <v>21</v>
      </c>
    </row>
    <row r="936" spans="1:17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t="str">
        <f>TEXT(TBL_Employees[[#This Row],[Hire Date]],"yyyy")</f>
        <v>2012</v>
      </c>
      <c r="J936" s="1">
        <v>41264</v>
      </c>
      <c r="K936" s="2">
        <v>153253</v>
      </c>
      <c r="L936" s="3">
        <v>0.24</v>
      </c>
      <c r="M936" t="s">
        <v>19</v>
      </c>
      <c r="N936" t="e">
        <f>TBL_Employees[[#This Row],[Column1]]-TBL_Employees[[#This Row],[year]]</f>
        <v>#VALUE!</v>
      </c>
      <c r="O936" t="s">
        <v>25</v>
      </c>
      <c r="P936" t="str">
        <f>TEXT(TBL_Employees[[#This Row],[Exit Date]],"yyyy")</f>
        <v/>
      </c>
      <c r="Q936" s="1" t="s">
        <v>21</v>
      </c>
    </row>
    <row r="937" spans="1:17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t="str">
        <f>TEXT(TBL_Employees[[#This Row],[Hire Date]],"yyyy")</f>
        <v>2014</v>
      </c>
      <c r="J937" s="1">
        <v>41915</v>
      </c>
      <c r="K937" s="2">
        <v>103707</v>
      </c>
      <c r="L937" s="3">
        <v>0.09</v>
      </c>
      <c r="M937" t="s">
        <v>19</v>
      </c>
      <c r="N937" t="e">
        <f>TBL_Employees[[#This Row],[Column1]]-TBL_Employees[[#This Row],[year]]</f>
        <v>#VALUE!</v>
      </c>
      <c r="O937" t="s">
        <v>29</v>
      </c>
      <c r="P937" t="str">
        <f>TEXT(TBL_Employees[[#This Row],[Exit Date]],"yyyy")</f>
        <v/>
      </c>
      <c r="Q937" s="1" t="s">
        <v>21</v>
      </c>
    </row>
    <row r="938" spans="1:17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t="str">
        <f>TEXT(TBL_Employees[[#This Row],[Hire Date]],"yyyy")</f>
        <v>2012</v>
      </c>
      <c r="J938" s="1">
        <v>41130</v>
      </c>
      <c r="K938" s="2">
        <v>245360</v>
      </c>
      <c r="L938" s="3">
        <v>0.37</v>
      </c>
      <c r="M938" t="s">
        <v>19</v>
      </c>
      <c r="N938" t="e">
        <f>TBL_Employees[[#This Row],[Column1]]-TBL_Employees[[#This Row],[year]]</f>
        <v>#VALUE!</v>
      </c>
      <c r="O938" t="s">
        <v>25</v>
      </c>
      <c r="P938" t="str">
        <f>TEXT(TBL_Employees[[#This Row],[Exit Date]],"yyyy")</f>
        <v/>
      </c>
      <c r="Q938" s="1" t="s">
        <v>21</v>
      </c>
    </row>
    <row r="939" spans="1:17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t="str">
        <f>TEXT(TBL_Employees[[#This Row],[Hire Date]],"yyyy")</f>
        <v>2021</v>
      </c>
      <c r="J939" s="1">
        <v>44385</v>
      </c>
      <c r="K939" s="2">
        <v>67275</v>
      </c>
      <c r="L939" s="3">
        <v>0</v>
      </c>
      <c r="M939" t="s">
        <v>19</v>
      </c>
      <c r="N939" t="e">
        <f>TBL_Employees[[#This Row],[Column1]]-TBL_Employees[[#This Row],[year]]</f>
        <v>#VALUE!</v>
      </c>
      <c r="O939" t="s">
        <v>29</v>
      </c>
      <c r="P939" t="str">
        <f>TEXT(TBL_Employees[[#This Row],[Exit Date]],"yyyy")</f>
        <v/>
      </c>
      <c r="Q939" s="1" t="s">
        <v>21</v>
      </c>
    </row>
    <row r="940" spans="1:17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t="str">
        <f>TEXT(TBL_Employees[[#This Row],[Hire Date]],"yyyy")</f>
        <v>2015</v>
      </c>
      <c r="J940" s="1">
        <v>42026</v>
      </c>
      <c r="K940" s="2">
        <v>101288</v>
      </c>
      <c r="L940" s="3">
        <v>0.1</v>
      </c>
      <c r="M940" t="s">
        <v>19</v>
      </c>
      <c r="N940" t="e">
        <f>TBL_Employees[[#This Row],[Column1]]-TBL_Employees[[#This Row],[year]]</f>
        <v>#VALUE!</v>
      </c>
      <c r="O940" t="s">
        <v>39</v>
      </c>
      <c r="P940" t="str">
        <f>TEXT(TBL_Employees[[#This Row],[Exit Date]],"yyyy")</f>
        <v/>
      </c>
      <c r="Q940" s="1" t="s">
        <v>21</v>
      </c>
    </row>
    <row r="941" spans="1:17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t="str">
        <f>TEXT(TBL_Employees[[#This Row],[Hire Date]],"yyyy")</f>
        <v>1993</v>
      </c>
      <c r="J941" s="1">
        <v>34209</v>
      </c>
      <c r="K941" s="2">
        <v>177443</v>
      </c>
      <c r="L941" s="3">
        <v>0.25</v>
      </c>
      <c r="M941" t="s">
        <v>52</v>
      </c>
      <c r="N941" t="e">
        <f>TBL_Employees[[#This Row],[Column1]]-TBL_Employees[[#This Row],[year]]</f>
        <v>#VALUE!</v>
      </c>
      <c r="O941" t="s">
        <v>53</v>
      </c>
      <c r="P941" t="str">
        <f>TEXT(TBL_Employees[[#This Row],[Exit Date]],"yyyy")</f>
        <v/>
      </c>
      <c r="Q941" s="1" t="s">
        <v>21</v>
      </c>
    </row>
    <row r="942" spans="1:17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t="str">
        <f>TEXT(TBL_Employees[[#This Row],[Hire Date]],"yyyy")</f>
        <v>2016</v>
      </c>
      <c r="J942" s="1">
        <v>42487</v>
      </c>
      <c r="K942" s="2">
        <v>91400</v>
      </c>
      <c r="L942" s="3">
        <v>0</v>
      </c>
      <c r="M942" t="s">
        <v>19</v>
      </c>
      <c r="N942" t="e">
        <f>TBL_Employees[[#This Row],[Column1]]-TBL_Employees[[#This Row],[year]]</f>
        <v>#VALUE!</v>
      </c>
      <c r="O942" t="s">
        <v>20</v>
      </c>
      <c r="P942" t="str">
        <f>TEXT(TBL_Employees[[#This Row],[Exit Date]],"yyyy")</f>
        <v/>
      </c>
      <c r="Q942" s="1" t="s">
        <v>21</v>
      </c>
    </row>
    <row r="943" spans="1:17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t="str">
        <f>TEXT(TBL_Employees[[#This Row],[Hire Date]],"yyyy")</f>
        <v>2007</v>
      </c>
      <c r="J943" s="1">
        <v>39335</v>
      </c>
      <c r="K943" s="2">
        <v>181247</v>
      </c>
      <c r="L943" s="3">
        <v>0.33</v>
      </c>
      <c r="M943" t="s">
        <v>52</v>
      </c>
      <c r="N943" t="e">
        <f>TBL_Employees[[#This Row],[Column1]]-TBL_Employees[[#This Row],[year]]</f>
        <v>#VALUE!</v>
      </c>
      <c r="O943" t="s">
        <v>53</v>
      </c>
      <c r="P943" t="str">
        <f>TEXT(TBL_Employees[[#This Row],[Exit Date]],"yyyy")</f>
        <v/>
      </c>
      <c r="Q943" s="1" t="s">
        <v>21</v>
      </c>
    </row>
    <row r="944" spans="1:17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t="str">
        <f>TEXT(TBL_Employees[[#This Row],[Hire Date]],"yyyy")</f>
        <v>2003</v>
      </c>
      <c r="J944" s="1">
        <v>37914</v>
      </c>
      <c r="K944" s="2">
        <v>135558</v>
      </c>
      <c r="L944" s="3">
        <v>0.14000000000000001</v>
      </c>
      <c r="M944" t="s">
        <v>19</v>
      </c>
      <c r="N944" t="e">
        <f>TBL_Employees[[#This Row],[Column1]]-TBL_Employees[[#This Row],[year]]</f>
        <v>#VALUE!</v>
      </c>
      <c r="O944" t="s">
        <v>39</v>
      </c>
      <c r="P944" t="str">
        <f>TEXT(TBL_Employees[[#This Row],[Exit Date]],"yyyy")</f>
        <v/>
      </c>
      <c r="Q944" s="1" t="s">
        <v>21</v>
      </c>
    </row>
    <row r="945" spans="1:17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t="str">
        <f>TEXT(TBL_Employees[[#This Row],[Hire Date]],"yyyy")</f>
        <v>2011</v>
      </c>
      <c r="J945" s="1">
        <v>40894</v>
      </c>
      <c r="K945" s="2">
        <v>56878</v>
      </c>
      <c r="L945" s="3">
        <v>0</v>
      </c>
      <c r="M945" t="s">
        <v>19</v>
      </c>
      <c r="N945" t="e">
        <f>TBL_Employees[[#This Row],[Column1]]-TBL_Employees[[#This Row],[year]]</f>
        <v>#VALUE!</v>
      </c>
      <c r="O945" t="s">
        <v>63</v>
      </c>
      <c r="P945" t="str">
        <f>TEXT(TBL_Employees[[#This Row],[Exit Date]],"yyyy")</f>
        <v/>
      </c>
      <c r="Q945" s="1" t="s">
        <v>21</v>
      </c>
    </row>
    <row r="946" spans="1:17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t="str">
        <f>TEXT(TBL_Employees[[#This Row],[Hire Date]],"yyyy")</f>
        <v>2019</v>
      </c>
      <c r="J946" s="1">
        <v>43728</v>
      </c>
      <c r="K946" s="2">
        <v>94735</v>
      </c>
      <c r="L946" s="3">
        <v>0</v>
      </c>
      <c r="M946" t="s">
        <v>33</v>
      </c>
      <c r="N946" t="e">
        <f>TBL_Employees[[#This Row],[Column1]]-TBL_Employees[[#This Row],[year]]</f>
        <v>#VALUE!</v>
      </c>
      <c r="O946" t="s">
        <v>60</v>
      </c>
      <c r="P946" t="str">
        <f>TEXT(TBL_Employees[[#This Row],[Exit Date]],"yyyy")</f>
        <v/>
      </c>
      <c r="Q946" s="1" t="s">
        <v>21</v>
      </c>
    </row>
    <row r="947" spans="1:17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t="str">
        <f>TEXT(TBL_Employees[[#This Row],[Hire Date]],"yyyy")</f>
        <v>2007</v>
      </c>
      <c r="J947" s="1">
        <v>39229</v>
      </c>
      <c r="K947" s="2">
        <v>51234</v>
      </c>
      <c r="L947" s="3">
        <v>0</v>
      </c>
      <c r="M947" t="s">
        <v>19</v>
      </c>
      <c r="N947" t="e">
        <f>TBL_Employees[[#This Row],[Column1]]-TBL_Employees[[#This Row],[year]]</f>
        <v>#VALUE!</v>
      </c>
      <c r="O947" t="s">
        <v>63</v>
      </c>
      <c r="P947" t="str">
        <f>TEXT(TBL_Employees[[#This Row],[Exit Date]],"yyyy")</f>
        <v/>
      </c>
      <c r="Q947" s="1" t="s">
        <v>21</v>
      </c>
    </row>
    <row r="948" spans="1:17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t="str">
        <f>TEXT(TBL_Employees[[#This Row],[Hire Date]],"yyyy")</f>
        <v>2015</v>
      </c>
      <c r="J948" s="1">
        <v>42018</v>
      </c>
      <c r="K948" s="2">
        <v>230025</v>
      </c>
      <c r="L948" s="3">
        <v>0.34</v>
      </c>
      <c r="M948" t="s">
        <v>19</v>
      </c>
      <c r="N948" t="e">
        <f>TBL_Employees[[#This Row],[Column1]]-TBL_Employees[[#This Row],[year]]</f>
        <v>#VALUE!</v>
      </c>
      <c r="O948" t="s">
        <v>39</v>
      </c>
      <c r="P948" t="str">
        <f>TEXT(TBL_Employees[[#This Row],[Exit Date]],"yyyy")</f>
        <v/>
      </c>
      <c r="Q948" s="1" t="s">
        <v>21</v>
      </c>
    </row>
    <row r="949" spans="1:17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t="str">
        <f>TEXT(TBL_Employees[[#This Row],[Hire Date]],"yyyy")</f>
        <v>2010</v>
      </c>
      <c r="J949" s="1">
        <v>40248</v>
      </c>
      <c r="K949" s="2">
        <v>134006</v>
      </c>
      <c r="L949" s="3">
        <v>0.13</v>
      </c>
      <c r="M949" t="s">
        <v>33</v>
      </c>
      <c r="N949" t="e">
        <f>TBL_Employees[[#This Row],[Column1]]-TBL_Employees[[#This Row],[year]]</f>
        <v>#VALUE!</v>
      </c>
      <c r="O949" t="s">
        <v>60</v>
      </c>
      <c r="P949" t="str">
        <f>TEXT(TBL_Employees[[#This Row],[Exit Date]],"yyyy")</f>
        <v/>
      </c>
      <c r="Q949" s="1" t="s">
        <v>21</v>
      </c>
    </row>
    <row r="950" spans="1:17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t="str">
        <f>TEXT(TBL_Employees[[#This Row],[Hire Date]],"yyyy")</f>
        <v>2009</v>
      </c>
      <c r="J950" s="1">
        <v>40092</v>
      </c>
      <c r="K950" s="2">
        <v>103096</v>
      </c>
      <c r="L950" s="3">
        <v>7.0000000000000007E-2</v>
      </c>
      <c r="M950" t="s">
        <v>33</v>
      </c>
      <c r="N950" t="e">
        <f>TBL_Employees[[#This Row],[Column1]]-TBL_Employees[[#This Row],[year]]</f>
        <v>#VALUE!</v>
      </c>
      <c r="O950" t="s">
        <v>60</v>
      </c>
      <c r="P950" t="str">
        <f>TEXT(TBL_Employees[[#This Row],[Exit Date]],"yyyy")</f>
        <v/>
      </c>
      <c r="Q950" s="1" t="s">
        <v>21</v>
      </c>
    </row>
    <row r="951" spans="1:17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t="str">
        <f>TEXT(TBL_Employees[[#This Row],[Hire Date]],"yyyy")</f>
        <v>2016</v>
      </c>
      <c r="J951" s="1">
        <v>42602</v>
      </c>
      <c r="K951" s="2">
        <v>58703</v>
      </c>
      <c r="L951" s="3">
        <v>0</v>
      </c>
      <c r="M951" t="s">
        <v>19</v>
      </c>
      <c r="N951" t="e">
        <f>TBL_Employees[[#This Row],[Column1]]-TBL_Employees[[#This Row],[year]]</f>
        <v>#VALUE!</v>
      </c>
      <c r="O951" t="s">
        <v>29</v>
      </c>
      <c r="P951" t="str">
        <f>TEXT(TBL_Employees[[#This Row],[Exit Date]],"yyyy")</f>
        <v/>
      </c>
      <c r="Q951" s="1" t="s">
        <v>21</v>
      </c>
    </row>
    <row r="952" spans="1:17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t="str">
        <f>TEXT(TBL_Employees[[#This Row],[Hire Date]],"yyyy")</f>
        <v>2012</v>
      </c>
      <c r="J952" s="1">
        <v>41267</v>
      </c>
      <c r="K952" s="2">
        <v>132544</v>
      </c>
      <c r="L952" s="3">
        <v>0.1</v>
      </c>
      <c r="M952" t="s">
        <v>52</v>
      </c>
      <c r="N952" t="e">
        <f>TBL_Employees[[#This Row],[Column1]]-TBL_Employees[[#This Row],[year]]</f>
        <v>#VALUE!</v>
      </c>
      <c r="O952" t="s">
        <v>66</v>
      </c>
      <c r="P952" t="str">
        <f>TEXT(TBL_Employees[[#This Row],[Exit Date]],"yyyy")</f>
        <v/>
      </c>
      <c r="Q952" s="1" t="s">
        <v>21</v>
      </c>
    </row>
    <row r="953" spans="1:17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t="str">
        <f>TEXT(TBL_Employees[[#This Row],[Hire Date]],"yyyy")</f>
        <v>2020</v>
      </c>
      <c r="J953" s="1">
        <v>43936</v>
      </c>
      <c r="K953" s="2">
        <v>126671</v>
      </c>
      <c r="L953" s="3">
        <v>0.09</v>
      </c>
      <c r="M953" t="s">
        <v>19</v>
      </c>
      <c r="N953" t="e">
        <f>TBL_Employees[[#This Row],[Column1]]-TBL_Employees[[#This Row],[year]]</f>
        <v>#VALUE!</v>
      </c>
      <c r="O953" t="s">
        <v>45</v>
      </c>
      <c r="P953" t="str">
        <f>TEXT(TBL_Employees[[#This Row],[Exit Date]],"yyyy")</f>
        <v/>
      </c>
      <c r="Q953" s="1" t="s">
        <v>21</v>
      </c>
    </row>
    <row r="954" spans="1:17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t="str">
        <f>TEXT(TBL_Employees[[#This Row],[Hire Date]],"yyyy")</f>
        <v>2021</v>
      </c>
      <c r="J954" s="1">
        <v>44218</v>
      </c>
      <c r="K954" s="2">
        <v>56405</v>
      </c>
      <c r="L954" s="3">
        <v>0</v>
      </c>
      <c r="M954" t="s">
        <v>19</v>
      </c>
      <c r="N954" t="e">
        <f>TBL_Employees[[#This Row],[Column1]]-TBL_Employees[[#This Row],[year]]</f>
        <v>#VALUE!</v>
      </c>
      <c r="O954" t="s">
        <v>20</v>
      </c>
      <c r="P954" t="str">
        <f>TEXT(TBL_Employees[[#This Row],[Exit Date]],"yyyy")</f>
        <v/>
      </c>
      <c r="Q954" s="1" t="s">
        <v>21</v>
      </c>
    </row>
    <row r="955" spans="1:17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t="str">
        <f>TEXT(TBL_Employees[[#This Row],[Hire Date]],"yyyy")</f>
        <v>2014</v>
      </c>
      <c r="J955" s="1">
        <v>41972</v>
      </c>
      <c r="K955" s="2">
        <v>88730</v>
      </c>
      <c r="L955" s="3">
        <v>0.08</v>
      </c>
      <c r="M955" t="s">
        <v>33</v>
      </c>
      <c r="N955" t="e">
        <f>TBL_Employees[[#This Row],[Column1]]-TBL_Employees[[#This Row],[year]]</f>
        <v>#VALUE!</v>
      </c>
      <c r="O955" t="s">
        <v>80</v>
      </c>
      <c r="P955" t="str">
        <f>TEXT(TBL_Employees[[#This Row],[Exit Date]],"yyyy")</f>
        <v/>
      </c>
      <c r="Q955" s="1" t="s">
        <v>21</v>
      </c>
    </row>
    <row r="956" spans="1:17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t="str">
        <f>TEXT(TBL_Employees[[#This Row],[Hire Date]],"yyyy")</f>
        <v>2008</v>
      </c>
      <c r="J956" s="1">
        <v>39708</v>
      </c>
      <c r="K956" s="2">
        <v>62861</v>
      </c>
      <c r="L956" s="3">
        <v>0</v>
      </c>
      <c r="M956" t="s">
        <v>19</v>
      </c>
      <c r="N956" t="e">
        <f>TBL_Employees[[#This Row],[Column1]]-TBL_Employees[[#This Row],[year]]</f>
        <v>#VALUE!</v>
      </c>
      <c r="O956" t="s">
        <v>63</v>
      </c>
      <c r="P956" t="str">
        <f>TEXT(TBL_Employees[[#This Row],[Exit Date]],"yyyy")</f>
        <v/>
      </c>
      <c r="Q956" s="1" t="s">
        <v>21</v>
      </c>
    </row>
    <row r="957" spans="1:17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t="str">
        <f>TEXT(TBL_Employees[[#This Row],[Hire Date]],"yyyy")</f>
        <v>2006</v>
      </c>
      <c r="J957" s="1">
        <v>38919</v>
      </c>
      <c r="K957" s="2">
        <v>151246</v>
      </c>
      <c r="L957" s="3">
        <v>0.21</v>
      </c>
      <c r="M957" t="s">
        <v>52</v>
      </c>
      <c r="N957" t="e">
        <f>TBL_Employees[[#This Row],[Column1]]-TBL_Employees[[#This Row],[year]]</f>
        <v>#VALUE!</v>
      </c>
      <c r="O957" t="s">
        <v>53</v>
      </c>
      <c r="P957" t="str">
        <f>TEXT(TBL_Employees[[#This Row],[Exit Date]],"yyyy")</f>
        <v/>
      </c>
      <c r="Q957" s="1" t="s">
        <v>21</v>
      </c>
    </row>
    <row r="958" spans="1:17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t="str">
        <f>TEXT(TBL_Employees[[#This Row],[Hire Date]],"yyyy")</f>
        <v>1997</v>
      </c>
      <c r="J958" s="1">
        <v>35532</v>
      </c>
      <c r="K958" s="2">
        <v>154388</v>
      </c>
      <c r="L958" s="3">
        <v>0.1</v>
      </c>
      <c r="M958" t="s">
        <v>19</v>
      </c>
      <c r="N958" t="e">
        <f>TBL_Employees[[#This Row],[Column1]]-TBL_Employees[[#This Row],[year]]</f>
        <v>#VALUE!</v>
      </c>
      <c r="O958" t="s">
        <v>63</v>
      </c>
      <c r="P958" t="str">
        <f>TEXT(TBL_Employees[[#This Row],[Exit Date]],"yyyy")</f>
        <v/>
      </c>
      <c r="Q958" s="1" t="s">
        <v>21</v>
      </c>
    </row>
    <row r="959" spans="1:17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t="str">
        <f>TEXT(TBL_Employees[[#This Row],[Hire Date]],"yyyy")</f>
        <v>1994</v>
      </c>
      <c r="J959" s="1">
        <v>34603</v>
      </c>
      <c r="K959" s="2">
        <v>162978</v>
      </c>
      <c r="L959" s="3">
        <v>0.17</v>
      </c>
      <c r="M959" t="s">
        <v>19</v>
      </c>
      <c r="N959">
        <f>TBL_Employees[[#This Row],[Column1]]-TBL_Employees[[#This Row],[year]]</f>
        <v>10</v>
      </c>
      <c r="O959" t="s">
        <v>45</v>
      </c>
      <c r="P959" t="str">
        <f>TEXT(TBL_Employees[[#This Row],[Exit Date]],"yyyy")</f>
        <v>2004</v>
      </c>
      <c r="Q959" s="1">
        <v>38131</v>
      </c>
    </row>
    <row r="960" spans="1:17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t="str">
        <f>TEXT(TBL_Employees[[#This Row],[Hire Date]],"yyyy")</f>
        <v>1993</v>
      </c>
      <c r="J960" s="1">
        <v>34290</v>
      </c>
      <c r="K960" s="2">
        <v>80170</v>
      </c>
      <c r="L960" s="3">
        <v>0</v>
      </c>
      <c r="M960" t="s">
        <v>19</v>
      </c>
      <c r="N960" t="e">
        <f>TBL_Employees[[#This Row],[Column1]]-TBL_Employees[[#This Row],[year]]</f>
        <v>#VALUE!</v>
      </c>
      <c r="O960" t="s">
        <v>45</v>
      </c>
      <c r="P960" t="str">
        <f>TEXT(TBL_Employees[[#This Row],[Exit Date]],"yyyy")</f>
        <v/>
      </c>
      <c r="Q960" s="1" t="s">
        <v>21</v>
      </c>
    </row>
    <row r="961" spans="1:17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t="str">
        <f>TEXT(TBL_Employees[[#This Row],[Hire Date]],"yyyy")</f>
        <v>2021</v>
      </c>
      <c r="J961" s="1">
        <v>44314</v>
      </c>
      <c r="K961" s="2">
        <v>98520</v>
      </c>
      <c r="L961" s="3">
        <v>0</v>
      </c>
      <c r="M961" t="s">
        <v>19</v>
      </c>
      <c r="N961" t="e">
        <f>TBL_Employees[[#This Row],[Column1]]-TBL_Employees[[#This Row],[year]]</f>
        <v>#VALUE!</v>
      </c>
      <c r="O961" t="s">
        <v>45</v>
      </c>
      <c r="P961" t="str">
        <f>TEXT(TBL_Employees[[#This Row],[Exit Date]],"yyyy")</f>
        <v/>
      </c>
      <c r="Q961" s="1" t="s">
        <v>21</v>
      </c>
    </row>
    <row r="962" spans="1:17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t="str">
        <f>TEXT(TBL_Employees[[#This Row],[Hire Date]],"yyyy")</f>
        <v>1999</v>
      </c>
      <c r="J962" s="1">
        <v>36523</v>
      </c>
      <c r="K962" s="2">
        <v>116527</v>
      </c>
      <c r="L962" s="3">
        <v>7.0000000000000007E-2</v>
      </c>
      <c r="M962" t="s">
        <v>19</v>
      </c>
      <c r="N962" t="e">
        <f>TBL_Employees[[#This Row],[Column1]]-TBL_Employees[[#This Row],[year]]</f>
        <v>#VALUE!</v>
      </c>
      <c r="O962" t="s">
        <v>39</v>
      </c>
      <c r="P962" t="str">
        <f>TEXT(TBL_Employees[[#This Row],[Exit Date]],"yyyy")</f>
        <v/>
      </c>
      <c r="Q962" s="1" t="s">
        <v>21</v>
      </c>
    </row>
    <row r="963" spans="1:17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t="str">
        <f>TEXT(TBL_Employees[[#This Row],[Hire Date]],"yyyy")</f>
        <v>2019</v>
      </c>
      <c r="J963" s="1">
        <v>43776</v>
      </c>
      <c r="K963" s="2">
        <v>174607</v>
      </c>
      <c r="L963" s="3">
        <v>0.28999999999999998</v>
      </c>
      <c r="M963" t="s">
        <v>19</v>
      </c>
      <c r="N963" t="e">
        <f>TBL_Employees[[#This Row],[Column1]]-TBL_Employees[[#This Row],[year]]</f>
        <v>#VALUE!</v>
      </c>
      <c r="O963" t="s">
        <v>29</v>
      </c>
      <c r="P963" t="str">
        <f>TEXT(TBL_Employees[[#This Row],[Exit Date]],"yyyy")</f>
        <v/>
      </c>
      <c r="Q963" s="1" t="s">
        <v>21</v>
      </c>
    </row>
    <row r="964" spans="1:17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t="str">
        <f>TEXT(TBL_Employees[[#This Row],[Hire Date]],"yyyy")</f>
        <v>2006</v>
      </c>
      <c r="J964" s="1">
        <v>38819</v>
      </c>
      <c r="K964" s="2">
        <v>64202</v>
      </c>
      <c r="L964" s="3">
        <v>0</v>
      </c>
      <c r="M964" t="s">
        <v>19</v>
      </c>
      <c r="N964" t="e">
        <f>TBL_Employees[[#This Row],[Column1]]-TBL_Employees[[#This Row],[year]]</f>
        <v>#VALUE!</v>
      </c>
      <c r="O964" t="s">
        <v>29</v>
      </c>
      <c r="P964" t="str">
        <f>TEXT(TBL_Employees[[#This Row],[Exit Date]],"yyyy")</f>
        <v/>
      </c>
      <c r="Q964" s="1" t="s">
        <v>21</v>
      </c>
    </row>
    <row r="965" spans="1:17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t="str">
        <f>TEXT(TBL_Employees[[#This Row],[Hire Date]],"yyyy")</f>
        <v>2019</v>
      </c>
      <c r="J965" s="1">
        <v>43671</v>
      </c>
      <c r="K965" s="2">
        <v>50883</v>
      </c>
      <c r="L965" s="3">
        <v>0</v>
      </c>
      <c r="M965" t="s">
        <v>33</v>
      </c>
      <c r="N965">
        <f>TBL_Employees[[#This Row],[Column1]]-TBL_Employees[[#This Row],[year]]</f>
        <v>2</v>
      </c>
      <c r="O965" t="s">
        <v>80</v>
      </c>
      <c r="P965" t="str">
        <f>TEXT(TBL_Employees[[#This Row],[Exit Date]],"yyyy")</f>
        <v>2021</v>
      </c>
      <c r="Q965" s="1">
        <v>44257</v>
      </c>
    </row>
    <row r="966" spans="1:17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t="str">
        <f>TEXT(TBL_Employees[[#This Row],[Hire Date]],"yyyy")</f>
        <v>2016</v>
      </c>
      <c r="J966" s="1">
        <v>42677</v>
      </c>
      <c r="K966" s="2">
        <v>94618</v>
      </c>
      <c r="L966" s="3">
        <v>0</v>
      </c>
      <c r="M966" t="s">
        <v>19</v>
      </c>
      <c r="N966" t="e">
        <f>TBL_Employees[[#This Row],[Column1]]-TBL_Employees[[#This Row],[year]]</f>
        <v>#VALUE!</v>
      </c>
      <c r="O966" t="s">
        <v>29</v>
      </c>
      <c r="P966" t="str">
        <f>TEXT(TBL_Employees[[#This Row],[Exit Date]],"yyyy")</f>
        <v/>
      </c>
      <c r="Q966" s="1" t="s">
        <v>21</v>
      </c>
    </row>
    <row r="967" spans="1:17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t="str">
        <f>TEXT(TBL_Employees[[#This Row],[Hire Date]],"yyyy")</f>
        <v>2019</v>
      </c>
      <c r="J967" s="1">
        <v>43753</v>
      </c>
      <c r="K967" s="2">
        <v>151556</v>
      </c>
      <c r="L967" s="3">
        <v>0.2</v>
      </c>
      <c r="M967" t="s">
        <v>19</v>
      </c>
      <c r="N967" t="e">
        <f>TBL_Employees[[#This Row],[Column1]]-TBL_Employees[[#This Row],[year]]</f>
        <v>#VALUE!</v>
      </c>
      <c r="O967" t="s">
        <v>45</v>
      </c>
      <c r="P967" t="str">
        <f>TEXT(TBL_Employees[[#This Row],[Exit Date]],"yyyy")</f>
        <v/>
      </c>
      <c r="Q967" s="1" t="s">
        <v>21</v>
      </c>
    </row>
    <row r="968" spans="1:17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t="str">
        <f>TEXT(TBL_Employees[[#This Row],[Hire Date]],"yyyy")</f>
        <v>2020</v>
      </c>
      <c r="J968" s="1">
        <v>43898</v>
      </c>
      <c r="K968" s="2">
        <v>80659</v>
      </c>
      <c r="L968" s="3">
        <v>0</v>
      </c>
      <c r="M968" t="s">
        <v>19</v>
      </c>
      <c r="N968" t="e">
        <f>TBL_Employees[[#This Row],[Column1]]-TBL_Employees[[#This Row],[year]]</f>
        <v>#VALUE!</v>
      </c>
      <c r="O968" t="s">
        <v>39</v>
      </c>
      <c r="P968" t="str">
        <f>TEXT(TBL_Employees[[#This Row],[Exit Date]],"yyyy")</f>
        <v/>
      </c>
      <c r="Q968" s="1" t="s">
        <v>21</v>
      </c>
    </row>
    <row r="969" spans="1:17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t="str">
        <f>TEXT(TBL_Employees[[#This Row],[Hire Date]],"yyyy")</f>
        <v>2019</v>
      </c>
      <c r="J969" s="1">
        <v>43772</v>
      </c>
      <c r="K969" s="2">
        <v>195385</v>
      </c>
      <c r="L969" s="3">
        <v>0.21</v>
      </c>
      <c r="M969" t="s">
        <v>33</v>
      </c>
      <c r="N969" t="e">
        <f>TBL_Employees[[#This Row],[Column1]]-TBL_Employees[[#This Row],[year]]</f>
        <v>#VALUE!</v>
      </c>
      <c r="O969" t="s">
        <v>34</v>
      </c>
      <c r="P969" t="str">
        <f>TEXT(TBL_Employees[[#This Row],[Exit Date]],"yyyy")</f>
        <v/>
      </c>
      <c r="Q969" s="1" t="s">
        <v>21</v>
      </c>
    </row>
    <row r="970" spans="1:17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t="str">
        <f>TEXT(TBL_Employees[[#This Row],[Hire Date]],"yyyy")</f>
        <v>2016</v>
      </c>
      <c r="J970" s="1">
        <v>42509</v>
      </c>
      <c r="K970" s="2">
        <v>52693</v>
      </c>
      <c r="L970" s="3">
        <v>0</v>
      </c>
      <c r="M970" t="s">
        <v>52</v>
      </c>
      <c r="N970" t="e">
        <f>TBL_Employees[[#This Row],[Column1]]-TBL_Employees[[#This Row],[year]]</f>
        <v>#VALUE!</v>
      </c>
      <c r="O970" t="s">
        <v>66</v>
      </c>
      <c r="P970" t="str">
        <f>TEXT(TBL_Employees[[#This Row],[Exit Date]],"yyyy")</f>
        <v/>
      </c>
      <c r="Q970" s="1" t="s">
        <v>21</v>
      </c>
    </row>
    <row r="971" spans="1:17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t="str">
        <f>TEXT(TBL_Employees[[#This Row],[Hire Date]],"yyyy")</f>
        <v>2016</v>
      </c>
      <c r="J971" s="1">
        <v>42486</v>
      </c>
      <c r="K971" s="2">
        <v>72045</v>
      </c>
      <c r="L971" s="3">
        <v>0</v>
      </c>
      <c r="M971" t="s">
        <v>19</v>
      </c>
      <c r="N971" t="e">
        <f>TBL_Employees[[#This Row],[Column1]]-TBL_Employees[[#This Row],[year]]</f>
        <v>#VALUE!</v>
      </c>
      <c r="O971" t="s">
        <v>39</v>
      </c>
      <c r="P971" t="str">
        <f>TEXT(TBL_Employees[[#This Row],[Exit Date]],"yyyy")</f>
        <v/>
      </c>
      <c r="Q971" s="1" t="s">
        <v>21</v>
      </c>
    </row>
    <row r="972" spans="1:17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t="str">
        <f>TEXT(TBL_Employees[[#This Row],[Hire Date]],"yyyy")</f>
        <v>2005</v>
      </c>
      <c r="J972" s="1">
        <v>38684</v>
      </c>
      <c r="K972" s="2">
        <v>62749</v>
      </c>
      <c r="L972" s="3">
        <v>0</v>
      </c>
      <c r="M972" t="s">
        <v>52</v>
      </c>
      <c r="N972" t="e">
        <f>TBL_Employees[[#This Row],[Column1]]-TBL_Employees[[#This Row],[year]]</f>
        <v>#VALUE!</v>
      </c>
      <c r="O972" t="s">
        <v>81</v>
      </c>
      <c r="P972" t="str">
        <f>TEXT(TBL_Employees[[#This Row],[Exit Date]],"yyyy")</f>
        <v/>
      </c>
      <c r="Q972" s="1" t="s">
        <v>21</v>
      </c>
    </row>
    <row r="973" spans="1:17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t="str">
        <f>TEXT(TBL_Employees[[#This Row],[Hire Date]],"yyyy")</f>
        <v>2018</v>
      </c>
      <c r="J973" s="1">
        <v>43255</v>
      </c>
      <c r="K973" s="2">
        <v>154884</v>
      </c>
      <c r="L973" s="3">
        <v>0.1</v>
      </c>
      <c r="M973" t="s">
        <v>33</v>
      </c>
      <c r="N973" t="e">
        <f>TBL_Employees[[#This Row],[Column1]]-TBL_Employees[[#This Row],[year]]</f>
        <v>#VALUE!</v>
      </c>
      <c r="O973" t="s">
        <v>74</v>
      </c>
      <c r="P973" t="str">
        <f>TEXT(TBL_Employees[[#This Row],[Exit Date]],"yyyy")</f>
        <v/>
      </c>
      <c r="Q973" s="1" t="s">
        <v>21</v>
      </c>
    </row>
    <row r="974" spans="1:17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t="str">
        <f>TEXT(TBL_Employees[[#This Row],[Hire Date]],"yyyy")</f>
        <v>2016</v>
      </c>
      <c r="J974" s="1">
        <v>42437</v>
      </c>
      <c r="K974" s="2">
        <v>96566</v>
      </c>
      <c r="L974" s="3">
        <v>0</v>
      </c>
      <c r="M974" t="s">
        <v>19</v>
      </c>
      <c r="N974" t="e">
        <f>TBL_Employees[[#This Row],[Column1]]-TBL_Employees[[#This Row],[year]]</f>
        <v>#VALUE!</v>
      </c>
      <c r="O974" t="s">
        <v>29</v>
      </c>
      <c r="P974" t="str">
        <f>TEXT(TBL_Employees[[#This Row],[Exit Date]],"yyyy")</f>
        <v/>
      </c>
      <c r="Q974" s="1" t="s">
        <v>21</v>
      </c>
    </row>
    <row r="975" spans="1:17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t="str">
        <f>TEXT(TBL_Employees[[#This Row],[Hire Date]],"yyyy")</f>
        <v>2001</v>
      </c>
      <c r="J975" s="1">
        <v>37126</v>
      </c>
      <c r="K975" s="2">
        <v>54994</v>
      </c>
      <c r="L975" s="3">
        <v>0</v>
      </c>
      <c r="M975" t="s">
        <v>19</v>
      </c>
      <c r="N975" t="e">
        <f>TBL_Employees[[#This Row],[Column1]]-TBL_Employees[[#This Row],[year]]</f>
        <v>#VALUE!</v>
      </c>
      <c r="O975" t="s">
        <v>29</v>
      </c>
      <c r="P975" t="str">
        <f>TEXT(TBL_Employees[[#This Row],[Exit Date]],"yyyy")</f>
        <v/>
      </c>
      <c r="Q975" s="1" t="s">
        <v>21</v>
      </c>
    </row>
    <row r="976" spans="1:17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t="str">
        <f>TEXT(TBL_Employees[[#This Row],[Hire Date]],"yyyy")</f>
        <v>2012</v>
      </c>
      <c r="J976" s="1">
        <v>40944</v>
      </c>
      <c r="K976" s="2">
        <v>61523</v>
      </c>
      <c r="L976" s="3">
        <v>0</v>
      </c>
      <c r="M976" t="s">
        <v>19</v>
      </c>
      <c r="N976" t="e">
        <f>TBL_Employees[[#This Row],[Column1]]-TBL_Employees[[#This Row],[year]]</f>
        <v>#VALUE!</v>
      </c>
      <c r="O976" t="s">
        <v>29</v>
      </c>
      <c r="P976" t="str">
        <f>TEXT(TBL_Employees[[#This Row],[Exit Date]],"yyyy")</f>
        <v/>
      </c>
      <c r="Q976" s="1" t="s">
        <v>21</v>
      </c>
    </row>
    <row r="977" spans="1:17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t="str">
        <f>TEXT(TBL_Employees[[#This Row],[Hire Date]],"yyyy")</f>
        <v>2010</v>
      </c>
      <c r="J977" s="1">
        <v>40524</v>
      </c>
      <c r="K977" s="2">
        <v>190512</v>
      </c>
      <c r="L977" s="3">
        <v>0.32</v>
      </c>
      <c r="M977" t="s">
        <v>19</v>
      </c>
      <c r="N977" t="e">
        <f>TBL_Employees[[#This Row],[Column1]]-TBL_Employees[[#This Row],[year]]</f>
        <v>#VALUE!</v>
      </c>
      <c r="O977" t="s">
        <v>29</v>
      </c>
      <c r="P977" t="str">
        <f>TEXT(TBL_Employees[[#This Row],[Exit Date]],"yyyy")</f>
        <v/>
      </c>
      <c r="Q977" s="1" t="s">
        <v>21</v>
      </c>
    </row>
    <row r="978" spans="1:17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t="str">
        <f>TEXT(TBL_Employees[[#This Row],[Hire Date]],"yyyy")</f>
        <v>2013</v>
      </c>
      <c r="J978" s="1">
        <v>41318</v>
      </c>
      <c r="K978" s="2">
        <v>124827</v>
      </c>
      <c r="L978" s="3">
        <v>0</v>
      </c>
      <c r="M978" t="s">
        <v>33</v>
      </c>
      <c r="N978" t="e">
        <f>TBL_Employees[[#This Row],[Column1]]-TBL_Employees[[#This Row],[year]]</f>
        <v>#VALUE!</v>
      </c>
      <c r="O978" t="s">
        <v>60</v>
      </c>
      <c r="P978" t="str">
        <f>TEXT(TBL_Employees[[#This Row],[Exit Date]],"yyyy")</f>
        <v/>
      </c>
      <c r="Q978" s="1" t="s">
        <v>21</v>
      </c>
    </row>
    <row r="979" spans="1:17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t="str">
        <f>TEXT(TBL_Employees[[#This Row],[Hire Date]],"yyyy")</f>
        <v>2019</v>
      </c>
      <c r="J979" s="1">
        <v>43484</v>
      </c>
      <c r="K979" s="2">
        <v>101577</v>
      </c>
      <c r="L979" s="3">
        <v>0.05</v>
      </c>
      <c r="M979" t="s">
        <v>19</v>
      </c>
      <c r="N979" t="e">
        <f>TBL_Employees[[#This Row],[Column1]]-TBL_Employees[[#This Row],[year]]</f>
        <v>#VALUE!</v>
      </c>
      <c r="O979" t="s">
        <v>20</v>
      </c>
      <c r="P979" t="str">
        <f>TEXT(TBL_Employees[[#This Row],[Exit Date]],"yyyy")</f>
        <v/>
      </c>
      <c r="Q979" s="1" t="s">
        <v>21</v>
      </c>
    </row>
    <row r="980" spans="1:17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t="str">
        <f>TEXT(TBL_Employees[[#This Row],[Hire Date]],"yyyy")</f>
        <v>2005</v>
      </c>
      <c r="J980" s="1">
        <v>38642</v>
      </c>
      <c r="K980" s="2">
        <v>105223</v>
      </c>
      <c r="L980" s="3">
        <v>0.1</v>
      </c>
      <c r="M980" t="s">
        <v>19</v>
      </c>
      <c r="N980" t="e">
        <f>TBL_Employees[[#This Row],[Column1]]-TBL_Employees[[#This Row],[year]]</f>
        <v>#VALUE!</v>
      </c>
      <c r="O980" t="s">
        <v>39</v>
      </c>
      <c r="P980" t="str">
        <f>TEXT(TBL_Employees[[#This Row],[Exit Date]],"yyyy")</f>
        <v/>
      </c>
      <c r="Q980" s="1" t="s">
        <v>21</v>
      </c>
    </row>
    <row r="981" spans="1:17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t="str">
        <f>TEXT(TBL_Employees[[#This Row],[Hire Date]],"yyyy")</f>
        <v>2008</v>
      </c>
      <c r="J981" s="1">
        <v>39635</v>
      </c>
      <c r="K981" s="2">
        <v>94815</v>
      </c>
      <c r="L981" s="3">
        <v>0</v>
      </c>
      <c r="M981" t="s">
        <v>19</v>
      </c>
      <c r="N981" t="e">
        <f>TBL_Employees[[#This Row],[Column1]]-TBL_Employees[[#This Row],[year]]</f>
        <v>#VALUE!</v>
      </c>
      <c r="O981" t="s">
        <v>20</v>
      </c>
      <c r="P981" t="str">
        <f>TEXT(TBL_Employees[[#This Row],[Exit Date]],"yyyy")</f>
        <v/>
      </c>
      <c r="Q981" s="1" t="s">
        <v>21</v>
      </c>
    </row>
    <row r="982" spans="1:17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t="str">
        <f>TEXT(TBL_Employees[[#This Row],[Hire Date]],"yyyy")</f>
        <v>2021</v>
      </c>
      <c r="J982" s="1">
        <v>44545</v>
      </c>
      <c r="K982" s="2">
        <v>114893</v>
      </c>
      <c r="L982" s="3">
        <v>0.06</v>
      </c>
      <c r="M982" t="s">
        <v>33</v>
      </c>
      <c r="N982" t="e">
        <f>TBL_Employees[[#This Row],[Column1]]-TBL_Employees[[#This Row],[year]]</f>
        <v>#VALUE!</v>
      </c>
      <c r="O982" t="s">
        <v>34</v>
      </c>
      <c r="P982" t="str">
        <f>TEXT(TBL_Employees[[#This Row],[Exit Date]],"yyyy")</f>
        <v/>
      </c>
      <c r="Q982" s="1" t="s">
        <v>21</v>
      </c>
    </row>
    <row r="983" spans="1:17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t="str">
        <f>TEXT(TBL_Employees[[#This Row],[Hire Date]],"yyyy")</f>
        <v>2017</v>
      </c>
      <c r="J983" s="1">
        <v>42745</v>
      </c>
      <c r="K983" s="2">
        <v>80622</v>
      </c>
      <c r="L983" s="3">
        <v>0</v>
      </c>
      <c r="M983" t="s">
        <v>19</v>
      </c>
      <c r="N983" t="e">
        <f>TBL_Employees[[#This Row],[Column1]]-TBL_Employees[[#This Row],[year]]</f>
        <v>#VALUE!</v>
      </c>
      <c r="O983" t="s">
        <v>25</v>
      </c>
      <c r="P983" t="str">
        <f>TEXT(TBL_Employees[[#This Row],[Exit Date]],"yyyy")</f>
        <v/>
      </c>
      <c r="Q983" s="1" t="s">
        <v>21</v>
      </c>
    </row>
    <row r="984" spans="1:17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t="str">
        <f>TEXT(TBL_Employees[[#This Row],[Hire Date]],"yyyy")</f>
        <v>2016</v>
      </c>
      <c r="J984" s="1">
        <v>42685</v>
      </c>
      <c r="K984" s="2">
        <v>246589</v>
      </c>
      <c r="L984" s="3">
        <v>0.33</v>
      </c>
      <c r="M984" t="s">
        <v>19</v>
      </c>
      <c r="N984">
        <f>TBL_Employees[[#This Row],[Column1]]-TBL_Employees[[#This Row],[year]]</f>
        <v>1</v>
      </c>
      <c r="O984" t="s">
        <v>39</v>
      </c>
      <c r="P984" t="str">
        <f>TEXT(TBL_Employees[[#This Row],[Exit Date]],"yyyy")</f>
        <v>2017</v>
      </c>
      <c r="Q984" s="1">
        <v>42820</v>
      </c>
    </row>
    <row r="985" spans="1:17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t="str">
        <f>TEXT(TBL_Employees[[#This Row],[Hire Date]],"yyyy")</f>
        <v>2018</v>
      </c>
      <c r="J985" s="1">
        <v>43240</v>
      </c>
      <c r="K985" s="2">
        <v>119397</v>
      </c>
      <c r="L985" s="3">
        <v>0.09</v>
      </c>
      <c r="M985" t="s">
        <v>33</v>
      </c>
      <c r="N985">
        <f>TBL_Employees[[#This Row],[Column1]]-TBL_Employees[[#This Row],[year]]</f>
        <v>1</v>
      </c>
      <c r="O985" t="s">
        <v>60</v>
      </c>
      <c r="P985" t="str">
        <f>TEXT(TBL_Employees[[#This Row],[Exit Date]],"yyyy")</f>
        <v>2019</v>
      </c>
      <c r="Q985" s="1">
        <v>43538</v>
      </c>
    </row>
    <row r="986" spans="1:17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t="str">
        <f>TEXT(TBL_Employees[[#This Row],[Hire Date]],"yyyy")</f>
        <v>2021</v>
      </c>
      <c r="J986" s="1">
        <v>44549</v>
      </c>
      <c r="K986" s="2">
        <v>150666</v>
      </c>
      <c r="L986" s="3">
        <v>0.23</v>
      </c>
      <c r="M986" t="s">
        <v>33</v>
      </c>
      <c r="N986" t="e">
        <f>TBL_Employees[[#This Row],[Column1]]-TBL_Employees[[#This Row],[year]]</f>
        <v>#VALUE!</v>
      </c>
      <c r="O986" t="s">
        <v>34</v>
      </c>
      <c r="P986" t="str">
        <f>TEXT(TBL_Employees[[#This Row],[Exit Date]],"yyyy")</f>
        <v/>
      </c>
      <c r="Q986" s="1" t="s">
        <v>21</v>
      </c>
    </row>
    <row r="987" spans="1:17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t="str">
        <f>TEXT(TBL_Employees[[#This Row],[Hire Date]],"yyyy")</f>
        <v>2002</v>
      </c>
      <c r="J987" s="1">
        <v>37265</v>
      </c>
      <c r="K987" s="2">
        <v>148035</v>
      </c>
      <c r="L987" s="3">
        <v>0.14000000000000001</v>
      </c>
      <c r="M987" t="s">
        <v>19</v>
      </c>
      <c r="N987" t="e">
        <f>TBL_Employees[[#This Row],[Column1]]-TBL_Employees[[#This Row],[year]]</f>
        <v>#VALUE!</v>
      </c>
      <c r="O987" t="s">
        <v>39</v>
      </c>
      <c r="P987" t="str">
        <f>TEXT(TBL_Employees[[#This Row],[Exit Date]],"yyyy")</f>
        <v/>
      </c>
      <c r="Q987" s="1" t="s">
        <v>21</v>
      </c>
    </row>
    <row r="988" spans="1:17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t="str">
        <f>TEXT(TBL_Employees[[#This Row],[Hire Date]],"yyyy")</f>
        <v>2017</v>
      </c>
      <c r="J988" s="1">
        <v>42891</v>
      </c>
      <c r="K988" s="2">
        <v>158898</v>
      </c>
      <c r="L988" s="3">
        <v>0.18</v>
      </c>
      <c r="M988" t="s">
        <v>19</v>
      </c>
      <c r="N988" t="e">
        <f>TBL_Employees[[#This Row],[Column1]]-TBL_Employees[[#This Row],[year]]</f>
        <v>#VALUE!</v>
      </c>
      <c r="O988" t="s">
        <v>45</v>
      </c>
      <c r="P988" t="str">
        <f>TEXT(TBL_Employees[[#This Row],[Exit Date]],"yyyy")</f>
        <v/>
      </c>
      <c r="Q988" s="1" t="s">
        <v>21</v>
      </c>
    </row>
    <row r="989" spans="1:17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t="str">
        <f>TEXT(TBL_Employees[[#This Row],[Hire Date]],"yyyy")</f>
        <v>2012</v>
      </c>
      <c r="J989" s="1">
        <v>40967</v>
      </c>
      <c r="K989" s="2">
        <v>89659</v>
      </c>
      <c r="L989" s="3">
        <v>0</v>
      </c>
      <c r="M989" t="s">
        <v>33</v>
      </c>
      <c r="N989" t="e">
        <f>TBL_Employees[[#This Row],[Column1]]-TBL_Employees[[#This Row],[year]]</f>
        <v>#VALUE!</v>
      </c>
      <c r="O989" t="s">
        <v>60</v>
      </c>
      <c r="P989" t="str">
        <f>TEXT(TBL_Employees[[#This Row],[Exit Date]],"yyyy")</f>
        <v/>
      </c>
      <c r="Q989" s="1" t="s">
        <v>21</v>
      </c>
    </row>
    <row r="990" spans="1:17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t="str">
        <f>TEXT(TBL_Employees[[#This Row],[Hire Date]],"yyyy")</f>
        <v>2007</v>
      </c>
      <c r="J990" s="1">
        <v>39201</v>
      </c>
      <c r="K990" s="2">
        <v>171487</v>
      </c>
      <c r="L990" s="3">
        <v>0.23</v>
      </c>
      <c r="M990" t="s">
        <v>19</v>
      </c>
      <c r="N990" t="e">
        <f>TBL_Employees[[#This Row],[Column1]]-TBL_Employees[[#This Row],[year]]</f>
        <v>#VALUE!</v>
      </c>
      <c r="O990" t="s">
        <v>39</v>
      </c>
      <c r="P990" t="str">
        <f>TEXT(TBL_Employees[[#This Row],[Exit Date]],"yyyy")</f>
        <v/>
      </c>
      <c r="Q990" s="1" t="s">
        <v>21</v>
      </c>
    </row>
    <row r="991" spans="1:17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t="str">
        <f>TEXT(TBL_Employees[[#This Row],[Hire Date]],"yyyy")</f>
        <v>2016</v>
      </c>
      <c r="J991" s="1">
        <v>42603</v>
      </c>
      <c r="K991" s="2">
        <v>258498</v>
      </c>
      <c r="L991" s="3">
        <v>0.35</v>
      </c>
      <c r="M991" t="s">
        <v>19</v>
      </c>
      <c r="N991" t="e">
        <f>TBL_Employees[[#This Row],[Column1]]-TBL_Employees[[#This Row],[year]]</f>
        <v>#VALUE!</v>
      </c>
      <c r="O991" t="s">
        <v>29</v>
      </c>
      <c r="P991" t="str">
        <f>TEXT(TBL_Employees[[#This Row],[Exit Date]],"yyyy")</f>
        <v/>
      </c>
      <c r="Q991" s="1" t="s">
        <v>21</v>
      </c>
    </row>
    <row r="992" spans="1:17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t="str">
        <f>TEXT(TBL_Employees[[#This Row],[Hire Date]],"yyyy")</f>
        <v>2010</v>
      </c>
      <c r="J992" s="1">
        <v>40511</v>
      </c>
      <c r="K992" s="2">
        <v>146961</v>
      </c>
      <c r="L992" s="3">
        <v>0.11</v>
      </c>
      <c r="M992" t="s">
        <v>19</v>
      </c>
      <c r="N992" t="e">
        <f>TBL_Employees[[#This Row],[Column1]]-TBL_Employees[[#This Row],[year]]</f>
        <v>#VALUE!</v>
      </c>
      <c r="O992" t="s">
        <v>29</v>
      </c>
      <c r="P992" t="str">
        <f>TEXT(TBL_Employees[[#This Row],[Exit Date]],"yyyy")</f>
        <v/>
      </c>
      <c r="Q992" s="1" t="s">
        <v>21</v>
      </c>
    </row>
    <row r="993" spans="1:17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t="str">
        <f>TEXT(TBL_Employees[[#This Row],[Hire Date]],"yyyy")</f>
        <v>1998</v>
      </c>
      <c r="J993" s="1">
        <v>35907</v>
      </c>
      <c r="K993" s="2">
        <v>85369</v>
      </c>
      <c r="L993" s="3">
        <v>0</v>
      </c>
      <c r="M993" t="s">
        <v>52</v>
      </c>
      <c r="N993">
        <f>TBL_Employees[[#This Row],[Column1]]-TBL_Employees[[#This Row],[year]]</f>
        <v>6</v>
      </c>
      <c r="O993" t="s">
        <v>81</v>
      </c>
      <c r="P993" t="str">
        <f>TEXT(TBL_Employees[[#This Row],[Exit Date]],"yyyy")</f>
        <v>2004</v>
      </c>
      <c r="Q993" s="1">
        <v>38318</v>
      </c>
    </row>
    <row r="994" spans="1:17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t="str">
        <f>TEXT(TBL_Employees[[#This Row],[Hire Date]],"yyyy")</f>
        <v>2015</v>
      </c>
      <c r="J994" s="1">
        <v>42169</v>
      </c>
      <c r="K994" s="2">
        <v>67489</v>
      </c>
      <c r="L994" s="3">
        <v>0</v>
      </c>
      <c r="M994" t="s">
        <v>19</v>
      </c>
      <c r="N994" t="e">
        <f>TBL_Employees[[#This Row],[Column1]]-TBL_Employees[[#This Row],[year]]</f>
        <v>#VALUE!</v>
      </c>
      <c r="O994" t="s">
        <v>20</v>
      </c>
      <c r="P994" t="str">
        <f>TEXT(TBL_Employees[[#This Row],[Exit Date]],"yyyy")</f>
        <v/>
      </c>
      <c r="Q994" s="1" t="s">
        <v>21</v>
      </c>
    </row>
    <row r="995" spans="1:17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t="str">
        <f>TEXT(TBL_Employees[[#This Row],[Hire Date]],"yyyy")</f>
        <v>2018</v>
      </c>
      <c r="J995" s="1">
        <v>43379</v>
      </c>
      <c r="K995" s="2">
        <v>166259</v>
      </c>
      <c r="L995" s="3">
        <v>0.17</v>
      </c>
      <c r="M995" t="s">
        <v>19</v>
      </c>
      <c r="N995" t="e">
        <f>TBL_Employees[[#This Row],[Column1]]-TBL_Employees[[#This Row],[year]]</f>
        <v>#VALUE!</v>
      </c>
      <c r="O995" t="s">
        <v>20</v>
      </c>
      <c r="P995" t="str">
        <f>TEXT(TBL_Employees[[#This Row],[Exit Date]],"yyyy")</f>
        <v/>
      </c>
      <c r="Q995" s="1" t="s">
        <v>21</v>
      </c>
    </row>
    <row r="996" spans="1:17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t="str">
        <f>TEXT(TBL_Employees[[#This Row],[Hire Date]],"yyyy")</f>
        <v>2009</v>
      </c>
      <c r="J996" s="1">
        <v>39820</v>
      </c>
      <c r="K996" s="2">
        <v>47032</v>
      </c>
      <c r="L996" s="3">
        <v>0</v>
      </c>
      <c r="M996" t="s">
        <v>19</v>
      </c>
      <c r="N996" t="e">
        <f>TBL_Employees[[#This Row],[Column1]]-TBL_Employees[[#This Row],[year]]</f>
        <v>#VALUE!</v>
      </c>
      <c r="O996" t="s">
        <v>29</v>
      </c>
      <c r="P996" t="str">
        <f>TEXT(TBL_Employees[[#This Row],[Exit Date]],"yyyy")</f>
        <v/>
      </c>
      <c r="Q996" s="1" t="s">
        <v>21</v>
      </c>
    </row>
    <row r="997" spans="1:17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t="str">
        <f>TEXT(TBL_Employees[[#This Row],[Hire Date]],"yyyy")</f>
        <v>2016</v>
      </c>
      <c r="J997" s="1">
        <v>42631</v>
      </c>
      <c r="K997" s="2">
        <v>98427</v>
      </c>
      <c r="L997" s="3">
        <v>0</v>
      </c>
      <c r="M997" t="s">
        <v>19</v>
      </c>
      <c r="N997" t="e">
        <f>TBL_Employees[[#This Row],[Column1]]-TBL_Employees[[#This Row],[year]]</f>
        <v>#VALUE!</v>
      </c>
      <c r="O997" t="s">
        <v>29</v>
      </c>
      <c r="P997" t="str">
        <f>TEXT(TBL_Employees[[#This Row],[Exit Date]],"yyyy")</f>
        <v/>
      </c>
      <c r="Q997" s="1" t="s">
        <v>21</v>
      </c>
    </row>
    <row r="998" spans="1:17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t="str">
        <f>TEXT(TBL_Employees[[#This Row],[Hire Date]],"yyyy")</f>
        <v>2010</v>
      </c>
      <c r="J998" s="1">
        <v>40329</v>
      </c>
      <c r="K998" s="2">
        <v>47387</v>
      </c>
      <c r="L998" s="3">
        <v>0</v>
      </c>
      <c r="M998" t="s">
        <v>33</v>
      </c>
      <c r="N998">
        <f>TBL_Employees[[#This Row],[Column1]]-TBL_Employees[[#This Row],[year]]</f>
        <v>8</v>
      </c>
      <c r="O998" t="s">
        <v>34</v>
      </c>
      <c r="P998" t="str">
        <f>TEXT(TBL_Employees[[#This Row],[Exit Date]],"yyyy")</f>
        <v>2018</v>
      </c>
      <c r="Q998" s="1">
        <v>43108</v>
      </c>
    </row>
    <row r="999" spans="1:17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t="str">
        <f>TEXT(TBL_Employees[[#This Row],[Hire Date]],"yyyy")</f>
        <v>2019</v>
      </c>
      <c r="J999" s="1">
        <v>43626</v>
      </c>
      <c r="K999" s="2">
        <v>176710</v>
      </c>
      <c r="L999" s="3">
        <v>0.15</v>
      </c>
      <c r="M999" t="s">
        <v>19</v>
      </c>
      <c r="N999" t="e">
        <f>TBL_Employees[[#This Row],[Column1]]-TBL_Employees[[#This Row],[year]]</f>
        <v>#VALUE!</v>
      </c>
      <c r="O999" t="s">
        <v>45</v>
      </c>
      <c r="P999" t="str">
        <f>TEXT(TBL_Employees[[#This Row],[Exit Date]],"yyyy")</f>
        <v/>
      </c>
      <c r="Q999" s="1" t="s">
        <v>21</v>
      </c>
    </row>
    <row r="1000" spans="1:17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t="str">
        <f>TEXT(TBL_Employees[[#This Row],[Hire Date]],"yyyy")</f>
        <v>2012</v>
      </c>
      <c r="J1000" s="1">
        <v>40936</v>
      </c>
      <c r="K1000" s="2">
        <v>95960</v>
      </c>
      <c r="L1000" s="3">
        <v>0</v>
      </c>
      <c r="M1000" t="s">
        <v>33</v>
      </c>
      <c r="N1000" t="e">
        <f>TBL_Employees[[#This Row],[Column1]]-TBL_Employees[[#This Row],[year]]</f>
        <v>#VALUE!</v>
      </c>
      <c r="O1000" t="s">
        <v>34</v>
      </c>
      <c r="P1000" t="str">
        <f>TEXT(TBL_Employees[[#This Row],[Exit Date]],"yyyy")</f>
        <v/>
      </c>
      <c r="Q1000" s="1" t="s">
        <v>21</v>
      </c>
    </row>
    <row r="1001" spans="1:17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t="str">
        <f>TEXT(TBL_Employees[[#This Row],[Hire Date]],"yyyy")</f>
        <v>2020</v>
      </c>
      <c r="J1001" s="1">
        <v>44038</v>
      </c>
      <c r="K1001" s="2">
        <v>216195</v>
      </c>
      <c r="L1001" s="3">
        <v>0.31</v>
      </c>
      <c r="M1001" t="s">
        <v>19</v>
      </c>
      <c r="N1001" t="e">
        <f>TBL_Employees[[#This Row],[Column1]]-TBL_Employees[[#This Row],[year]]</f>
        <v>#VALUE!</v>
      </c>
      <c r="O1001" t="s">
        <v>45</v>
      </c>
      <c r="P1001" t="str">
        <f>TEXT(TBL_Employees[[#This Row],[Exit Date]],"yyyy")</f>
        <v/>
      </c>
      <c r="Q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811-599F-4B94-B287-A64A6317C346}">
  <dimension ref="A1:N1001"/>
  <sheetViews>
    <sheetView workbookViewId="0">
      <selection activeCell="I8" sqref="I8"/>
    </sheetView>
  </sheetViews>
  <sheetFormatPr defaultRowHeight="14.5" x14ac:dyDescent="0.35"/>
  <cols>
    <col min="1" max="1" width="22.08984375" bestFit="1" customWidth="1"/>
    <col min="10" max="10" width="10.08984375" style="1" bestFit="1" customWidth="1"/>
  </cols>
  <sheetData>
    <row r="1" spans="1:1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</row>
    <row r="2" spans="1:14" x14ac:dyDescent="0.35">
      <c r="A2" t="s">
        <v>16</v>
      </c>
      <c r="B2" t="s">
        <v>17</v>
      </c>
      <c r="C2" t="s">
        <v>47</v>
      </c>
      <c r="D2">
        <v>55</v>
      </c>
      <c r="E2">
        <v>42468</v>
      </c>
      <c r="F2">
        <v>141604</v>
      </c>
      <c r="G2">
        <v>0.15</v>
      </c>
      <c r="H2" t="s">
        <v>19</v>
      </c>
      <c r="I2" t="s">
        <v>63</v>
      </c>
      <c r="J2" s="1">
        <v>44485</v>
      </c>
    </row>
    <row r="3" spans="1:14" x14ac:dyDescent="0.35">
      <c r="A3" t="s">
        <v>36</v>
      </c>
      <c r="B3" t="s">
        <v>28</v>
      </c>
      <c r="C3" t="s">
        <v>24</v>
      </c>
      <c r="D3">
        <v>59</v>
      </c>
      <c r="E3">
        <v>35763</v>
      </c>
      <c r="F3">
        <v>99975</v>
      </c>
      <c r="G3">
        <v>0</v>
      </c>
      <c r="H3" t="s">
        <v>33</v>
      </c>
      <c r="I3" t="s">
        <v>80</v>
      </c>
      <c r="J3" s="1" t="s">
        <v>21</v>
      </c>
    </row>
    <row r="4" spans="1:14" x14ac:dyDescent="0.35">
      <c r="A4" t="s">
        <v>44</v>
      </c>
      <c r="B4" t="s">
        <v>17</v>
      </c>
      <c r="C4" t="s">
        <v>18</v>
      </c>
      <c r="D4">
        <v>50</v>
      </c>
      <c r="E4">
        <v>39016</v>
      </c>
      <c r="F4">
        <v>163099</v>
      </c>
      <c r="G4">
        <v>0.2</v>
      </c>
      <c r="H4" t="s">
        <v>19</v>
      </c>
      <c r="I4" t="s">
        <v>20</v>
      </c>
      <c r="J4" s="1" t="s">
        <v>21</v>
      </c>
    </row>
    <row r="5" spans="1:14" x14ac:dyDescent="0.35">
      <c r="A5" t="s">
        <v>36</v>
      </c>
      <c r="B5" t="s">
        <v>17</v>
      </c>
      <c r="C5" t="s">
        <v>18</v>
      </c>
      <c r="D5">
        <v>26</v>
      </c>
      <c r="E5">
        <v>43735</v>
      </c>
      <c r="F5">
        <v>84913</v>
      </c>
      <c r="G5">
        <v>7.0000000000000007E-2</v>
      </c>
      <c r="H5" t="s">
        <v>19</v>
      </c>
      <c r="I5" t="s">
        <v>20</v>
      </c>
      <c r="J5" s="1" t="s">
        <v>21</v>
      </c>
      <c r="M5" t="s">
        <v>1985</v>
      </c>
      <c r="N5">
        <f>COUNTIF(B2:B1001,"Male")</f>
        <v>482</v>
      </c>
    </row>
    <row r="6" spans="1:14" x14ac:dyDescent="0.35">
      <c r="A6" t="s">
        <v>36</v>
      </c>
      <c r="B6" t="s">
        <v>28</v>
      </c>
      <c r="C6" t="s">
        <v>24</v>
      </c>
      <c r="D6">
        <v>55</v>
      </c>
      <c r="E6">
        <v>35023</v>
      </c>
      <c r="F6">
        <v>95409</v>
      </c>
      <c r="G6">
        <v>0</v>
      </c>
      <c r="H6" t="s">
        <v>19</v>
      </c>
      <c r="I6" t="s">
        <v>39</v>
      </c>
      <c r="J6" s="1" t="s">
        <v>21</v>
      </c>
      <c r="M6" t="s">
        <v>1986</v>
      </c>
      <c r="N6">
        <f>COUNTIF(B2:B1001,"Female")</f>
        <v>518</v>
      </c>
    </row>
    <row r="7" spans="1:14" x14ac:dyDescent="0.35">
      <c r="A7" t="s">
        <v>32</v>
      </c>
      <c r="B7" t="s">
        <v>28</v>
      </c>
      <c r="C7" t="s">
        <v>24</v>
      </c>
      <c r="D7">
        <v>57</v>
      </c>
      <c r="E7">
        <v>42759</v>
      </c>
      <c r="F7">
        <v>50994</v>
      </c>
      <c r="G7">
        <v>0</v>
      </c>
      <c r="H7" t="s">
        <v>33</v>
      </c>
      <c r="I7" t="s">
        <v>80</v>
      </c>
      <c r="J7" s="1" t="s">
        <v>21</v>
      </c>
    </row>
    <row r="8" spans="1:14" x14ac:dyDescent="0.35">
      <c r="A8" t="s">
        <v>32</v>
      </c>
      <c r="B8" t="s">
        <v>17</v>
      </c>
      <c r="C8" t="s">
        <v>18</v>
      </c>
      <c r="D8">
        <v>27</v>
      </c>
      <c r="E8">
        <v>44013</v>
      </c>
      <c r="F8">
        <v>119746</v>
      </c>
      <c r="G8">
        <v>0.1</v>
      </c>
      <c r="H8" t="s">
        <v>19</v>
      </c>
      <c r="I8" t="s">
        <v>39</v>
      </c>
      <c r="J8" s="1" t="s">
        <v>21</v>
      </c>
    </row>
    <row r="9" spans="1:14" x14ac:dyDescent="0.35">
      <c r="A9" t="s">
        <v>36</v>
      </c>
      <c r="B9" t="s">
        <v>28</v>
      </c>
      <c r="C9" t="s">
        <v>47</v>
      </c>
      <c r="D9">
        <v>25</v>
      </c>
      <c r="E9">
        <v>43967</v>
      </c>
      <c r="F9">
        <v>41336</v>
      </c>
      <c r="G9">
        <v>0</v>
      </c>
      <c r="H9" t="s">
        <v>19</v>
      </c>
      <c r="I9" t="s">
        <v>45</v>
      </c>
      <c r="J9" s="1">
        <v>44336</v>
      </c>
      <c r="M9" t="str" cm="1">
        <f t="array" ref="M9:M14">_xlfn.UNIQUE(C:C,FALSE)</f>
        <v>Ethnicity</v>
      </c>
    </row>
    <row r="10" spans="1:14" x14ac:dyDescent="0.35">
      <c r="A10" t="s">
        <v>36</v>
      </c>
      <c r="B10" t="s">
        <v>28</v>
      </c>
      <c r="C10" t="s">
        <v>18</v>
      </c>
      <c r="D10">
        <v>29</v>
      </c>
      <c r="E10">
        <v>43490</v>
      </c>
      <c r="F10">
        <v>113527</v>
      </c>
      <c r="G10">
        <v>0.06</v>
      </c>
      <c r="H10" t="s">
        <v>19</v>
      </c>
      <c r="I10" t="s">
        <v>25</v>
      </c>
      <c r="J10" s="1" t="s">
        <v>21</v>
      </c>
      <c r="M10" t="str">
        <v>Black</v>
      </c>
    </row>
    <row r="11" spans="1:14" x14ac:dyDescent="0.35">
      <c r="A11" t="s">
        <v>44</v>
      </c>
      <c r="B11" t="s">
        <v>17</v>
      </c>
      <c r="C11" t="s">
        <v>18</v>
      </c>
      <c r="D11">
        <v>34</v>
      </c>
      <c r="E11">
        <v>43264</v>
      </c>
      <c r="F11">
        <v>77203</v>
      </c>
      <c r="G11">
        <v>0</v>
      </c>
      <c r="H11" t="s">
        <v>19</v>
      </c>
      <c r="I11" t="s">
        <v>20</v>
      </c>
      <c r="J11" s="1" t="s">
        <v>21</v>
      </c>
      <c r="M11" t="str">
        <v>Asian</v>
      </c>
    </row>
    <row r="12" spans="1:14" x14ac:dyDescent="0.35">
      <c r="A12" t="s">
        <v>36</v>
      </c>
      <c r="B12" t="s">
        <v>17</v>
      </c>
      <c r="C12" t="s">
        <v>24</v>
      </c>
      <c r="D12">
        <v>36</v>
      </c>
      <c r="E12">
        <v>39855</v>
      </c>
      <c r="F12">
        <v>157333</v>
      </c>
      <c r="G12">
        <v>0.15</v>
      </c>
      <c r="H12" t="s">
        <v>19</v>
      </c>
      <c r="I12" t="s">
        <v>45</v>
      </c>
      <c r="J12" s="1" t="s">
        <v>21</v>
      </c>
      <c r="M12" t="str">
        <v>Caucasian</v>
      </c>
    </row>
    <row r="13" spans="1:14" x14ac:dyDescent="0.35">
      <c r="A13" t="s">
        <v>44</v>
      </c>
      <c r="B13" t="s">
        <v>17</v>
      </c>
      <c r="C13" t="s">
        <v>18</v>
      </c>
      <c r="D13">
        <v>27</v>
      </c>
      <c r="E13">
        <v>44490</v>
      </c>
      <c r="F13">
        <v>109851</v>
      </c>
      <c r="G13">
        <v>0</v>
      </c>
      <c r="H13" t="s">
        <v>19</v>
      </c>
      <c r="I13" t="s">
        <v>63</v>
      </c>
      <c r="J13" s="1" t="s">
        <v>21</v>
      </c>
      <c r="M13" t="str">
        <v>Latino</v>
      </c>
    </row>
    <row r="14" spans="1:14" x14ac:dyDescent="0.35">
      <c r="A14" t="s">
        <v>36</v>
      </c>
      <c r="B14" t="s">
        <v>28</v>
      </c>
      <c r="C14" t="s">
        <v>18</v>
      </c>
      <c r="D14">
        <v>59</v>
      </c>
      <c r="E14">
        <v>36233</v>
      </c>
      <c r="F14">
        <v>105086</v>
      </c>
      <c r="G14">
        <v>0.09</v>
      </c>
      <c r="H14" t="s">
        <v>19</v>
      </c>
      <c r="I14" t="s">
        <v>25</v>
      </c>
      <c r="J14" s="1" t="s">
        <v>21</v>
      </c>
      <c r="M14">
        <v>0</v>
      </c>
    </row>
    <row r="15" spans="1:14" x14ac:dyDescent="0.35">
      <c r="A15" t="s">
        <v>16</v>
      </c>
      <c r="B15" t="s">
        <v>17</v>
      </c>
      <c r="C15" t="s">
        <v>24</v>
      </c>
      <c r="D15">
        <v>51</v>
      </c>
      <c r="E15">
        <v>44357</v>
      </c>
      <c r="F15">
        <v>146742</v>
      </c>
      <c r="G15">
        <v>0.1</v>
      </c>
      <c r="H15" t="s">
        <v>33</v>
      </c>
      <c r="I15" t="s">
        <v>74</v>
      </c>
      <c r="J15" s="1" t="s">
        <v>21</v>
      </c>
    </row>
    <row r="16" spans="1:14" x14ac:dyDescent="0.35">
      <c r="A16" t="s">
        <v>44</v>
      </c>
      <c r="B16" t="s">
        <v>28</v>
      </c>
      <c r="C16" t="s">
        <v>24</v>
      </c>
      <c r="D16">
        <v>31</v>
      </c>
      <c r="E16">
        <v>43043</v>
      </c>
      <c r="F16">
        <v>97078</v>
      </c>
      <c r="G16">
        <v>0</v>
      </c>
      <c r="H16" t="s">
        <v>19</v>
      </c>
      <c r="I16" t="s">
        <v>25</v>
      </c>
      <c r="J16" s="1">
        <v>43899</v>
      </c>
    </row>
    <row r="17" spans="1:10" x14ac:dyDescent="0.35">
      <c r="A17" t="s">
        <v>16</v>
      </c>
      <c r="B17" t="s">
        <v>17</v>
      </c>
      <c r="C17" t="s">
        <v>24</v>
      </c>
      <c r="D17">
        <v>41</v>
      </c>
      <c r="E17">
        <v>41346</v>
      </c>
      <c r="F17">
        <v>249270</v>
      </c>
      <c r="G17">
        <v>0.3</v>
      </c>
      <c r="H17" t="s">
        <v>19</v>
      </c>
      <c r="I17" t="s">
        <v>63</v>
      </c>
      <c r="J17" s="1" t="s">
        <v>21</v>
      </c>
    </row>
    <row r="18" spans="1:10" x14ac:dyDescent="0.35">
      <c r="A18" t="s">
        <v>16</v>
      </c>
      <c r="B18" t="s">
        <v>17</v>
      </c>
      <c r="C18" t="s">
        <v>47</v>
      </c>
      <c r="D18">
        <v>65</v>
      </c>
      <c r="E18">
        <v>37319</v>
      </c>
      <c r="F18">
        <v>175837</v>
      </c>
      <c r="G18">
        <v>0.2</v>
      </c>
      <c r="H18" t="s">
        <v>19</v>
      </c>
      <c r="I18" t="s">
        <v>39</v>
      </c>
      <c r="J18" s="1" t="s">
        <v>21</v>
      </c>
    </row>
    <row r="19" spans="1:10" x14ac:dyDescent="0.35">
      <c r="A19" t="s">
        <v>44</v>
      </c>
      <c r="B19" t="s">
        <v>17</v>
      </c>
      <c r="C19" t="s">
        <v>51</v>
      </c>
      <c r="D19">
        <v>64</v>
      </c>
      <c r="E19">
        <v>37956</v>
      </c>
      <c r="F19">
        <v>154828</v>
      </c>
      <c r="G19">
        <v>0.13</v>
      </c>
      <c r="H19" t="s">
        <v>19</v>
      </c>
      <c r="I19" t="s">
        <v>63</v>
      </c>
      <c r="J19" s="1" t="s">
        <v>21</v>
      </c>
    </row>
    <row r="20" spans="1:10" x14ac:dyDescent="0.35">
      <c r="A20" t="s">
        <v>32</v>
      </c>
      <c r="B20" t="s">
        <v>28</v>
      </c>
      <c r="C20" t="s">
        <v>18</v>
      </c>
      <c r="D20">
        <v>64</v>
      </c>
      <c r="E20">
        <v>41581</v>
      </c>
      <c r="F20">
        <v>186503</v>
      </c>
      <c r="G20">
        <v>0.24</v>
      </c>
      <c r="H20" t="s">
        <v>19</v>
      </c>
      <c r="I20" t="s">
        <v>29</v>
      </c>
      <c r="J20" s="1" t="s">
        <v>21</v>
      </c>
    </row>
    <row r="21" spans="1:10" x14ac:dyDescent="0.35">
      <c r="A21" t="s">
        <v>16</v>
      </c>
      <c r="B21" t="s">
        <v>28</v>
      </c>
      <c r="C21" t="s">
        <v>24</v>
      </c>
      <c r="D21">
        <v>45</v>
      </c>
      <c r="E21">
        <v>37446</v>
      </c>
      <c r="F21">
        <v>166331</v>
      </c>
      <c r="G21">
        <v>0.18</v>
      </c>
      <c r="H21" t="s">
        <v>33</v>
      </c>
      <c r="I21" t="s">
        <v>80</v>
      </c>
      <c r="J21" s="1" t="s">
        <v>21</v>
      </c>
    </row>
    <row r="22" spans="1:10" x14ac:dyDescent="0.35">
      <c r="A22" t="s">
        <v>36</v>
      </c>
      <c r="B22" t="s">
        <v>28</v>
      </c>
      <c r="C22" t="s">
        <v>51</v>
      </c>
      <c r="D22">
        <v>56</v>
      </c>
      <c r="E22">
        <v>40917</v>
      </c>
      <c r="F22">
        <v>146140</v>
      </c>
      <c r="G22">
        <v>0.1</v>
      </c>
      <c r="H22" t="s">
        <v>52</v>
      </c>
      <c r="I22" t="s">
        <v>81</v>
      </c>
      <c r="J22" s="1" t="s">
        <v>21</v>
      </c>
    </row>
    <row r="23" spans="1:10" x14ac:dyDescent="0.35">
      <c r="A23" t="s">
        <v>36</v>
      </c>
      <c r="B23" t="s">
        <v>17</v>
      </c>
      <c r="C23" t="s">
        <v>51</v>
      </c>
      <c r="D23">
        <v>36</v>
      </c>
      <c r="E23">
        <v>44288</v>
      </c>
      <c r="F23">
        <v>151703</v>
      </c>
      <c r="G23">
        <v>0.21</v>
      </c>
      <c r="H23" t="s">
        <v>19</v>
      </c>
      <c r="I23" t="s">
        <v>45</v>
      </c>
      <c r="J23" s="1" t="s">
        <v>21</v>
      </c>
    </row>
    <row r="24" spans="1:10" x14ac:dyDescent="0.35">
      <c r="A24" t="s">
        <v>16</v>
      </c>
      <c r="B24" t="s">
        <v>28</v>
      </c>
      <c r="C24" t="s">
        <v>51</v>
      </c>
      <c r="D24">
        <v>59</v>
      </c>
      <c r="E24">
        <v>37400</v>
      </c>
      <c r="F24">
        <v>172787</v>
      </c>
      <c r="G24">
        <v>0.28000000000000003</v>
      </c>
      <c r="H24" t="s">
        <v>52</v>
      </c>
      <c r="I24" t="s">
        <v>66</v>
      </c>
      <c r="J24" s="1" t="s">
        <v>21</v>
      </c>
    </row>
    <row r="25" spans="1:10" x14ac:dyDescent="0.35">
      <c r="A25" t="s">
        <v>44</v>
      </c>
      <c r="B25" t="s">
        <v>28</v>
      </c>
      <c r="C25" t="s">
        <v>18</v>
      </c>
      <c r="D25">
        <v>37</v>
      </c>
      <c r="E25">
        <v>43713</v>
      </c>
      <c r="F25">
        <v>49998</v>
      </c>
      <c r="G25">
        <v>0</v>
      </c>
      <c r="H25" t="s">
        <v>19</v>
      </c>
      <c r="I25" t="s">
        <v>63</v>
      </c>
      <c r="J25" s="1" t="s">
        <v>21</v>
      </c>
    </row>
    <row r="26" spans="1:10" x14ac:dyDescent="0.35">
      <c r="A26" t="s">
        <v>44</v>
      </c>
      <c r="B26" t="s">
        <v>28</v>
      </c>
      <c r="C26" t="s">
        <v>24</v>
      </c>
      <c r="D26">
        <v>44</v>
      </c>
      <c r="E26">
        <v>41700</v>
      </c>
      <c r="F26">
        <v>207172</v>
      </c>
      <c r="G26">
        <v>0.31</v>
      </c>
      <c r="H26" t="s">
        <v>33</v>
      </c>
      <c r="I26" t="s">
        <v>80</v>
      </c>
      <c r="J26" s="1" t="s">
        <v>21</v>
      </c>
    </row>
    <row r="27" spans="1:10" x14ac:dyDescent="0.35">
      <c r="A27" t="s">
        <v>44</v>
      </c>
      <c r="B27" t="s">
        <v>28</v>
      </c>
      <c r="C27" t="s">
        <v>47</v>
      </c>
      <c r="D27">
        <v>41</v>
      </c>
      <c r="E27">
        <v>42111</v>
      </c>
      <c r="F27">
        <v>152239</v>
      </c>
      <c r="G27">
        <v>0.23</v>
      </c>
      <c r="H27" t="s">
        <v>19</v>
      </c>
      <c r="I27" t="s">
        <v>29</v>
      </c>
      <c r="J27" s="1" t="s">
        <v>21</v>
      </c>
    </row>
    <row r="28" spans="1:10" x14ac:dyDescent="0.35">
      <c r="A28" t="s">
        <v>32</v>
      </c>
      <c r="B28" t="s">
        <v>17</v>
      </c>
      <c r="C28" t="s">
        <v>51</v>
      </c>
      <c r="D28">
        <v>56</v>
      </c>
      <c r="E28">
        <v>38388</v>
      </c>
      <c r="F28">
        <v>98581</v>
      </c>
      <c r="G28">
        <v>0</v>
      </c>
      <c r="H28" t="s">
        <v>52</v>
      </c>
      <c r="I28" t="s">
        <v>66</v>
      </c>
      <c r="J28" s="1" t="s">
        <v>21</v>
      </c>
    </row>
    <row r="29" spans="1:10" x14ac:dyDescent="0.35">
      <c r="A29" t="s">
        <v>44</v>
      </c>
      <c r="B29" t="s">
        <v>28</v>
      </c>
      <c r="C29" t="s">
        <v>24</v>
      </c>
      <c r="D29">
        <v>43</v>
      </c>
      <c r="E29">
        <v>38145</v>
      </c>
      <c r="F29">
        <v>246231</v>
      </c>
      <c r="G29">
        <v>0.31</v>
      </c>
      <c r="H29" t="s">
        <v>19</v>
      </c>
      <c r="I29" t="s">
        <v>63</v>
      </c>
      <c r="J29" s="1" t="s">
        <v>21</v>
      </c>
    </row>
    <row r="30" spans="1:10" x14ac:dyDescent="0.35">
      <c r="A30" t="s">
        <v>44</v>
      </c>
      <c r="B30" t="s">
        <v>28</v>
      </c>
      <c r="C30" t="s">
        <v>24</v>
      </c>
      <c r="D30">
        <v>64</v>
      </c>
      <c r="E30">
        <v>35403</v>
      </c>
      <c r="F30">
        <v>99354</v>
      </c>
      <c r="G30">
        <v>0.12</v>
      </c>
      <c r="H30" t="s">
        <v>33</v>
      </c>
      <c r="I30" t="s">
        <v>60</v>
      </c>
      <c r="J30" s="1" t="s">
        <v>21</v>
      </c>
    </row>
    <row r="31" spans="1:10" x14ac:dyDescent="0.35">
      <c r="A31" t="s">
        <v>32</v>
      </c>
      <c r="B31" t="s">
        <v>28</v>
      </c>
      <c r="C31" t="s">
        <v>24</v>
      </c>
      <c r="D31">
        <v>63</v>
      </c>
      <c r="E31">
        <v>41040</v>
      </c>
      <c r="F31">
        <v>231141</v>
      </c>
      <c r="G31">
        <v>0.34</v>
      </c>
      <c r="H31" t="s">
        <v>33</v>
      </c>
      <c r="I31" t="s">
        <v>60</v>
      </c>
      <c r="J31" s="1" t="s">
        <v>21</v>
      </c>
    </row>
    <row r="32" spans="1:10" x14ac:dyDescent="0.35">
      <c r="A32" t="s">
        <v>16</v>
      </c>
      <c r="B32" t="s">
        <v>28</v>
      </c>
      <c r="C32" t="s">
        <v>24</v>
      </c>
      <c r="D32">
        <v>28</v>
      </c>
      <c r="E32">
        <v>42911</v>
      </c>
      <c r="F32">
        <v>54775</v>
      </c>
      <c r="G32">
        <v>0</v>
      </c>
      <c r="H32" t="s">
        <v>19</v>
      </c>
      <c r="I32" t="s">
        <v>29</v>
      </c>
      <c r="J32" s="1" t="s">
        <v>21</v>
      </c>
    </row>
    <row r="33" spans="1:10" x14ac:dyDescent="0.35">
      <c r="A33" t="s">
        <v>36</v>
      </c>
      <c r="B33" t="s">
        <v>28</v>
      </c>
      <c r="C33" t="s">
        <v>51</v>
      </c>
      <c r="D33">
        <v>65</v>
      </c>
      <c r="E33">
        <v>38123</v>
      </c>
      <c r="F33">
        <v>55499</v>
      </c>
      <c r="G33">
        <v>0</v>
      </c>
      <c r="H33" t="s">
        <v>52</v>
      </c>
      <c r="I33" t="s">
        <v>81</v>
      </c>
      <c r="J33" s="1" t="s">
        <v>21</v>
      </c>
    </row>
    <row r="34" spans="1:10" x14ac:dyDescent="0.35">
      <c r="A34" t="s">
        <v>16</v>
      </c>
      <c r="B34" t="s">
        <v>28</v>
      </c>
      <c r="C34" t="s">
        <v>18</v>
      </c>
      <c r="D34">
        <v>61</v>
      </c>
      <c r="E34">
        <v>39640</v>
      </c>
      <c r="F34">
        <v>66521</v>
      </c>
      <c r="G34">
        <v>0</v>
      </c>
      <c r="H34" t="s">
        <v>19</v>
      </c>
      <c r="I34" t="s">
        <v>63</v>
      </c>
      <c r="J34" s="1" t="s">
        <v>21</v>
      </c>
    </row>
    <row r="35" spans="1:10" x14ac:dyDescent="0.35">
      <c r="A35" t="s">
        <v>44</v>
      </c>
      <c r="B35" t="s">
        <v>28</v>
      </c>
      <c r="C35" t="s">
        <v>24</v>
      </c>
      <c r="D35">
        <v>30</v>
      </c>
      <c r="E35">
        <v>42642</v>
      </c>
      <c r="F35">
        <v>59100</v>
      </c>
      <c r="G35">
        <v>0</v>
      </c>
      <c r="H35" t="s">
        <v>33</v>
      </c>
      <c r="I35" t="s">
        <v>80</v>
      </c>
      <c r="J35" s="1" t="s">
        <v>21</v>
      </c>
    </row>
    <row r="36" spans="1:10" x14ac:dyDescent="0.35">
      <c r="A36" t="s">
        <v>16</v>
      </c>
      <c r="B36" t="s">
        <v>17</v>
      </c>
      <c r="C36" t="s">
        <v>18</v>
      </c>
      <c r="D36">
        <v>27</v>
      </c>
      <c r="E36">
        <v>43226</v>
      </c>
      <c r="F36">
        <v>49011</v>
      </c>
      <c r="G36">
        <v>0</v>
      </c>
      <c r="H36" t="s">
        <v>19</v>
      </c>
      <c r="I36" t="s">
        <v>20</v>
      </c>
      <c r="J36" s="1" t="s">
        <v>21</v>
      </c>
    </row>
    <row r="37" spans="1:10" x14ac:dyDescent="0.35">
      <c r="A37" t="s">
        <v>36</v>
      </c>
      <c r="B37" t="s">
        <v>17</v>
      </c>
      <c r="C37" t="s">
        <v>18</v>
      </c>
      <c r="D37">
        <v>32</v>
      </c>
      <c r="E37">
        <v>41681</v>
      </c>
      <c r="F37">
        <v>99575</v>
      </c>
      <c r="G37">
        <v>0</v>
      </c>
      <c r="H37" t="s">
        <v>19</v>
      </c>
      <c r="I37" t="s">
        <v>25</v>
      </c>
      <c r="J37" s="1" t="s">
        <v>21</v>
      </c>
    </row>
    <row r="38" spans="1:10" x14ac:dyDescent="0.35">
      <c r="A38" t="s">
        <v>36</v>
      </c>
      <c r="B38" t="s">
        <v>17</v>
      </c>
      <c r="C38" t="s">
        <v>24</v>
      </c>
      <c r="D38">
        <v>34</v>
      </c>
      <c r="E38">
        <v>43815</v>
      </c>
      <c r="F38">
        <v>99989</v>
      </c>
      <c r="G38">
        <v>0</v>
      </c>
      <c r="H38" t="s">
        <v>33</v>
      </c>
      <c r="I38" t="s">
        <v>34</v>
      </c>
      <c r="J38" s="1" t="s">
        <v>21</v>
      </c>
    </row>
    <row r="39" spans="1:10" x14ac:dyDescent="0.35">
      <c r="A39" t="s">
        <v>16</v>
      </c>
      <c r="B39" t="s">
        <v>28</v>
      </c>
      <c r="C39" t="s">
        <v>18</v>
      </c>
      <c r="D39">
        <v>27</v>
      </c>
      <c r="E39">
        <v>43758</v>
      </c>
      <c r="F39">
        <v>256420</v>
      </c>
      <c r="G39">
        <v>0.3</v>
      </c>
      <c r="H39" t="s">
        <v>19</v>
      </c>
      <c r="I39" t="s">
        <v>39</v>
      </c>
      <c r="J39" s="1" t="s">
        <v>21</v>
      </c>
    </row>
    <row r="40" spans="1:10" x14ac:dyDescent="0.35">
      <c r="A40" t="s">
        <v>36</v>
      </c>
      <c r="B40" t="s">
        <v>17</v>
      </c>
      <c r="C40" t="s">
        <v>51</v>
      </c>
      <c r="D40">
        <v>35</v>
      </c>
      <c r="E40">
        <v>41409</v>
      </c>
      <c r="F40">
        <v>78940</v>
      </c>
      <c r="G40">
        <v>0</v>
      </c>
      <c r="H40" t="s">
        <v>19</v>
      </c>
      <c r="I40" t="s">
        <v>45</v>
      </c>
      <c r="J40" s="1" t="s">
        <v>21</v>
      </c>
    </row>
    <row r="41" spans="1:10" x14ac:dyDescent="0.35">
      <c r="A41" t="s">
        <v>32</v>
      </c>
      <c r="B41" t="s">
        <v>17</v>
      </c>
      <c r="C41" t="s">
        <v>51</v>
      </c>
      <c r="D41">
        <v>57</v>
      </c>
      <c r="E41">
        <v>34337</v>
      </c>
      <c r="F41">
        <v>82872</v>
      </c>
      <c r="G41">
        <v>0</v>
      </c>
      <c r="H41" t="s">
        <v>52</v>
      </c>
      <c r="I41" t="s">
        <v>81</v>
      </c>
      <c r="J41" s="1" t="s">
        <v>21</v>
      </c>
    </row>
    <row r="42" spans="1:10" x14ac:dyDescent="0.35">
      <c r="A42" t="s">
        <v>44</v>
      </c>
      <c r="B42" t="s">
        <v>28</v>
      </c>
      <c r="C42" t="s">
        <v>24</v>
      </c>
      <c r="D42">
        <v>30</v>
      </c>
      <c r="E42">
        <v>42884</v>
      </c>
      <c r="F42">
        <v>86317</v>
      </c>
      <c r="G42">
        <v>0</v>
      </c>
      <c r="H42" t="s">
        <v>33</v>
      </c>
      <c r="I42" t="s">
        <v>34</v>
      </c>
      <c r="J42" s="1">
        <v>42932</v>
      </c>
    </row>
    <row r="43" spans="1:10" x14ac:dyDescent="0.35">
      <c r="A43" t="s">
        <v>44</v>
      </c>
      <c r="B43" t="s">
        <v>17</v>
      </c>
      <c r="C43" t="s">
        <v>18</v>
      </c>
      <c r="D43">
        <v>53</v>
      </c>
      <c r="E43">
        <v>41601</v>
      </c>
      <c r="F43">
        <v>113135</v>
      </c>
      <c r="G43">
        <v>0.05</v>
      </c>
      <c r="H43" t="s">
        <v>19</v>
      </c>
      <c r="I43" t="s">
        <v>25</v>
      </c>
      <c r="J43" s="1" t="s">
        <v>21</v>
      </c>
    </row>
    <row r="44" spans="1:10" x14ac:dyDescent="0.35">
      <c r="A44" t="s">
        <v>44</v>
      </c>
      <c r="B44" t="s">
        <v>28</v>
      </c>
      <c r="C44" t="s">
        <v>18</v>
      </c>
      <c r="D44">
        <v>52</v>
      </c>
      <c r="E44">
        <v>38664</v>
      </c>
      <c r="F44">
        <v>199808</v>
      </c>
      <c r="G44">
        <v>0.32</v>
      </c>
      <c r="H44" t="s">
        <v>19</v>
      </c>
      <c r="I44" t="s">
        <v>63</v>
      </c>
      <c r="J44" s="1" t="s">
        <v>21</v>
      </c>
    </row>
    <row r="45" spans="1:10" x14ac:dyDescent="0.35">
      <c r="A45" t="s">
        <v>44</v>
      </c>
      <c r="B45" t="s">
        <v>28</v>
      </c>
      <c r="C45" t="s">
        <v>24</v>
      </c>
      <c r="D45">
        <v>37</v>
      </c>
      <c r="E45">
        <v>41592</v>
      </c>
      <c r="F45">
        <v>56037</v>
      </c>
      <c r="G45">
        <v>0</v>
      </c>
      <c r="H45" t="s">
        <v>33</v>
      </c>
      <c r="I45" t="s">
        <v>74</v>
      </c>
      <c r="J45" s="1" t="s">
        <v>21</v>
      </c>
    </row>
    <row r="46" spans="1:10" x14ac:dyDescent="0.35">
      <c r="A46" t="s">
        <v>16</v>
      </c>
      <c r="B46" t="s">
        <v>17</v>
      </c>
      <c r="C46" t="s">
        <v>18</v>
      </c>
      <c r="D46">
        <v>29</v>
      </c>
      <c r="E46">
        <v>43609</v>
      </c>
      <c r="F46">
        <v>122350</v>
      </c>
      <c r="G46">
        <v>0.12</v>
      </c>
      <c r="H46" t="s">
        <v>19</v>
      </c>
      <c r="I46" t="s">
        <v>39</v>
      </c>
      <c r="J46" s="1" t="s">
        <v>21</v>
      </c>
    </row>
    <row r="47" spans="1:10" x14ac:dyDescent="0.35">
      <c r="A47" t="s">
        <v>16</v>
      </c>
      <c r="B47" t="s">
        <v>28</v>
      </c>
      <c r="C47" t="s">
        <v>18</v>
      </c>
      <c r="D47">
        <v>40</v>
      </c>
      <c r="E47">
        <v>40486</v>
      </c>
      <c r="F47">
        <v>92952</v>
      </c>
      <c r="G47">
        <v>0</v>
      </c>
      <c r="H47" t="s">
        <v>19</v>
      </c>
      <c r="I47" t="s">
        <v>63</v>
      </c>
      <c r="J47" s="1" t="s">
        <v>21</v>
      </c>
    </row>
    <row r="48" spans="1:10" x14ac:dyDescent="0.35">
      <c r="A48" t="s">
        <v>32</v>
      </c>
      <c r="B48" t="s">
        <v>28</v>
      </c>
      <c r="C48" t="s">
        <v>51</v>
      </c>
      <c r="D48">
        <v>32</v>
      </c>
      <c r="E48">
        <v>41353</v>
      </c>
      <c r="F48">
        <v>79921</v>
      </c>
      <c r="G48">
        <v>0.05</v>
      </c>
      <c r="H48" t="s">
        <v>19</v>
      </c>
      <c r="I48" t="s">
        <v>25</v>
      </c>
      <c r="J48" s="1" t="s">
        <v>21</v>
      </c>
    </row>
    <row r="49" spans="1:10" x14ac:dyDescent="0.35">
      <c r="A49" t="s">
        <v>16</v>
      </c>
      <c r="B49" t="s">
        <v>17</v>
      </c>
      <c r="C49" t="s">
        <v>47</v>
      </c>
      <c r="D49">
        <v>37</v>
      </c>
      <c r="E49">
        <v>40076</v>
      </c>
      <c r="F49">
        <v>167199</v>
      </c>
      <c r="G49">
        <v>0.2</v>
      </c>
      <c r="H49" t="s">
        <v>19</v>
      </c>
      <c r="I49" t="s">
        <v>63</v>
      </c>
      <c r="J49" s="1" t="s">
        <v>21</v>
      </c>
    </row>
    <row r="50" spans="1:10" x14ac:dyDescent="0.35">
      <c r="A50" t="s">
        <v>16</v>
      </c>
      <c r="B50" t="s">
        <v>28</v>
      </c>
      <c r="C50" t="s">
        <v>18</v>
      </c>
      <c r="D50">
        <v>52</v>
      </c>
      <c r="E50">
        <v>41199</v>
      </c>
      <c r="F50">
        <v>71476</v>
      </c>
      <c r="G50">
        <v>0</v>
      </c>
      <c r="H50" t="s">
        <v>19</v>
      </c>
      <c r="I50" t="s">
        <v>39</v>
      </c>
      <c r="J50" s="1" t="s">
        <v>21</v>
      </c>
    </row>
    <row r="51" spans="1:10" x14ac:dyDescent="0.35">
      <c r="A51" t="s">
        <v>36</v>
      </c>
      <c r="B51" t="s">
        <v>17</v>
      </c>
      <c r="C51" t="s">
        <v>18</v>
      </c>
      <c r="D51">
        <v>45</v>
      </c>
      <c r="E51">
        <v>41941</v>
      </c>
      <c r="F51">
        <v>189420</v>
      </c>
      <c r="G51">
        <v>0.2</v>
      </c>
      <c r="H51" t="s">
        <v>19</v>
      </c>
      <c r="I51" t="s">
        <v>63</v>
      </c>
      <c r="J51" s="1" t="s">
        <v>21</v>
      </c>
    </row>
    <row r="52" spans="1:10" x14ac:dyDescent="0.35">
      <c r="A52" t="s">
        <v>16</v>
      </c>
      <c r="B52" t="s">
        <v>17</v>
      </c>
      <c r="C52" t="s">
        <v>18</v>
      </c>
      <c r="D52">
        <v>64</v>
      </c>
      <c r="E52">
        <v>37184</v>
      </c>
      <c r="F52">
        <v>64057</v>
      </c>
      <c r="G52">
        <v>0</v>
      </c>
      <c r="H52" t="s">
        <v>19</v>
      </c>
      <c r="I52" t="s">
        <v>39</v>
      </c>
      <c r="J52" s="1" t="s">
        <v>21</v>
      </c>
    </row>
    <row r="53" spans="1:10" x14ac:dyDescent="0.35">
      <c r="A53" t="s">
        <v>36</v>
      </c>
      <c r="B53" t="s">
        <v>17</v>
      </c>
      <c r="C53" t="s">
        <v>47</v>
      </c>
      <c r="D53">
        <v>27</v>
      </c>
      <c r="E53">
        <v>44460</v>
      </c>
      <c r="F53">
        <v>68728</v>
      </c>
      <c r="G53">
        <v>0</v>
      </c>
      <c r="H53" t="s">
        <v>19</v>
      </c>
      <c r="I53" t="s">
        <v>39</v>
      </c>
      <c r="J53" s="1" t="s">
        <v>21</v>
      </c>
    </row>
    <row r="54" spans="1:10" x14ac:dyDescent="0.35">
      <c r="A54" t="s">
        <v>36</v>
      </c>
      <c r="B54" t="s">
        <v>17</v>
      </c>
      <c r="C54" t="s">
        <v>24</v>
      </c>
      <c r="D54">
        <v>25</v>
      </c>
      <c r="E54">
        <v>44379</v>
      </c>
      <c r="F54">
        <v>125633</v>
      </c>
      <c r="G54">
        <v>0.11</v>
      </c>
      <c r="H54" t="s">
        <v>33</v>
      </c>
      <c r="I54" t="s">
        <v>60</v>
      </c>
      <c r="J54" s="1" t="s">
        <v>21</v>
      </c>
    </row>
    <row r="55" spans="1:10" x14ac:dyDescent="0.35">
      <c r="A55" t="s">
        <v>36</v>
      </c>
      <c r="B55" t="s">
        <v>28</v>
      </c>
      <c r="C55" t="s">
        <v>51</v>
      </c>
      <c r="D55">
        <v>35</v>
      </c>
      <c r="E55">
        <v>40678</v>
      </c>
      <c r="F55">
        <v>66889</v>
      </c>
      <c r="G55">
        <v>0</v>
      </c>
      <c r="H55" t="s">
        <v>19</v>
      </c>
      <c r="I55" t="s">
        <v>29</v>
      </c>
      <c r="J55" s="1" t="s">
        <v>21</v>
      </c>
    </row>
    <row r="56" spans="1:10" x14ac:dyDescent="0.35">
      <c r="A56" t="s">
        <v>16</v>
      </c>
      <c r="B56" t="s">
        <v>17</v>
      </c>
      <c r="C56" t="s">
        <v>24</v>
      </c>
      <c r="D56">
        <v>36</v>
      </c>
      <c r="E56">
        <v>42276</v>
      </c>
      <c r="F56">
        <v>178700</v>
      </c>
      <c r="G56">
        <v>0.28999999999999998</v>
      </c>
      <c r="H56" t="s">
        <v>19</v>
      </c>
      <c r="I56" t="s">
        <v>63</v>
      </c>
      <c r="J56" s="1" t="s">
        <v>21</v>
      </c>
    </row>
    <row r="57" spans="1:10" x14ac:dyDescent="0.35">
      <c r="A57" t="s">
        <v>16</v>
      </c>
      <c r="B57" t="s">
        <v>17</v>
      </c>
      <c r="C57" t="s">
        <v>18</v>
      </c>
      <c r="D57">
        <v>33</v>
      </c>
      <c r="E57">
        <v>43456</v>
      </c>
      <c r="F57">
        <v>83990</v>
      </c>
      <c r="G57">
        <v>0</v>
      </c>
      <c r="H57" t="s">
        <v>19</v>
      </c>
      <c r="I57" t="s">
        <v>20</v>
      </c>
      <c r="J57" s="1" t="s">
        <v>21</v>
      </c>
    </row>
    <row r="58" spans="1:10" x14ac:dyDescent="0.35">
      <c r="A58" t="s">
        <v>32</v>
      </c>
      <c r="B58" t="s">
        <v>17</v>
      </c>
      <c r="C58" t="s">
        <v>18</v>
      </c>
      <c r="D58">
        <v>52</v>
      </c>
      <c r="E58">
        <v>38696</v>
      </c>
      <c r="F58">
        <v>102043</v>
      </c>
      <c r="G58">
        <v>0</v>
      </c>
      <c r="H58" t="s">
        <v>19</v>
      </c>
      <c r="I58" t="s">
        <v>20</v>
      </c>
      <c r="J58" s="1" t="s">
        <v>21</v>
      </c>
    </row>
    <row r="59" spans="1:10" x14ac:dyDescent="0.35">
      <c r="A59" t="s">
        <v>36</v>
      </c>
      <c r="B59" t="s">
        <v>17</v>
      </c>
      <c r="C59" t="s">
        <v>24</v>
      </c>
      <c r="D59">
        <v>46</v>
      </c>
      <c r="E59">
        <v>37041</v>
      </c>
      <c r="F59">
        <v>90678</v>
      </c>
      <c r="G59">
        <v>0</v>
      </c>
      <c r="H59" t="s">
        <v>19</v>
      </c>
      <c r="I59" t="s">
        <v>29</v>
      </c>
      <c r="J59" s="1" t="s">
        <v>21</v>
      </c>
    </row>
    <row r="60" spans="1:10" x14ac:dyDescent="0.35">
      <c r="A60" t="s">
        <v>36</v>
      </c>
      <c r="B60" t="s">
        <v>17</v>
      </c>
      <c r="C60" t="s">
        <v>47</v>
      </c>
      <c r="D60">
        <v>46</v>
      </c>
      <c r="E60">
        <v>39681</v>
      </c>
      <c r="F60">
        <v>59067</v>
      </c>
      <c r="G60">
        <v>0</v>
      </c>
      <c r="H60" t="s">
        <v>19</v>
      </c>
      <c r="I60" t="s">
        <v>45</v>
      </c>
      <c r="J60" s="1" t="s">
        <v>21</v>
      </c>
    </row>
    <row r="61" spans="1:10" x14ac:dyDescent="0.35">
      <c r="A61" t="s">
        <v>16</v>
      </c>
      <c r="B61" t="s">
        <v>28</v>
      </c>
      <c r="C61" t="s">
        <v>24</v>
      </c>
      <c r="D61">
        <v>45</v>
      </c>
      <c r="E61">
        <v>44266</v>
      </c>
      <c r="F61">
        <v>135062</v>
      </c>
      <c r="G61">
        <v>0.15</v>
      </c>
      <c r="H61" t="s">
        <v>33</v>
      </c>
      <c r="I61" t="s">
        <v>34</v>
      </c>
      <c r="J61" s="1" t="s">
        <v>21</v>
      </c>
    </row>
    <row r="62" spans="1:10" x14ac:dyDescent="0.35">
      <c r="A62" t="s">
        <v>32</v>
      </c>
      <c r="B62" t="s">
        <v>17</v>
      </c>
      <c r="C62" t="s">
        <v>51</v>
      </c>
      <c r="D62">
        <v>55</v>
      </c>
      <c r="E62">
        <v>38945</v>
      </c>
      <c r="F62">
        <v>159044</v>
      </c>
      <c r="G62">
        <v>0.1</v>
      </c>
      <c r="H62" t="s">
        <v>52</v>
      </c>
      <c r="I62" t="s">
        <v>81</v>
      </c>
      <c r="J62" s="1" t="s">
        <v>21</v>
      </c>
    </row>
    <row r="63" spans="1:10" x14ac:dyDescent="0.35">
      <c r="A63" t="s">
        <v>36</v>
      </c>
      <c r="B63" t="s">
        <v>17</v>
      </c>
      <c r="C63" t="s">
        <v>51</v>
      </c>
      <c r="D63">
        <v>44</v>
      </c>
      <c r="E63">
        <v>43467</v>
      </c>
      <c r="F63">
        <v>74691</v>
      </c>
      <c r="G63">
        <v>0</v>
      </c>
      <c r="H63" t="s">
        <v>52</v>
      </c>
      <c r="I63" t="s">
        <v>81</v>
      </c>
      <c r="J63" s="1">
        <v>44020</v>
      </c>
    </row>
    <row r="64" spans="1:10" x14ac:dyDescent="0.35">
      <c r="A64" t="s">
        <v>32</v>
      </c>
      <c r="B64" t="s">
        <v>17</v>
      </c>
      <c r="C64" t="s">
        <v>51</v>
      </c>
      <c r="D64">
        <v>44</v>
      </c>
      <c r="E64">
        <v>39800</v>
      </c>
      <c r="F64">
        <v>92753</v>
      </c>
      <c r="G64">
        <v>0.13</v>
      </c>
      <c r="H64" t="s">
        <v>19</v>
      </c>
      <c r="I64" t="s">
        <v>25</v>
      </c>
      <c r="J64" s="1">
        <v>44371</v>
      </c>
    </row>
    <row r="65" spans="1:10" x14ac:dyDescent="0.35">
      <c r="A65" t="s">
        <v>44</v>
      </c>
      <c r="B65" t="s">
        <v>28</v>
      </c>
      <c r="C65" t="s">
        <v>47</v>
      </c>
      <c r="D65">
        <v>45</v>
      </c>
      <c r="E65">
        <v>41493</v>
      </c>
      <c r="F65">
        <v>236946</v>
      </c>
      <c r="G65">
        <v>0.37</v>
      </c>
      <c r="H65" t="s">
        <v>19</v>
      </c>
      <c r="I65" t="s">
        <v>63</v>
      </c>
      <c r="J65" s="1" t="s">
        <v>21</v>
      </c>
    </row>
    <row r="66" spans="1:10" x14ac:dyDescent="0.35">
      <c r="A66" t="s">
        <v>32</v>
      </c>
      <c r="B66" t="s">
        <v>17</v>
      </c>
      <c r="C66" t="s">
        <v>47</v>
      </c>
      <c r="D66">
        <v>36</v>
      </c>
      <c r="E66">
        <v>44435</v>
      </c>
      <c r="F66">
        <v>48906</v>
      </c>
      <c r="G66">
        <v>0</v>
      </c>
      <c r="H66" t="s">
        <v>19</v>
      </c>
      <c r="I66" t="s">
        <v>45</v>
      </c>
      <c r="J66" s="1" t="s">
        <v>21</v>
      </c>
    </row>
    <row r="67" spans="1:10" x14ac:dyDescent="0.35">
      <c r="A67" t="s">
        <v>32</v>
      </c>
      <c r="B67" t="s">
        <v>17</v>
      </c>
      <c r="C67" t="s">
        <v>18</v>
      </c>
      <c r="D67">
        <v>38</v>
      </c>
      <c r="E67">
        <v>39474</v>
      </c>
      <c r="F67">
        <v>80024</v>
      </c>
      <c r="G67">
        <v>0</v>
      </c>
      <c r="H67" t="s">
        <v>19</v>
      </c>
      <c r="I67" t="s">
        <v>29</v>
      </c>
      <c r="J67" s="1" t="s">
        <v>21</v>
      </c>
    </row>
    <row r="68" spans="1:10" x14ac:dyDescent="0.35">
      <c r="A68" t="s">
        <v>44</v>
      </c>
      <c r="B68" t="s">
        <v>17</v>
      </c>
      <c r="C68" t="s">
        <v>18</v>
      </c>
      <c r="D68">
        <v>41</v>
      </c>
      <c r="E68">
        <v>40109</v>
      </c>
      <c r="F68">
        <v>54415</v>
      </c>
      <c r="G68">
        <v>0</v>
      </c>
      <c r="H68" t="s">
        <v>19</v>
      </c>
      <c r="I68" t="s">
        <v>63</v>
      </c>
      <c r="J68" s="1">
        <v>41661</v>
      </c>
    </row>
    <row r="69" spans="1:10" x14ac:dyDescent="0.35">
      <c r="A69" t="s">
        <v>16</v>
      </c>
      <c r="B69" t="s">
        <v>17</v>
      </c>
      <c r="C69" t="s">
        <v>24</v>
      </c>
      <c r="D69">
        <v>30</v>
      </c>
      <c r="E69">
        <v>42484</v>
      </c>
      <c r="F69">
        <v>120341</v>
      </c>
      <c r="G69">
        <v>7.0000000000000007E-2</v>
      </c>
      <c r="H69" t="s">
        <v>19</v>
      </c>
      <c r="I69" t="s">
        <v>63</v>
      </c>
      <c r="J69" s="1" t="s">
        <v>21</v>
      </c>
    </row>
    <row r="70" spans="1:10" x14ac:dyDescent="0.35">
      <c r="A70" t="s">
        <v>44</v>
      </c>
      <c r="B70" t="s">
        <v>17</v>
      </c>
      <c r="C70" t="s">
        <v>51</v>
      </c>
      <c r="D70">
        <v>43</v>
      </c>
      <c r="E70">
        <v>40029</v>
      </c>
      <c r="F70">
        <v>208415</v>
      </c>
      <c r="G70">
        <v>0.35</v>
      </c>
      <c r="H70" t="s">
        <v>19</v>
      </c>
      <c r="I70" t="s">
        <v>63</v>
      </c>
      <c r="J70" s="1" t="s">
        <v>21</v>
      </c>
    </row>
    <row r="71" spans="1:10" x14ac:dyDescent="0.35">
      <c r="A71" t="s">
        <v>44</v>
      </c>
      <c r="B71" t="s">
        <v>17</v>
      </c>
      <c r="C71" t="s">
        <v>24</v>
      </c>
      <c r="D71">
        <v>32</v>
      </c>
      <c r="E71">
        <v>43835</v>
      </c>
      <c r="F71">
        <v>78844</v>
      </c>
      <c r="G71">
        <v>0</v>
      </c>
      <c r="H71" t="s">
        <v>19</v>
      </c>
      <c r="I71" t="s">
        <v>63</v>
      </c>
      <c r="J71" s="1" t="s">
        <v>21</v>
      </c>
    </row>
    <row r="72" spans="1:10" x14ac:dyDescent="0.35">
      <c r="A72" t="s">
        <v>36</v>
      </c>
      <c r="B72" t="s">
        <v>28</v>
      </c>
      <c r="C72" t="s">
        <v>18</v>
      </c>
      <c r="D72">
        <v>58</v>
      </c>
      <c r="E72">
        <v>37399</v>
      </c>
      <c r="F72">
        <v>76354</v>
      </c>
      <c r="G72">
        <v>0</v>
      </c>
      <c r="H72" t="s">
        <v>19</v>
      </c>
      <c r="I72" t="s">
        <v>39</v>
      </c>
      <c r="J72" s="1">
        <v>44465</v>
      </c>
    </row>
    <row r="73" spans="1:10" x14ac:dyDescent="0.35">
      <c r="A73" t="s">
        <v>44</v>
      </c>
      <c r="B73" t="s">
        <v>17</v>
      </c>
      <c r="C73" t="s">
        <v>51</v>
      </c>
      <c r="D73">
        <v>37</v>
      </c>
      <c r="E73">
        <v>43493</v>
      </c>
      <c r="F73">
        <v>165927</v>
      </c>
      <c r="G73">
        <v>0.2</v>
      </c>
      <c r="H73" t="s">
        <v>19</v>
      </c>
      <c r="I73" t="s">
        <v>39</v>
      </c>
      <c r="J73" s="1" t="s">
        <v>21</v>
      </c>
    </row>
    <row r="74" spans="1:10" x14ac:dyDescent="0.35">
      <c r="A74" t="s">
        <v>44</v>
      </c>
      <c r="B74" t="s">
        <v>17</v>
      </c>
      <c r="C74" t="s">
        <v>51</v>
      </c>
      <c r="D74">
        <v>38</v>
      </c>
      <c r="E74">
        <v>44516</v>
      </c>
      <c r="F74">
        <v>109812</v>
      </c>
      <c r="G74">
        <v>0.09</v>
      </c>
      <c r="H74" t="s">
        <v>52</v>
      </c>
      <c r="I74" t="s">
        <v>81</v>
      </c>
      <c r="J74" s="1" t="s">
        <v>21</v>
      </c>
    </row>
    <row r="75" spans="1:10" x14ac:dyDescent="0.35">
      <c r="A75" t="s">
        <v>32</v>
      </c>
      <c r="B75" t="s">
        <v>28</v>
      </c>
      <c r="C75" t="s">
        <v>24</v>
      </c>
      <c r="D75">
        <v>55</v>
      </c>
      <c r="E75">
        <v>36041</v>
      </c>
      <c r="F75">
        <v>86299</v>
      </c>
      <c r="G75">
        <v>0</v>
      </c>
      <c r="H75" t="s">
        <v>19</v>
      </c>
      <c r="I75" t="s">
        <v>63</v>
      </c>
      <c r="J75" s="1" t="s">
        <v>21</v>
      </c>
    </row>
    <row r="76" spans="1:10" x14ac:dyDescent="0.35">
      <c r="A76" t="s">
        <v>16</v>
      </c>
      <c r="B76" t="s">
        <v>28</v>
      </c>
      <c r="C76" t="s">
        <v>51</v>
      </c>
      <c r="D76">
        <v>57</v>
      </c>
      <c r="E76">
        <v>37828</v>
      </c>
      <c r="F76">
        <v>206624</v>
      </c>
      <c r="G76">
        <v>0.4</v>
      </c>
      <c r="H76" t="s">
        <v>52</v>
      </c>
      <c r="I76" t="s">
        <v>53</v>
      </c>
      <c r="J76" s="1" t="s">
        <v>21</v>
      </c>
    </row>
    <row r="77" spans="1:10" x14ac:dyDescent="0.35">
      <c r="A77" t="s">
        <v>36</v>
      </c>
      <c r="B77" t="s">
        <v>28</v>
      </c>
      <c r="C77" t="s">
        <v>51</v>
      </c>
      <c r="D77">
        <v>36</v>
      </c>
      <c r="E77">
        <v>40535</v>
      </c>
      <c r="F77">
        <v>53215</v>
      </c>
      <c r="G77">
        <v>0</v>
      </c>
      <c r="H77" t="s">
        <v>52</v>
      </c>
      <c r="I77" t="s">
        <v>53</v>
      </c>
      <c r="J77" s="1">
        <v>41725</v>
      </c>
    </row>
    <row r="78" spans="1:10" x14ac:dyDescent="0.35">
      <c r="A78" t="s">
        <v>16</v>
      </c>
      <c r="B78" t="s">
        <v>17</v>
      </c>
      <c r="C78" t="s">
        <v>24</v>
      </c>
      <c r="D78">
        <v>30</v>
      </c>
      <c r="E78">
        <v>42877</v>
      </c>
      <c r="F78">
        <v>86858</v>
      </c>
      <c r="G78">
        <v>0</v>
      </c>
      <c r="H78" t="s">
        <v>33</v>
      </c>
      <c r="I78" t="s">
        <v>80</v>
      </c>
      <c r="J78" s="1">
        <v>43016</v>
      </c>
    </row>
    <row r="79" spans="1:10" x14ac:dyDescent="0.35">
      <c r="A79" t="s">
        <v>36</v>
      </c>
      <c r="B79" t="s">
        <v>28</v>
      </c>
      <c r="C79" t="s">
        <v>24</v>
      </c>
      <c r="D79">
        <v>40</v>
      </c>
      <c r="E79">
        <v>39265</v>
      </c>
      <c r="F79">
        <v>93971</v>
      </c>
      <c r="G79">
        <v>0.08</v>
      </c>
      <c r="H79" t="s">
        <v>33</v>
      </c>
      <c r="I79" t="s">
        <v>80</v>
      </c>
      <c r="J79" s="1" t="s">
        <v>21</v>
      </c>
    </row>
    <row r="80" spans="1:10" x14ac:dyDescent="0.35">
      <c r="A80" t="s">
        <v>32</v>
      </c>
      <c r="B80" t="s">
        <v>28</v>
      </c>
      <c r="C80" t="s">
        <v>51</v>
      </c>
      <c r="D80">
        <v>34</v>
      </c>
      <c r="E80">
        <v>42182</v>
      </c>
      <c r="F80">
        <v>57008</v>
      </c>
      <c r="G80">
        <v>0</v>
      </c>
      <c r="H80" t="s">
        <v>19</v>
      </c>
      <c r="I80" t="s">
        <v>39</v>
      </c>
      <c r="J80" s="1" t="s">
        <v>21</v>
      </c>
    </row>
    <row r="81" spans="1:10" x14ac:dyDescent="0.35">
      <c r="A81" t="s">
        <v>36</v>
      </c>
      <c r="B81" t="s">
        <v>28</v>
      </c>
      <c r="C81" t="s">
        <v>51</v>
      </c>
      <c r="D81">
        <v>60</v>
      </c>
      <c r="E81">
        <v>42270</v>
      </c>
      <c r="F81">
        <v>141899</v>
      </c>
      <c r="G81">
        <v>0.15</v>
      </c>
      <c r="H81" t="s">
        <v>19</v>
      </c>
      <c r="I81" t="s">
        <v>39</v>
      </c>
      <c r="J81" s="1" t="s">
        <v>21</v>
      </c>
    </row>
    <row r="82" spans="1:10" x14ac:dyDescent="0.35">
      <c r="A82" t="s">
        <v>32</v>
      </c>
      <c r="B82" t="s">
        <v>28</v>
      </c>
      <c r="C82" t="s">
        <v>47</v>
      </c>
      <c r="D82">
        <v>41</v>
      </c>
      <c r="E82">
        <v>42626</v>
      </c>
      <c r="F82">
        <v>64847</v>
      </c>
      <c r="G82">
        <v>0</v>
      </c>
      <c r="H82" t="s">
        <v>19</v>
      </c>
      <c r="I82" t="s">
        <v>45</v>
      </c>
      <c r="J82" s="1" t="s">
        <v>21</v>
      </c>
    </row>
    <row r="83" spans="1:10" x14ac:dyDescent="0.35">
      <c r="A83" t="s">
        <v>16</v>
      </c>
      <c r="B83" t="s">
        <v>28</v>
      </c>
      <c r="C83" t="s">
        <v>18</v>
      </c>
      <c r="D83">
        <v>53</v>
      </c>
      <c r="E83">
        <v>33702</v>
      </c>
      <c r="F83">
        <v>116878</v>
      </c>
      <c r="G83">
        <v>0.11</v>
      </c>
      <c r="H83" t="s">
        <v>19</v>
      </c>
      <c r="I83" t="s">
        <v>45</v>
      </c>
      <c r="J83" s="1" t="s">
        <v>21</v>
      </c>
    </row>
    <row r="84" spans="1:10" x14ac:dyDescent="0.35">
      <c r="A84" t="s">
        <v>44</v>
      </c>
      <c r="B84" t="s">
        <v>28</v>
      </c>
      <c r="C84" t="s">
        <v>47</v>
      </c>
      <c r="D84">
        <v>45</v>
      </c>
      <c r="E84">
        <v>38388</v>
      </c>
      <c r="F84">
        <v>70505</v>
      </c>
      <c r="G84">
        <v>0</v>
      </c>
      <c r="H84" t="s">
        <v>19</v>
      </c>
      <c r="I84" t="s">
        <v>25</v>
      </c>
      <c r="J84" s="1" t="s">
        <v>21</v>
      </c>
    </row>
    <row r="85" spans="1:10" x14ac:dyDescent="0.35">
      <c r="A85" t="s">
        <v>16</v>
      </c>
      <c r="B85" t="s">
        <v>17</v>
      </c>
      <c r="C85" t="s">
        <v>51</v>
      </c>
      <c r="D85">
        <v>30</v>
      </c>
      <c r="E85">
        <v>42512</v>
      </c>
      <c r="F85">
        <v>189702</v>
      </c>
      <c r="G85">
        <v>0.28000000000000003</v>
      </c>
      <c r="H85" t="s">
        <v>52</v>
      </c>
      <c r="I85" t="s">
        <v>81</v>
      </c>
      <c r="J85" s="1">
        <v>44186</v>
      </c>
    </row>
    <row r="86" spans="1:10" x14ac:dyDescent="0.35">
      <c r="A86" t="s">
        <v>44</v>
      </c>
      <c r="B86" t="s">
        <v>28</v>
      </c>
      <c r="C86" t="s">
        <v>18</v>
      </c>
      <c r="D86">
        <v>26</v>
      </c>
      <c r="E86">
        <v>44040</v>
      </c>
      <c r="F86">
        <v>180664</v>
      </c>
      <c r="G86">
        <v>0.27</v>
      </c>
      <c r="H86" t="s">
        <v>19</v>
      </c>
      <c r="I86" t="s">
        <v>20</v>
      </c>
      <c r="J86" s="1" t="s">
        <v>21</v>
      </c>
    </row>
    <row r="87" spans="1:10" x14ac:dyDescent="0.35">
      <c r="A87" t="s">
        <v>36</v>
      </c>
      <c r="B87" t="s">
        <v>17</v>
      </c>
      <c r="C87" t="s">
        <v>24</v>
      </c>
      <c r="D87">
        <v>45</v>
      </c>
      <c r="E87">
        <v>37972</v>
      </c>
      <c r="F87">
        <v>48345</v>
      </c>
      <c r="G87">
        <v>0</v>
      </c>
      <c r="H87" t="s">
        <v>33</v>
      </c>
      <c r="I87" t="s">
        <v>34</v>
      </c>
      <c r="J87" s="1" t="s">
        <v>21</v>
      </c>
    </row>
    <row r="88" spans="1:10" x14ac:dyDescent="0.35">
      <c r="A88" t="s">
        <v>36</v>
      </c>
      <c r="B88" t="s">
        <v>28</v>
      </c>
      <c r="C88" t="s">
        <v>24</v>
      </c>
      <c r="D88">
        <v>42</v>
      </c>
      <c r="E88">
        <v>41655</v>
      </c>
      <c r="F88">
        <v>152214</v>
      </c>
      <c r="G88">
        <v>0.3</v>
      </c>
      <c r="H88" t="s">
        <v>33</v>
      </c>
      <c r="I88" t="s">
        <v>60</v>
      </c>
      <c r="J88" s="1" t="s">
        <v>21</v>
      </c>
    </row>
    <row r="89" spans="1:10" x14ac:dyDescent="0.35">
      <c r="A89" t="s">
        <v>32</v>
      </c>
      <c r="B89" t="s">
        <v>17</v>
      </c>
      <c r="C89" t="s">
        <v>51</v>
      </c>
      <c r="D89">
        <v>41</v>
      </c>
      <c r="E89">
        <v>39931</v>
      </c>
      <c r="F89">
        <v>69803</v>
      </c>
      <c r="G89">
        <v>0</v>
      </c>
      <c r="H89" t="s">
        <v>52</v>
      </c>
      <c r="I89" t="s">
        <v>81</v>
      </c>
      <c r="J89" s="1" t="s">
        <v>21</v>
      </c>
    </row>
    <row r="90" spans="1:10" x14ac:dyDescent="0.35">
      <c r="A90" t="s">
        <v>32</v>
      </c>
      <c r="B90" t="s">
        <v>17</v>
      </c>
      <c r="C90" t="s">
        <v>51</v>
      </c>
      <c r="D90">
        <v>48</v>
      </c>
      <c r="E90">
        <v>43650</v>
      </c>
      <c r="F90">
        <v>76588</v>
      </c>
      <c r="G90">
        <v>0</v>
      </c>
      <c r="H90" t="s">
        <v>52</v>
      </c>
      <c r="I90" t="s">
        <v>66</v>
      </c>
      <c r="J90" s="1" t="s">
        <v>21</v>
      </c>
    </row>
    <row r="91" spans="1:10" x14ac:dyDescent="0.35">
      <c r="A91" t="s">
        <v>36</v>
      </c>
      <c r="B91" t="s">
        <v>28</v>
      </c>
      <c r="C91" t="s">
        <v>18</v>
      </c>
      <c r="D91">
        <v>29</v>
      </c>
      <c r="E91">
        <v>43444</v>
      </c>
      <c r="F91">
        <v>84596</v>
      </c>
      <c r="G91">
        <v>0</v>
      </c>
      <c r="H91" t="s">
        <v>19</v>
      </c>
      <c r="I91" t="s">
        <v>45</v>
      </c>
      <c r="J91" s="1" t="s">
        <v>21</v>
      </c>
    </row>
    <row r="92" spans="1:10" x14ac:dyDescent="0.35">
      <c r="A92" t="s">
        <v>16</v>
      </c>
      <c r="B92" t="s">
        <v>28</v>
      </c>
      <c r="C92" t="s">
        <v>24</v>
      </c>
      <c r="D92">
        <v>27</v>
      </c>
      <c r="E92">
        <v>43368</v>
      </c>
      <c r="F92">
        <v>114441</v>
      </c>
      <c r="G92">
        <v>0.1</v>
      </c>
      <c r="H92" t="s">
        <v>33</v>
      </c>
      <c r="I92" t="s">
        <v>80</v>
      </c>
      <c r="J92" s="1">
        <v>43821</v>
      </c>
    </row>
    <row r="93" spans="1:10" x14ac:dyDescent="0.35">
      <c r="A93" t="s">
        <v>44</v>
      </c>
      <c r="B93" t="s">
        <v>17</v>
      </c>
      <c r="C93" t="s">
        <v>24</v>
      </c>
      <c r="D93">
        <v>33</v>
      </c>
      <c r="E93">
        <v>43211</v>
      </c>
      <c r="F93">
        <v>140402</v>
      </c>
      <c r="G93">
        <v>0.15</v>
      </c>
      <c r="H93" t="s">
        <v>33</v>
      </c>
      <c r="I93" t="s">
        <v>60</v>
      </c>
      <c r="J93" s="1" t="s">
        <v>21</v>
      </c>
    </row>
    <row r="94" spans="1:10" x14ac:dyDescent="0.35">
      <c r="A94" t="s">
        <v>32</v>
      </c>
      <c r="B94" t="s">
        <v>17</v>
      </c>
      <c r="C94" t="s">
        <v>51</v>
      </c>
      <c r="D94">
        <v>26</v>
      </c>
      <c r="E94">
        <v>43578</v>
      </c>
      <c r="F94">
        <v>59817</v>
      </c>
      <c r="G94">
        <v>0</v>
      </c>
      <c r="H94" t="s">
        <v>52</v>
      </c>
      <c r="I94" t="s">
        <v>53</v>
      </c>
      <c r="J94" s="1" t="s">
        <v>21</v>
      </c>
    </row>
    <row r="95" spans="1:10" x14ac:dyDescent="0.35">
      <c r="A95" t="s">
        <v>36</v>
      </c>
      <c r="B95" t="s">
        <v>28</v>
      </c>
      <c r="C95" t="s">
        <v>24</v>
      </c>
      <c r="D95">
        <v>31</v>
      </c>
      <c r="E95">
        <v>42938</v>
      </c>
      <c r="F95">
        <v>55854</v>
      </c>
      <c r="G95">
        <v>0</v>
      </c>
      <c r="H95" t="s">
        <v>19</v>
      </c>
      <c r="I95" t="s">
        <v>25</v>
      </c>
      <c r="J95" s="1" t="s">
        <v>21</v>
      </c>
    </row>
    <row r="96" spans="1:10" x14ac:dyDescent="0.35">
      <c r="A96" t="s">
        <v>16</v>
      </c>
      <c r="B96" t="s">
        <v>28</v>
      </c>
      <c r="C96" t="s">
        <v>24</v>
      </c>
      <c r="D96">
        <v>53</v>
      </c>
      <c r="E96">
        <v>37576</v>
      </c>
      <c r="F96">
        <v>95998</v>
      </c>
      <c r="G96">
        <v>0</v>
      </c>
      <c r="H96" t="s">
        <v>19</v>
      </c>
      <c r="I96" t="s">
        <v>63</v>
      </c>
      <c r="J96" s="1" t="s">
        <v>21</v>
      </c>
    </row>
    <row r="97" spans="1:10" x14ac:dyDescent="0.35">
      <c r="A97" t="s">
        <v>36</v>
      </c>
      <c r="B97" t="s">
        <v>17</v>
      </c>
      <c r="C97" t="s">
        <v>24</v>
      </c>
      <c r="D97">
        <v>34</v>
      </c>
      <c r="E97">
        <v>42116</v>
      </c>
      <c r="F97">
        <v>154941</v>
      </c>
      <c r="G97">
        <v>0.13</v>
      </c>
      <c r="H97" t="s">
        <v>19</v>
      </c>
      <c r="I97" t="s">
        <v>39</v>
      </c>
      <c r="J97" s="1" t="s">
        <v>21</v>
      </c>
    </row>
    <row r="98" spans="1:10" x14ac:dyDescent="0.35">
      <c r="A98" t="s">
        <v>44</v>
      </c>
      <c r="B98" t="s">
        <v>17</v>
      </c>
      <c r="C98" t="s">
        <v>24</v>
      </c>
      <c r="D98">
        <v>54</v>
      </c>
      <c r="E98">
        <v>40734</v>
      </c>
      <c r="F98">
        <v>247022</v>
      </c>
      <c r="G98">
        <v>0.3</v>
      </c>
      <c r="H98" t="s">
        <v>33</v>
      </c>
      <c r="I98" t="s">
        <v>60</v>
      </c>
      <c r="J98" s="1" t="s">
        <v>21</v>
      </c>
    </row>
    <row r="99" spans="1:10" x14ac:dyDescent="0.35">
      <c r="A99" t="s">
        <v>36</v>
      </c>
      <c r="B99" t="s">
        <v>17</v>
      </c>
      <c r="C99" t="s">
        <v>51</v>
      </c>
      <c r="D99">
        <v>32</v>
      </c>
      <c r="E99">
        <v>44474</v>
      </c>
      <c r="F99">
        <v>88072</v>
      </c>
      <c r="G99">
        <v>0</v>
      </c>
      <c r="H99" t="s">
        <v>52</v>
      </c>
      <c r="I99" t="s">
        <v>53</v>
      </c>
      <c r="J99" s="1" t="s">
        <v>21</v>
      </c>
    </row>
    <row r="100" spans="1:10" x14ac:dyDescent="0.35">
      <c r="A100" t="s">
        <v>16</v>
      </c>
      <c r="B100" t="s">
        <v>28</v>
      </c>
      <c r="C100" t="s">
        <v>24</v>
      </c>
      <c r="D100">
        <v>28</v>
      </c>
      <c r="E100">
        <v>43977</v>
      </c>
      <c r="F100">
        <v>67925</v>
      </c>
      <c r="G100">
        <v>0.08</v>
      </c>
      <c r="H100" t="s">
        <v>33</v>
      </c>
      <c r="I100" t="s">
        <v>74</v>
      </c>
      <c r="J100" s="1" t="s">
        <v>21</v>
      </c>
    </row>
    <row r="101" spans="1:10" x14ac:dyDescent="0.35">
      <c r="A101" t="s">
        <v>36</v>
      </c>
      <c r="B101" t="s">
        <v>17</v>
      </c>
      <c r="C101" t="s">
        <v>18</v>
      </c>
      <c r="D101">
        <v>31</v>
      </c>
      <c r="E101">
        <v>44063</v>
      </c>
      <c r="F101">
        <v>219693</v>
      </c>
      <c r="G101">
        <v>0.3</v>
      </c>
      <c r="H101" t="s">
        <v>19</v>
      </c>
      <c r="I101" t="s">
        <v>25</v>
      </c>
      <c r="J101" s="1" t="s">
        <v>21</v>
      </c>
    </row>
    <row r="102" spans="1:10" x14ac:dyDescent="0.35">
      <c r="A102" t="s">
        <v>16</v>
      </c>
      <c r="B102" t="s">
        <v>17</v>
      </c>
      <c r="C102" t="s">
        <v>18</v>
      </c>
      <c r="D102">
        <v>45</v>
      </c>
      <c r="E102">
        <v>41386</v>
      </c>
      <c r="F102">
        <v>61773</v>
      </c>
      <c r="G102">
        <v>0</v>
      </c>
      <c r="H102" t="s">
        <v>19</v>
      </c>
      <c r="I102" t="s">
        <v>63</v>
      </c>
      <c r="J102" s="1" t="s">
        <v>21</v>
      </c>
    </row>
    <row r="103" spans="1:10" x14ac:dyDescent="0.35">
      <c r="A103" t="s">
        <v>44</v>
      </c>
      <c r="B103" t="s">
        <v>17</v>
      </c>
      <c r="C103" t="s">
        <v>24</v>
      </c>
      <c r="D103">
        <v>48</v>
      </c>
      <c r="E103">
        <v>39091</v>
      </c>
      <c r="F103">
        <v>74546</v>
      </c>
      <c r="G103">
        <v>0.09</v>
      </c>
      <c r="H103" t="s">
        <v>19</v>
      </c>
      <c r="I103" t="s">
        <v>63</v>
      </c>
      <c r="J103" s="1" t="s">
        <v>21</v>
      </c>
    </row>
    <row r="104" spans="1:10" x14ac:dyDescent="0.35">
      <c r="A104" t="s">
        <v>44</v>
      </c>
      <c r="B104" t="s">
        <v>28</v>
      </c>
      <c r="C104" t="s">
        <v>47</v>
      </c>
      <c r="D104">
        <v>56</v>
      </c>
      <c r="E104">
        <v>42031</v>
      </c>
      <c r="F104">
        <v>62575</v>
      </c>
      <c r="G104">
        <v>0</v>
      </c>
      <c r="H104" t="s">
        <v>19</v>
      </c>
      <c r="I104" t="s">
        <v>45</v>
      </c>
      <c r="J104" s="1" t="s">
        <v>21</v>
      </c>
    </row>
    <row r="105" spans="1:10" x14ac:dyDescent="0.35">
      <c r="A105" t="s">
        <v>32</v>
      </c>
      <c r="B105" t="s">
        <v>17</v>
      </c>
      <c r="C105" t="s">
        <v>24</v>
      </c>
      <c r="D105">
        <v>27</v>
      </c>
      <c r="E105">
        <v>44250</v>
      </c>
      <c r="F105">
        <v>199041</v>
      </c>
      <c r="G105">
        <v>0.16</v>
      </c>
      <c r="H105" t="s">
        <v>33</v>
      </c>
      <c r="I105" t="s">
        <v>60</v>
      </c>
      <c r="J105" s="1" t="s">
        <v>21</v>
      </c>
    </row>
    <row r="106" spans="1:10" x14ac:dyDescent="0.35">
      <c r="A106" t="s">
        <v>44</v>
      </c>
      <c r="B106" t="s">
        <v>28</v>
      </c>
      <c r="C106" t="s">
        <v>18</v>
      </c>
      <c r="D106">
        <v>55</v>
      </c>
      <c r="E106">
        <v>39177</v>
      </c>
      <c r="F106">
        <v>52310</v>
      </c>
      <c r="G106">
        <v>0</v>
      </c>
      <c r="H106" t="s">
        <v>19</v>
      </c>
      <c r="I106" t="s">
        <v>45</v>
      </c>
      <c r="J106" s="1">
        <v>43385</v>
      </c>
    </row>
    <row r="107" spans="1:10" x14ac:dyDescent="0.35">
      <c r="A107" t="s">
        <v>44</v>
      </c>
      <c r="B107" t="s">
        <v>28</v>
      </c>
      <c r="C107" t="s">
        <v>47</v>
      </c>
      <c r="D107">
        <v>64</v>
      </c>
      <c r="E107">
        <v>41454</v>
      </c>
      <c r="F107">
        <v>159571</v>
      </c>
      <c r="G107">
        <v>0.1</v>
      </c>
      <c r="H107" t="s">
        <v>19</v>
      </c>
      <c r="I107" t="s">
        <v>29</v>
      </c>
      <c r="J107" s="1" t="s">
        <v>21</v>
      </c>
    </row>
    <row r="108" spans="1:10" x14ac:dyDescent="0.35">
      <c r="A108" t="s">
        <v>16</v>
      </c>
      <c r="B108" t="s">
        <v>17</v>
      </c>
      <c r="C108" t="s">
        <v>51</v>
      </c>
      <c r="D108">
        <v>50</v>
      </c>
      <c r="E108">
        <v>35726</v>
      </c>
      <c r="F108">
        <v>91763</v>
      </c>
      <c r="G108">
        <v>0</v>
      </c>
      <c r="H108" t="s">
        <v>19</v>
      </c>
      <c r="I108" t="s">
        <v>25</v>
      </c>
      <c r="J108" s="1" t="s">
        <v>21</v>
      </c>
    </row>
    <row r="109" spans="1:10" x14ac:dyDescent="0.35">
      <c r="A109" t="s">
        <v>32</v>
      </c>
      <c r="B109" t="s">
        <v>17</v>
      </c>
      <c r="C109" t="s">
        <v>18</v>
      </c>
      <c r="D109">
        <v>51</v>
      </c>
      <c r="E109">
        <v>35055</v>
      </c>
      <c r="F109">
        <v>96475</v>
      </c>
      <c r="G109">
        <v>0</v>
      </c>
      <c r="H109" t="s">
        <v>19</v>
      </c>
      <c r="I109" t="s">
        <v>25</v>
      </c>
      <c r="J109" s="1" t="s">
        <v>21</v>
      </c>
    </row>
    <row r="110" spans="1:10" x14ac:dyDescent="0.35">
      <c r="A110" t="s">
        <v>36</v>
      </c>
      <c r="B110" t="s">
        <v>28</v>
      </c>
      <c r="C110" t="s">
        <v>18</v>
      </c>
      <c r="D110">
        <v>36</v>
      </c>
      <c r="E110">
        <v>42706</v>
      </c>
      <c r="F110">
        <v>113781</v>
      </c>
      <c r="G110">
        <v>0</v>
      </c>
      <c r="H110" t="s">
        <v>19</v>
      </c>
      <c r="I110" t="s">
        <v>29</v>
      </c>
      <c r="J110" s="1" t="s">
        <v>21</v>
      </c>
    </row>
    <row r="111" spans="1:10" x14ac:dyDescent="0.35">
      <c r="A111" t="s">
        <v>16</v>
      </c>
      <c r="B111" t="s">
        <v>28</v>
      </c>
      <c r="C111" t="s">
        <v>24</v>
      </c>
      <c r="D111">
        <v>42</v>
      </c>
      <c r="E111">
        <v>37636</v>
      </c>
      <c r="F111">
        <v>166599</v>
      </c>
      <c r="G111">
        <v>0.26</v>
      </c>
      <c r="H111" t="s">
        <v>19</v>
      </c>
      <c r="I111" t="s">
        <v>63</v>
      </c>
      <c r="J111" s="1" t="s">
        <v>21</v>
      </c>
    </row>
    <row r="112" spans="1:10" x14ac:dyDescent="0.35">
      <c r="A112" t="s">
        <v>32</v>
      </c>
      <c r="B112" t="s">
        <v>17</v>
      </c>
      <c r="C112" t="s">
        <v>24</v>
      </c>
      <c r="D112">
        <v>41</v>
      </c>
      <c r="E112">
        <v>38398</v>
      </c>
      <c r="F112">
        <v>95372</v>
      </c>
      <c r="G112">
        <v>0</v>
      </c>
      <c r="H112" t="s">
        <v>33</v>
      </c>
      <c r="I112" t="s">
        <v>74</v>
      </c>
      <c r="J112" s="1" t="s">
        <v>21</v>
      </c>
    </row>
    <row r="113" spans="1:10" x14ac:dyDescent="0.35">
      <c r="A113" t="s">
        <v>16</v>
      </c>
      <c r="B113" t="s">
        <v>17</v>
      </c>
      <c r="C113" t="s">
        <v>24</v>
      </c>
      <c r="D113">
        <v>29</v>
      </c>
      <c r="E113">
        <v>44052</v>
      </c>
      <c r="F113">
        <v>161203</v>
      </c>
      <c r="G113">
        <v>0.15</v>
      </c>
      <c r="H113" t="s">
        <v>33</v>
      </c>
      <c r="I113" t="s">
        <v>34</v>
      </c>
      <c r="J113" s="1" t="s">
        <v>21</v>
      </c>
    </row>
    <row r="114" spans="1:10" x14ac:dyDescent="0.35">
      <c r="A114" t="s">
        <v>36</v>
      </c>
      <c r="B114" t="s">
        <v>17</v>
      </c>
      <c r="C114" t="s">
        <v>18</v>
      </c>
      <c r="D114">
        <v>44</v>
      </c>
      <c r="E114">
        <v>39064</v>
      </c>
      <c r="F114">
        <v>74738</v>
      </c>
      <c r="G114">
        <v>0</v>
      </c>
      <c r="H114" t="s">
        <v>19</v>
      </c>
      <c r="I114" t="s">
        <v>45</v>
      </c>
      <c r="J114" s="1" t="s">
        <v>21</v>
      </c>
    </row>
    <row r="115" spans="1:10" x14ac:dyDescent="0.35">
      <c r="A115" t="s">
        <v>16</v>
      </c>
      <c r="B115" t="s">
        <v>17</v>
      </c>
      <c r="C115" t="s">
        <v>24</v>
      </c>
      <c r="D115">
        <v>41</v>
      </c>
      <c r="E115">
        <v>43322</v>
      </c>
      <c r="F115">
        <v>171173</v>
      </c>
      <c r="G115">
        <v>0.21</v>
      </c>
      <c r="H115" t="s">
        <v>19</v>
      </c>
      <c r="I115" t="s">
        <v>29</v>
      </c>
      <c r="J115" s="1" t="s">
        <v>21</v>
      </c>
    </row>
    <row r="116" spans="1:10" x14ac:dyDescent="0.35">
      <c r="A116" t="s">
        <v>32</v>
      </c>
      <c r="B116" t="s">
        <v>28</v>
      </c>
      <c r="C116" t="s">
        <v>51</v>
      </c>
      <c r="D116">
        <v>61</v>
      </c>
      <c r="E116">
        <v>43732</v>
      </c>
      <c r="F116">
        <v>201464</v>
      </c>
      <c r="G116">
        <v>0.37</v>
      </c>
      <c r="H116" t="s">
        <v>19</v>
      </c>
      <c r="I116" t="s">
        <v>20</v>
      </c>
      <c r="J116" s="1" t="s">
        <v>21</v>
      </c>
    </row>
    <row r="117" spans="1:10" x14ac:dyDescent="0.35">
      <c r="A117" t="s">
        <v>32</v>
      </c>
      <c r="B117" t="s">
        <v>28</v>
      </c>
      <c r="C117" t="s">
        <v>18</v>
      </c>
      <c r="D117">
        <v>50</v>
      </c>
      <c r="E117">
        <v>35998</v>
      </c>
      <c r="F117">
        <v>174895</v>
      </c>
      <c r="G117">
        <v>0.15</v>
      </c>
      <c r="H117" t="s">
        <v>19</v>
      </c>
      <c r="I117" t="s">
        <v>20</v>
      </c>
      <c r="J117" s="1" t="s">
        <v>21</v>
      </c>
    </row>
    <row r="118" spans="1:10" x14ac:dyDescent="0.35">
      <c r="A118" t="s">
        <v>36</v>
      </c>
      <c r="B118" t="s">
        <v>17</v>
      </c>
      <c r="C118" t="s">
        <v>24</v>
      </c>
      <c r="D118">
        <v>49</v>
      </c>
      <c r="E118">
        <v>38825</v>
      </c>
      <c r="F118">
        <v>134486</v>
      </c>
      <c r="G118">
        <v>0.14000000000000001</v>
      </c>
      <c r="H118" t="s">
        <v>19</v>
      </c>
      <c r="I118" t="s">
        <v>25</v>
      </c>
      <c r="J118" s="1" t="s">
        <v>21</v>
      </c>
    </row>
    <row r="119" spans="1:10" x14ac:dyDescent="0.35">
      <c r="A119" t="s">
        <v>36</v>
      </c>
      <c r="B119" t="s">
        <v>17</v>
      </c>
      <c r="C119" t="s">
        <v>51</v>
      </c>
      <c r="D119">
        <v>60</v>
      </c>
      <c r="E119">
        <v>39137</v>
      </c>
      <c r="F119">
        <v>71699</v>
      </c>
      <c r="G119">
        <v>0</v>
      </c>
      <c r="H119" t="s">
        <v>52</v>
      </c>
      <c r="I119" t="s">
        <v>81</v>
      </c>
      <c r="J119" s="1" t="s">
        <v>21</v>
      </c>
    </row>
    <row r="120" spans="1:10" x14ac:dyDescent="0.35">
      <c r="A120" t="s">
        <v>32</v>
      </c>
      <c r="B120" t="s">
        <v>17</v>
      </c>
      <c r="C120" t="s">
        <v>51</v>
      </c>
      <c r="D120">
        <v>42</v>
      </c>
      <c r="E120">
        <v>44198</v>
      </c>
      <c r="F120">
        <v>94430</v>
      </c>
      <c r="G120">
        <v>0</v>
      </c>
      <c r="H120" t="s">
        <v>19</v>
      </c>
      <c r="I120" t="s">
        <v>63</v>
      </c>
      <c r="J120" s="1" t="s">
        <v>21</v>
      </c>
    </row>
    <row r="121" spans="1:10" x14ac:dyDescent="0.35">
      <c r="A121" t="s">
        <v>32</v>
      </c>
      <c r="B121" t="s">
        <v>28</v>
      </c>
      <c r="C121" t="s">
        <v>24</v>
      </c>
      <c r="D121">
        <v>39</v>
      </c>
      <c r="E121">
        <v>40192</v>
      </c>
      <c r="F121">
        <v>103504</v>
      </c>
      <c r="G121">
        <v>7.0000000000000007E-2</v>
      </c>
      <c r="H121" t="s">
        <v>33</v>
      </c>
      <c r="I121" t="s">
        <v>34</v>
      </c>
      <c r="J121" s="1" t="s">
        <v>21</v>
      </c>
    </row>
    <row r="122" spans="1:10" x14ac:dyDescent="0.35">
      <c r="A122" t="s">
        <v>36</v>
      </c>
      <c r="B122" t="s">
        <v>17</v>
      </c>
      <c r="C122" t="s">
        <v>24</v>
      </c>
      <c r="D122">
        <v>55</v>
      </c>
      <c r="E122">
        <v>38573</v>
      </c>
      <c r="F122">
        <v>92771</v>
      </c>
      <c r="G122">
        <v>0</v>
      </c>
      <c r="H122" t="s">
        <v>19</v>
      </c>
      <c r="I122" t="s">
        <v>45</v>
      </c>
      <c r="J122" s="1" t="s">
        <v>21</v>
      </c>
    </row>
    <row r="123" spans="1:10" x14ac:dyDescent="0.35">
      <c r="A123" t="s">
        <v>44</v>
      </c>
      <c r="B123" t="s">
        <v>17</v>
      </c>
      <c r="C123" t="s">
        <v>51</v>
      </c>
      <c r="D123">
        <v>39</v>
      </c>
      <c r="E123">
        <v>38813</v>
      </c>
      <c r="F123">
        <v>71531</v>
      </c>
      <c r="G123">
        <v>0</v>
      </c>
      <c r="H123" t="s">
        <v>19</v>
      </c>
      <c r="I123" t="s">
        <v>29</v>
      </c>
      <c r="J123" s="1" t="s">
        <v>21</v>
      </c>
    </row>
    <row r="124" spans="1:10" x14ac:dyDescent="0.35">
      <c r="A124" t="s">
        <v>44</v>
      </c>
      <c r="B124" t="s">
        <v>28</v>
      </c>
      <c r="C124" t="s">
        <v>47</v>
      </c>
      <c r="D124">
        <v>28</v>
      </c>
      <c r="E124">
        <v>43530</v>
      </c>
      <c r="F124">
        <v>90304</v>
      </c>
      <c r="G124">
        <v>0</v>
      </c>
      <c r="H124" t="s">
        <v>19</v>
      </c>
      <c r="I124" t="s">
        <v>20</v>
      </c>
      <c r="J124" s="1" t="s">
        <v>21</v>
      </c>
    </row>
    <row r="125" spans="1:10" x14ac:dyDescent="0.35">
      <c r="A125" t="s">
        <v>36</v>
      </c>
      <c r="B125" t="s">
        <v>17</v>
      </c>
      <c r="C125" t="s">
        <v>18</v>
      </c>
      <c r="D125">
        <v>65</v>
      </c>
      <c r="E125">
        <v>40793</v>
      </c>
      <c r="F125">
        <v>104903</v>
      </c>
      <c r="G125">
        <v>0.1</v>
      </c>
      <c r="H125" t="s">
        <v>19</v>
      </c>
      <c r="I125" t="s">
        <v>29</v>
      </c>
      <c r="J125" s="1" t="s">
        <v>21</v>
      </c>
    </row>
    <row r="126" spans="1:10" x14ac:dyDescent="0.35">
      <c r="A126" t="s">
        <v>32</v>
      </c>
      <c r="B126" t="s">
        <v>17</v>
      </c>
      <c r="C126" t="s">
        <v>24</v>
      </c>
      <c r="D126">
        <v>52</v>
      </c>
      <c r="E126">
        <v>43515</v>
      </c>
      <c r="F126">
        <v>55859</v>
      </c>
      <c r="G126">
        <v>0</v>
      </c>
      <c r="H126" t="s">
        <v>33</v>
      </c>
      <c r="I126" t="s">
        <v>60</v>
      </c>
      <c r="J126" s="1" t="s">
        <v>21</v>
      </c>
    </row>
    <row r="127" spans="1:10" x14ac:dyDescent="0.35">
      <c r="A127" t="s">
        <v>32</v>
      </c>
      <c r="B127" t="s">
        <v>17</v>
      </c>
      <c r="C127" t="s">
        <v>51</v>
      </c>
      <c r="D127">
        <v>62</v>
      </c>
      <c r="E127">
        <v>39002</v>
      </c>
      <c r="F127">
        <v>79785</v>
      </c>
      <c r="G127">
        <v>0</v>
      </c>
      <c r="H127" t="s">
        <v>19</v>
      </c>
      <c r="I127" t="s">
        <v>25</v>
      </c>
      <c r="J127" s="1" t="s">
        <v>21</v>
      </c>
    </row>
    <row r="128" spans="1:10" x14ac:dyDescent="0.35">
      <c r="A128" t="s">
        <v>32</v>
      </c>
      <c r="B128" t="s">
        <v>17</v>
      </c>
      <c r="C128" t="s">
        <v>24</v>
      </c>
      <c r="D128">
        <v>39</v>
      </c>
      <c r="E128">
        <v>39391</v>
      </c>
      <c r="F128">
        <v>99017</v>
      </c>
      <c r="G128">
        <v>0</v>
      </c>
      <c r="H128" t="s">
        <v>33</v>
      </c>
      <c r="I128" t="s">
        <v>60</v>
      </c>
      <c r="J128" s="1" t="s">
        <v>21</v>
      </c>
    </row>
    <row r="129" spans="1:10" x14ac:dyDescent="0.35">
      <c r="A129" t="s">
        <v>36</v>
      </c>
      <c r="B129" t="s">
        <v>17</v>
      </c>
      <c r="C129" t="s">
        <v>18</v>
      </c>
      <c r="D129">
        <v>63</v>
      </c>
      <c r="E129">
        <v>33695</v>
      </c>
      <c r="F129">
        <v>53809</v>
      </c>
      <c r="G129">
        <v>0</v>
      </c>
      <c r="H129" t="s">
        <v>19</v>
      </c>
      <c r="I129" t="s">
        <v>39</v>
      </c>
      <c r="J129" s="1" t="s">
        <v>21</v>
      </c>
    </row>
    <row r="130" spans="1:10" x14ac:dyDescent="0.35">
      <c r="A130" t="s">
        <v>44</v>
      </c>
      <c r="B130" t="s">
        <v>28</v>
      </c>
      <c r="C130" t="s">
        <v>24</v>
      </c>
      <c r="D130">
        <v>27</v>
      </c>
      <c r="E130">
        <v>43937</v>
      </c>
      <c r="F130">
        <v>71864</v>
      </c>
      <c r="G130">
        <v>0</v>
      </c>
      <c r="H130" t="s">
        <v>33</v>
      </c>
      <c r="I130" t="s">
        <v>34</v>
      </c>
      <c r="J130" s="1" t="s">
        <v>21</v>
      </c>
    </row>
    <row r="131" spans="1:10" x14ac:dyDescent="0.35">
      <c r="A131" t="s">
        <v>32</v>
      </c>
      <c r="B131" t="s">
        <v>17</v>
      </c>
      <c r="C131" t="s">
        <v>24</v>
      </c>
      <c r="D131">
        <v>37</v>
      </c>
      <c r="E131">
        <v>40883</v>
      </c>
      <c r="F131">
        <v>225558</v>
      </c>
      <c r="G131">
        <v>0.33</v>
      </c>
      <c r="H131" t="s">
        <v>33</v>
      </c>
      <c r="I131" t="s">
        <v>74</v>
      </c>
      <c r="J131" s="1" t="s">
        <v>21</v>
      </c>
    </row>
    <row r="132" spans="1:10" x14ac:dyDescent="0.35">
      <c r="A132" t="s">
        <v>36</v>
      </c>
      <c r="B132" t="s">
        <v>28</v>
      </c>
      <c r="C132" t="s">
        <v>18</v>
      </c>
      <c r="D132">
        <v>37</v>
      </c>
      <c r="E132">
        <v>41695</v>
      </c>
      <c r="F132">
        <v>128984</v>
      </c>
      <c r="G132">
        <v>0.12</v>
      </c>
      <c r="H132" t="s">
        <v>19</v>
      </c>
      <c r="I132" t="s">
        <v>45</v>
      </c>
      <c r="J132" s="1">
        <v>44317</v>
      </c>
    </row>
    <row r="133" spans="1:10" x14ac:dyDescent="0.35">
      <c r="A133" t="s">
        <v>44</v>
      </c>
      <c r="B133" t="s">
        <v>28</v>
      </c>
      <c r="C133" t="s">
        <v>51</v>
      </c>
      <c r="D133">
        <v>46</v>
      </c>
      <c r="E133">
        <v>36331</v>
      </c>
      <c r="F133">
        <v>96997</v>
      </c>
      <c r="G133">
        <v>0</v>
      </c>
      <c r="H133" t="s">
        <v>52</v>
      </c>
      <c r="I133" t="s">
        <v>53</v>
      </c>
      <c r="J133" s="1" t="s">
        <v>21</v>
      </c>
    </row>
    <row r="134" spans="1:10" x14ac:dyDescent="0.35">
      <c r="A134" t="s">
        <v>36</v>
      </c>
      <c r="B134" t="s">
        <v>17</v>
      </c>
      <c r="C134" t="s">
        <v>51</v>
      </c>
      <c r="D134">
        <v>54</v>
      </c>
      <c r="E134">
        <v>43122</v>
      </c>
      <c r="F134">
        <v>176294</v>
      </c>
      <c r="G134">
        <v>0.28000000000000003</v>
      </c>
      <c r="H134" t="s">
        <v>19</v>
      </c>
      <c r="I134" t="s">
        <v>25</v>
      </c>
      <c r="J134" s="1" t="s">
        <v>21</v>
      </c>
    </row>
    <row r="135" spans="1:10" x14ac:dyDescent="0.35">
      <c r="A135" t="s">
        <v>16</v>
      </c>
      <c r="B135" t="s">
        <v>17</v>
      </c>
      <c r="C135" t="s">
        <v>24</v>
      </c>
      <c r="D135">
        <v>30</v>
      </c>
      <c r="E135">
        <v>44241</v>
      </c>
      <c r="F135">
        <v>48340</v>
      </c>
      <c r="G135">
        <v>0</v>
      </c>
      <c r="H135" t="s">
        <v>33</v>
      </c>
      <c r="I135" t="s">
        <v>60</v>
      </c>
      <c r="J135" s="1" t="s">
        <v>21</v>
      </c>
    </row>
    <row r="136" spans="1:10" x14ac:dyDescent="0.35">
      <c r="A136" t="s">
        <v>32</v>
      </c>
      <c r="B136" t="s">
        <v>17</v>
      </c>
      <c r="C136" t="s">
        <v>51</v>
      </c>
      <c r="D136">
        <v>28</v>
      </c>
      <c r="E136">
        <v>42922</v>
      </c>
      <c r="F136">
        <v>240488</v>
      </c>
      <c r="G136">
        <v>0.4</v>
      </c>
      <c r="H136" t="s">
        <v>52</v>
      </c>
      <c r="I136" t="s">
        <v>66</v>
      </c>
      <c r="J136" s="1" t="s">
        <v>21</v>
      </c>
    </row>
    <row r="137" spans="1:10" x14ac:dyDescent="0.35">
      <c r="A137" t="s">
        <v>36</v>
      </c>
      <c r="B137" t="s">
        <v>28</v>
      </c>
      <c r="C137" t="s">
        <v>18</v>
      </c>
      <c r="D137">
        <v>40</v>
      </c>
      <c r="E137">
        <v>40565</v>
      </c>
      <c r="F137">
        <v>97339</v>
      </c>
      <c r="G137">
        <v>0</v>
      </c>
      <c r="H137" t="s">
        <v>19</v>
      </c>
      <c r="I137" t="s">
        <v>25</v>
      </c>
      <c r="J137" s="1" t="s">
        <v>21</v>
      </c>
    </row>
    <row r="138" spans="1:10" x14ac:dyDescent="0.35">
      <c r="A138" t="s">
        <v>36</v>
      </c>
      <c r="B138" t="s">
        <v>17</v>
      </c>
      <c r="C138" t="s">
        <v>24</v>
      </c>
      <c r="D138">
        <v>49</v>
      </c>
      <c r="E138">
        <v>37680</v>
      </c>
      <c r="F138">
        <v>211291</v>
      </c>
      <c r="G138">
        <v>0.37</v>
      </c>
      <c r="H138" t="s">
        <v>33</v>
      </c>
      <c r="I138" t="s">
        <v>80</v>
      </c>
      <c r="J138" s="1" t="s">
        <v>21</v>
      </c>
    </row>
    <row r="139" spans="1:10" x14ac:dyDescent="0.35">
      <c r="A139" t="s">
        <v>16</v>
      </c>
      <c r="B139" t="s">
        <v>28</v>
      </c>
      <c r="C139" t="s">
        <v>51</v>
      </c>
      <c r="D139">
        <v>39</v>
      </c>
      <c r="E139">
        <v>40778</v>
      </c>
      <c r="F139">
        <v>249506</v>
      </c>
      <c r="G139">
        <v>0.3</v>
      </c>
      <c r="H139" t="s">
        <v>52</v>
      </c>
      <c r="I139" t="s">
        <v>66</v>
      </c>
      <c r="J139" s="1" t="s">
        <v>21</v>
      </c>
    </row>
    <row r="140" spans="1:10" x14ac:dyDescent="0.35">
      <c r="A140" t="s">
        <v>44</v>
      </c>
      <c r="B140" t="s">
        <v>28</v>
      </c>
      <c r="C140" t="s">
        <v>24</v>
      </c>
      <c r="D140">
        <v>61</v>
      </c>
      <c r="E140">
        <v>37582</v>
      </c>
      <c r="F140">
        <v>80950</v>
      </c>
      <c r="G140">
        <v>0</v>
      </c>
      <c r="H140" t="s">
        <v>33</v>
      </c>
      <c r="I140" t="s">
        <v>80</v>
      </c>
      <c r="J140" s="1" t="s">
        <v>21</v>
      </c>
    </row>
    <row r="141" spans="1:10" x14ac:dyDescent="0.35">
      <c r="A141" t="s">
        <v>16</v>
      </c>
      <c r="B141" t="s">
        <v>17</v>
      </c>
      <c r="C141" t="s">
        <v>24</v>
      </c>
      <c r="D141">
        <v>46</v>
      </c>
      <c r="E141">
        <v>44206</v>
      </c>
      <c r="F141">
        <v>86538</v>
      </c>
      <c r="G141">
        <v>0</v>
      </c>
      <c r="H141" t="s">
        <v>33</v>
      </c>
      <c r="I141" t="s">
        <v>34</v>
      </c>
      <c r="J141" s="1" t="s">
        <v>21</v>
      </c>
    </row>
    <row r="142" spans="1:10" x14ac:dyDescent="0.35">
      <c r="A142" t="s">
        <v>44</v>
      </c>
      <c r="B142" t="s">
        <v>17</v>
      </c>
      <c r="C142" t="s">
        <v>18</v>
      </c>
      <c r="D142">
        <v>35</v>
      </c>
      <c r="E142">
        <v>43715</v>
      </c>
      <c r="F142">
        <v>70992</v>
      </c>
      <c r="G142">
        <v>0</v>
      </c>
      <c r="H142" t="s">
        <v>19</v>
      </c>
      <c r="I142" t="s">
        <v>25</v>
      </c>
      <c r="J142" s="1" t="s">
        <v>21</v>
      </c>
    </row>
    <row r="143" spans="1:10" x14ac:dyDescent="0.35">
      <c r="A143" t="s">
        <v>32</v>
      </c>
      <c r="B143" t="s">
        <v>28</v>
      </c>
      <c r="C143" t="s">
        <v>18</v>
      </c>
      <c r="D143">
        <v>33</v>
      </c>
      <c r="E143">
        <v>42173</v>
      </c>
      <c r="F143">
        <v>205314</v>
      </c>
      <c r="G143">
        <v>0.3</v>
      </c>
      <c r="H143" t="s">
        <v>19</v>
      </c>
      <c r="I143" t="s">
        <v>29</v>
      </c>
      <c r="J143" s="1" t="s">
        <v>21</v>
      </c>
    </row>
    <row r="144" spans="1:10" x14ac:dyDescent="0.35">
      <c r="A144" t="s">
        <v>32</v>
      </c>
      <c r="B144" t="s">
        <v>17</v>
      </c>
      <c r="C144" t="s">
        <v>24</v>
      </c>
      <c r="D144">
        <v>61</v>
      </c>
      <c r="E144">
        <v>42804</v>
      </c>
      <c r="F144">
        <v>196951</v>
      </c>
      <c r="G144">
        <v>0.33</v>
      </c>
      <c r="H144" t="s">
        <v>33</v>
      </c>
      <c r="I144" t="s">
        <v>60</v>
      </c>
      <c r="J144" s="1" t="s">
        <v>21</v>
      </c>
    </row>
    <row r="145" spans="1:10" x14ac:dyDescent="0.35">
      <c r="A145" t="s">
        <v>44</v>
      </c>
      <c r="B145" t="s">
        <v>28</v>
      </c>
      <c r="C145" t="s">
        <v>24</v>
      </c>
      <c r="D145">
        <v>45</v>
      </c>
      <c r="E145">
        <v>38613</v>
      </c>
      <c r="F145">
        <v>67686</v>
      </c>
      <c r="G145">
        <v>0</v>
      </c>
      <c r="H145" t="s">
        <v>33</v>
      </c>
      <c r="I145" t="s">
        <v>60</v>
      </c>
      <c r="J145" s="1" t="s">
        <v>21</v>
      </c>
    </row>
    <row r="146" spans="1:10" x14ac:dyDescent="0.35">
      <c r="A146" t="s">
        <v>16</v>
      </c>
      <c r="B146" t="s">
        <v>28</v>
      </c>
      <c r="C146" t="s">
        <v>51</v>
      </c>
      <c r="D146">
        <v>51</v>
      </c>
      <c r="E146">
        <v>39553</v>
      </c>
      <c r="F146">
        <v>86431</v>
      </c>
      <c r="G146">
        <v>0</v>
      </c>
      <c r="H146" t="s">
        <v>19</v>
      </c>
      <c r="I146" t="s">
        <v>29</v>
      </c>
      <c r="J146" s="1" t="s">
        <v>21</v>
      </c>
    </row>
    <row r="147" spans="1:10" x14ac:dyDescent="0.35">
      <c r="A147" t="s">
        <v>36</v>
      </c>
      <c r="B147" t="s">
        <v>28</v>
      </c>
      <c r="C147" t="s">
        <v>24</v>
      </c>
      <c r="D147">
        <v>55</v>
      </c>
      <c r="E147">
        <v>35019</v>
      </c>
      <c r="F147">
        <v>125936</v>
      </c>
      <c r="G147">
        <v>0.08</v>
      </c>
      <c r="H147" t="s">
        <v>33</v>
      </c>
      <c r="I147" t="s">
        <v>80</v>
      </c>
      <c r="J147" s="1" t="s">
        <v>21</v>
      </c>
    </row>
    <row r="148" spans="1:10" x14ac:dyDescent="0.35">
      <c r="A148" t="s">
        <v>32</v>
      </c>
      <c r="B148" t="s">
        <v>17</v>
      </c>
      <c r="C148" t="s">
        <v>18</v>
      </c>
      <c r="D148">
        <v>46</v>
      </c>
      <c r="E148">
        <v>41473</v>
      </c>
      <c r="F148">
        <v>149712</v>
      </c>
      <c r="G148">
        <v>0.14000000000000001</v>
      </c>
      <c r="H148" t="s">
        <v>19</v>
      </c>
      <c r="I148" t="s">
        <v>29</v>
      </c>
      <c r="J148" s="1" t="s">
        <v>21</v>
      </c>
    </row>
    <row r="149" spans="1:10" x14ac:dyDescent="0.35">
      <c r="A149" t="s">
        <v>44</v>
      </c>
      <c r="B149" t="s">
        <v>28</v>
      </c>
      <c r="C149" t="s">
        <v>18</v>
      </c>
      <c r="D149">
        <v>30</v>
      </c>
      <c r="E149">
        <v>44471</v>
      </c>
      <c r="F149">
        <v>88758</v>
      </c>
      <c r="G149">
        <v>0</v>
      </c>
      <c r="H149" t="s">
        <v>19</v>
      </c>
      <c r="I149" t="s">
        <v>63</v>
      </c>
      <c r="J149" s="1" t="s">
        <v>21</v>
      </c>
    </row>
    <row r="150" spans="1:10" x14ac:dyDescent="0.35">
      <c r="A150" t="s">
        <v>16</v>
      </c>
      <c r="B150" t="s">
        <v>28</v>
      </c>
      <c r="C150" t="s">
        <v>24</v>
      </c>
      <c r="D150">
        <v>54</v>
      </c>
      <c r="E150">
        <v>41468</v>
      </c>
      <c r="F150">
        <v>83639</v>
      </c>
      <c r="G150">
        <v>0</v>
      </c>
      <c r="H150" t="s">
        <v>33</v>
      </c>
      <c r="I150" t="s">
        <v>60</v>
      </c>
      <c r="J150" s="1" t="s">
        <v>21</v>
      </c>
    </row>
    <row r="151" spans="1:10" x14ac:dyDescent="0.35">
      <c r="A151" t="s">
        <v>16</v>
      </c>
      <c r="B151" t="s">
        <v>17</v>
      </c>
      <c r="C151" t="s">
        <v>18</v>
      </c>
      <c r="D151">
        <v>54</v>
      </c>
      <c r="E151">
        <v>35933</v>
      </c>
      <c r="F151">
        <v>68268</v>
      </c>
      <c r="G151">
        <v>0</v>
      </c>
      <c r="H151" t="s">
        <v>19</v>
      </c>
      <c r="I151" t="s">
        <v>39</v>
      </c>
      <c r="J151" s="1" t="s">
        <v>21</v>
      </c>
    </row>
    <row r="152" spans="1:10" x14ac:dyDescent="0.35">
      <c r="A152" t="s">
        <v>36</v>
      </c>
      <c r="B152" t="s">
        <v>28</v>
      </c>
      <c r="C152" t="s">
        <v>51</v>
      </c>
      <c r="D152">
        <v>45</v>
      </c>
      <c r="E152">
        <v>37313</v>
      </c>
      <c r="F152">
        <v>75819</v>
      </c>
      <c r="G152">
        <v>0</v>
      </c>
      <c r="H152" t="s">
        <v>52</v>
      </c>
      <c r="I152" t="s">
        <v>53</v>
      </c>
      <c r="J152" s="1" t="s">
        <v>21</v>
      </c>
    </row>
    <row r="153" spans="1:10" x14ac:dyDescent="0.35">
      <c r="A153" t="s">
        <v>44</v>
      </c>
      <c r="B153" t="s">
        <v>17</v>
      </c>
      <c r="C153" t="s">
        <v>18</v>
      </c>
      <c r="D153">
        <v>49</v>
      </c>
      <c r="E153">
        <v>35200</v>
      </c>
      <c r="F153">
        <v>86658</v>
      </c>
      <c r="G153">
        <v>0</v>
      </c>
      <c r="H153" t="s">
        <v>19</v>
      </c>
      <c r="I153" t="s">
        <v>39</v>
      </c>
      <c r="J153" s="1" t="s">
        <v>21</v>
      </c>
    </row>
    <row r="154" spans="1:10" x14ac:dyDescent="0.35">
      <c r="A154" t="s">
        <v>16</v>
      </c>
      <c r="B154" t="s">
        <v>28</v>
      </c>
      <c r="C154" t="s">
        <v>24</v>
      </c>
      <c r="D154">
        <v>55</v>
      </c>
      <c r="E154">
        <v>41714</v>
      </c>
      <c r="F154">
        <v>74552</v>
      </c>
      <c r="G154">
        <v>0</v>
      </c>
      <c r="H154" t="s">
        <v>33</v>
      </c>
      <c r="I154" t="s">
        <v>34</v>
      </c>
      <c r="J154" s="1" t="s">
        <v>21</v>
      </c>
    </row>
    <row r="155" spans="1:10" x14ac:dyDescent="0.35">
      <c r="A155" t="s">
        <v>36</v>
      </c>
      <c r="B155" t="s">
        <v>17</v>
      </c>
      <c r="C155" t="s">
        <v>24</v>
      </c>
      <c r="D155">
        <v>62</v>
      </c>
      <c r="E155">
        <v>39887</v>
      </c>
      <c r="F155">
        <v>82839</v>
      </c>
      <c r="G155">
        <v>0</v>
      </c>
      <c r="H155" t="s">
        <v>19</v>
      </c>
      <c r="I155" t="s">
        <v>45</v>
      </c>
      <c r="J155" s="1" t="s">
        <v>21</v>
      </c>
    </row>
    <row r="156" spans="1:10" x14ac:dyDescent="0.35">
      <c r="A156" t="s">
        <v>44</v>
      </c>
      <c r="B156" t="s">
        <v>17</v>
      </c>
      <c r="C156" t="s">
        <v>18</v>
      </c>
      <c r="D156">
        <v>28</v>
      </c>
      <c r="E156">
        <v>44477</v>
      </c>
      <c r="F156">
        <v>64475</v>
      </c>
      <c r="G156">
        <v>0</v>
      </c>
      <c r="H156" t="s">
        <v>19</v>
      </c>
      <c r="I156" t="s">
        <v>39</v>
      </c>
      <c r="J156" s="1" t="s">
        <v>21</v>
      </c>
    </row>
    <row r="157" spans="1:10" x14ac:dyDescent="0.35">
      <c r="A157" t="s">
        <v>36</v>
      </c>
      <c r="B157" t="s">
        <v>28</v>
      </c>
      <c r="C157" t="s">
        <v>24</v>
      </c>
      <c r="D157">
        <v>33</v>
      </c>
      <c r="E157">
        <v>44036</v>
      </c>
      <c r="F157">
        <v>69453</v>
      </c>
      <c r="G157">
        <v>0</v>
      </c>
      <c r="H157" t="s">
        <v>33</v>
      </c>
      <c r="I157" t="s">
        <v>34</v>
      </c>
      <c r="J157" s="1" t="s">
        <v>21</v>
      </c>
    </row>
    <row r="158" spans="1:10" x14ac:dyDescent="0.35">
      <c r="A158" t="s">
        <v>32</v>
      </c>
      <c r="B158" t="s">
        <v>28</v>
      </c>
      <c r="C158" t="s">
        <v>18</v>
      </c>
      <c r="D158">
        <v>32</v>
      </c>
      <c r="E158">
        <v>41642</v>
      </c>
      <c r="F158">
        <v>127148</v>
      </c>
      <c r="G158">
        <v>0.1</v>
      </c>
      <c r="H158" t="s">
        <v>19</v>
      </c>
      <c r="I158" t="s">
        <v>45</v>
      </c>
      <c r="J158" s="1" t="s">
        <v>21</v>
      </c>
    </row>
    <row r="159" spans="1:10" x14ac:dyDescent="0.35">
      <c r="A159" t="s">
        <v>44</v>
      </c>
      <c r="B159" t="s">
        <v>17</v>
      </c>
      <c r="C159" t="s">
        <v>18</v>
      </c>
      <c r="D159">
        <v>32</v>
      </c>
      <c r="E159">
        <v>43102</v>
      </c>
      <c r="F159">
        <v>190253</v>
      </c>
      <c r="G159">
        <v>0.33</v>
      </c>
      <c r="H159" t="s">
        <v>19</v>
      </c>
      <c r="I159" t="s">
        <v>25</v>
      </c>
      <c r="J159" s="1" t="s">
        <v>21</v>
      </c>
    </row>
    <row r="160" spans="1:10" x14ac:dyDescent="0.35">
      <c r="A160" t="s">
        <v>16</v>
      </c>
      <c r="B160" t="s">
        <v>28</v>
      </c>
      <c r="C160" t="s">
        <v>18</v>
      </c>
      <c r="D160">
        <v>55</v>
      </c>
      <c r="E160">
        <v>36644</v>
      </c>
      <c r="F160">
        <v>115798</v>
      </c>
      <c r="G160">
        <v>0.05</v>
      </c>
      <c r="H160" t="s">
        <v>19</v>
      </c>
      <c r="I160" t="s">
        <v>45</v>
      </c>
      <c r="J160" s="1" t="s">
        <v>21</v>
      </c>
    </row>
    <row r="161" spans="1:10" x14ac:dyDescent="0.35">
      <c r="A161" t="s">
        <v>16</v>
      </c>
      <c r="B161" t="s">
        <v>17</v>
      </c>
      <c r="C161" t="s">
        <v>24</v>
      </c>
      <c r="D161">
        <v>58</v>
      </c>
      <c r="E161">
        <v>34567</v>
      </c>
      <c r="F161">
        <v>93102</v>
      </c>
      <c r="G161">
        <v>0</v>
      </c>
      <c r="H161" t="s">
        <v>19</v>
      </c>
      <c r="I161" t="s">
        <v>63</v>
      </c>
      <c r="J161" s="1">
        <v>41621</v>
      </c>
    </row>
    <row r="162" spans="1:10" x14ac:dyDescent="0.35">
      <c r="A162" t="s">
        <v>44</v>
      </c>
      <c r="B162" t="s">
        <v>28</v>
      </c>
      <c r="C162" t="s">
        <v>24</v>
      </c>
      <c r="D162">
        <v>34</v>
      </c>
      <c r="E162">
        <v>43055</v>
      </c>
      <c r="F162">
        <v>110054</v>
      </c>
      <c r="G162">
        <v>0.15</v>
      </c>
      <c r="H162" t="s">
        <v>19</v>
      </c>
      <c r="I162" t="s">
        <v>45</v>
      </c>
      <c r="J162" s="1" t="s">
        <v>21</v>
      </c>
    </row>
    <row r="163" spans="1:10" x14ac:dyDescent="0.35">
      <c r="A163" t="s">
        <v>16</v>
      </c>
      <c r="B163" t="s">
        <v>17</v>
      </c>
      <c r="C163" t="s">
        <v>47</v>
      </c>
      <c r="D163">
        <v>27</v>
      </c>
      <c r="E163">
        <v>44224</v>
      </c>
      <c r="F163">
        <v>95786</v>
      </c>
      <c r="G163">
        <v>0</v>
      </c>
      <c r="H163" t="s">
        <v>19</v>
      </c>
      <c r="I163" t="s">
        <v>20</v>
      </c>
      <c r="J163" s="1" t="s">
        <v>21</v>
      </c>
    </row>
    <row r="164" spans="1:10" x14ac:dyDescent="0.35">
      <c r="A164" t="s">
        <v>44</v>
      </c>
      <c r="B164" t="s">
        <v>28</v>
      </c>
      <c r="C164" t="s">
        <v>51</v>
      </c>
      <c r="D164">
        <v>61</v>
      </c>
      <c r="E164">
        <v>42858</v>
      </c>
      <c r="F164">
        <v>90855</v>
      </c>
      <c r="G164">
        <v>0</v>
      </c>
      <c r="H164" t="s">
        <v>52</v>
      </c>
      <c r="I164" t="s">
        <v>53</v>
      </c>
      <c r="J164" s="1" t="s">
        <v>21</v>
      </c>
    </row>
    <row r="165" spans="1:10" x14ac:dyDescent="0.35">
      <c r="A165" t="s">
        <v>36</v>
      </c>
      <c r="B165" t="s">
        <v>28</v>
      </c>
      <c r="C165" t="s">
        <v>51</v>
      </c>
      <c r="D165">
        <v>47</v>
      </c>
      <c r="E165">
        <v>36233</v>
      </c>
      <c r="F165">
        <v>92897</v>
      </c>
      <c r="G165">
        <v>0</v>
      </c>
      <c r="H165" t="s">
        <v>52</v>
      </c>
      <c r="I165" t="s">
        <v>53</v>
      </c>
      <c r="J165" s="1" t="s">
        <v>21</v>
      </c>
    </row>
    <row r="166" spans="1:10" x14ac:dyDescent="0.35">
      <c r="A166" t="s">
        <v>44</v>
      </c>
      <c r="B166" t="s">
        <v>28</v>
      </c>
      <c r="C166" t="s">
        <v>24</v>
      </c>
      <c r="D166">
        <v>40</v>
      </c>
      <c r="E166">
        <v>39872</v>
      </c>
      <c r="F166">
        <v>242919</v>
      </c>
      <c r="G166">
        <v>0.31</v>
      </c>
      <c r="H166" t="s">
        <v>33</v>
      </c>
      <c r="I166" t="s">
        <v>80</v>
      </c>
      <c r="J166" s="1" t="s">
        <v>21</v>
      </c>
    </row>
    <row r="167" spans="1:10" x14ac:dyDescent="0.35">
      <c r="A167" t="s">
        <v>44</v>
      </c>
      <c r="B167" t="s">
        <v>28</v>
      </c>
      <c r="C167" t="s">
        <v>18</v>
      </c>
      <c r="D167">
        <v>30</v>
      </c>
      <c r="E167">
        <v>43240</v>
      </c>
      <c r="F167">
        <v>184368</v>
      </c>
      <c r="G167">
        <v>0.28999999999999998</v>
      </c>
      <c r="H167" t="s">
        <v>19</v>
      </c>
      <c r="I167" t="s">
        <v>25</v>
      </c>
      <c r="J167" s="1" t="s">
        <v>21</v>
      </c>
    </row>
    <row r="168" spans="1:10" x14ac:dyDescent="0.35">
      <c r="A168" t="s">
        <v>32</v>
      </c>
      <c r="B168" t="s">
        <v>28</v>
      </c>
      <c r="C168" t="s">
        <v>51</v>
      </c>
      <c r="D168">
        <v>45</v>
      </c>
      <c r="E168">
        <v>44554</v>
      </c>
      <c r="F168">
        <v>144754</v>
      </c>
      <c r="G168">
        <v>0.15</v>
      </c>
      <c r="H168" t="s">
        <v>19</v>
      </c>
      <c r="I168" t="s">
        <v>39</v>
      </c>
      <c r="J168" s="1" t="s">
        <v>21</v>
      </c>
    </row>
    <row r="169" spans="1:10" x14ac:dyDescent="0.35">
      <c r="A169" t="s">
        <v>16</v>
      </c>
      <c r="B169" t="s">
        <v>17</v>
      </c>
      <c r="C169" t="s">
        <v>18</v>
      </c>
      <c r="D169">
        <v>30</v>
      </c>
      <c r="E169">
        <v>42722</v>
      </c>
      <c r="F169">
        <v>89458</v>
      </c>
      <c r="G169">
        <v>0</v>
      </c>
      <c r="H169" t="s">
        <v>19</v>
      </c>
      <c r="I169" t="s">
        <v>25</v>
      </c>
      <c r="J169" s="1" t="s">
        <v>21</v>
      </c>
    </row>
    <row r="170" spans="1:10" x14ac:dyDescent="0.35">
      <c r="A170" t="s">
        <v>32</v>
      </c>
      <c r="B170" t="s">
        <v>17</v>
      </c>
      <c r="C170" t="s">
        <v>24</v>
      </c>
      <c r="D170">
        <v>56</v>
      </c>
      <c r="E170">
        <v>41714</v>
      </c>
      <c r="F170">
        <v>190815</v>
      </c>
      <c r="G170">
        <v>0.4</v>
      </c>
      <c r="H170" t="s">
        <v>19</v>
      </c>
      <c r="I170" t="s">
        <v>25</v>
      </c>
      <c r="J170" s="1" t="s">
        <v>21</v>
      </c>
    </row>
    <row r="171" spans="1:10" x14ac:dyDescent="0.35">
      <c r="A171" t="s">
        <v>16</v>
      </c>
      <c r="B171" t="s">
        <v>17</v>
      </c>
      <c r="C171" t="s">
        <v>18</v>
      </c>
      <c r="D171">
        <v>62</v>
      </c>
      <c r="E171">
        <v>36374</v>
      </c>
      <c r="F171">
        <v>137995</v>
      </c>
      <c r="G171">
        <v>0.14000000000000001</v>
      </c>
      <c r="H171" t="s">
        <v>19</v>
      </c>
      <c r="I171" t="s">
        <v>25</v>
      </c>
      <c r="J171" s="1" t="s">
        <v>21</v>
      </c>
    </row>
    <row r="172" spans="1:10" x14ac:dyDescent="0.35">
      <c r="A172" t="s">
        <v>36</v>
      </c>
      <c r="B172" t="s">
        <v>17</v>
      </c>
      <c r="C172" t="s">
        <v>51</v>
      </c>
      <c r="D172">
        <v>45</v>
      </c>
      <c r="E172">
        <v>39437</v>
      </c>
      <c r="F172">
        <v>93840</v>
      </c>
      <c r="G172">
        <v>0</v>
      </c>
      <c r="H172" t="s">
        <v>52</v>
      </c>
      <c r="I172" t="s">
        <v>81</v>
      </c>
      <c r="J172" s="1" t="s">
        <v>21</v>
      </c>
    </row>
    <row r="173" spans="1:10" x14ac:dyDescent="0.35">
      <c r="A173" t="s">
        <v>16</v>
      </c>
      <c r="B173" t="s">
        <v>28</v>
      </c>
      <c r="C173" t="s">
        <v>24</v>
      </c>
      <c r="D173">
        <v>46</v>
      </c>
      <c r="E173">
        <v>44495</v>
      </c>
      <c r="F173">
        <v>94790</v>
      </c>
      <c r="G173">
        <v>0</v>
      </c>
      <c r="H173" t="s">
        <v>33</v>
      </c>
      <c r="I173" t="s">
        <v>80</v>
      </c>
      <c r="J173" s="1" t="s">
        <v>21</v>
      </c>
    </row>
    <row r="174" spans="1:10" x14ac:dyDescent="0.35">
      <c r="A174" t="s">
        <v>16</v>
      </c>
      <c r="B174" t="s">
        <v>28</v>
      </c>
      <c r="C174" t="s">
        <v>24</v>
      </c>
      <c r="D174">
        <v>48</v>
      </c>
      <c r="E174">
        <v>41706</v>
      </c>
      <c r="F174">
        <v>197367</v>
      </c>
      <c r="G174">
        <v>0.39</v>
      </c>
      <c r="H174" t="s">
        <v>19</v>
      </c>
      <c r="I174" t="s">
        <v>25</v>
      </c>
      <c r="J174" s="1" t="s">
        <v>21</v>
      </c>
    </row>
    <row r="175" spans="1:10" x14ac:dyDescent="0.35">
      <c r="A175" t="s">
        <v>36</v>
      </c>
      <c r="B175" t="s">
        <v>17</v>
      </c>
      <c r="C175" t="s">
        <v>51</v>
      </c>
      <c r="D175">
        <v>27</v>
      </c>
      <c r="E175">
        <v>43276</v>
      </c>
      <c r="F175">
        <v>174097</v>
      </c>
      <c r="G175">
        <v>0.21</v>
      </c>
      <c r="H175" t="s">
        <v>19</v>
      </c>
      <c r="I175" t="s">
        <v>39</v>
      </c>
      <c r="J175" s="1" t="s">
        <v>21</v>
      </c>
    </row>
    <row r="176" spans="1:10" x14ac:dyDescent="0.35">
      <c r="A176" t="s">
        <v>44</v>
      </c>
      <c r="B176" t="s">
        <v>28</v>
      </c>
      <c r="C176" t="s">
        <v>51</v>
      </c>
      <c r="D176">
        <v>53</v>
      </c>
      <c r="E176">
        <v>39021</v>
      </c>
      <c r="F176">
        <v>120128</v>
      </c>
      <c r="G176">
        <v>0.1</v>
      </c>
      <c r="H176" t="s">
        <v>19</v>
      </c>
      <c r="I176" t="s">
        <v>25</v>
      </c>
      <c r="J176" s="1" t="s">
        <v>21</v>
      </c>
    </row>
    <row r="177" spans="1:10" x14ac:dyDescent="0.35">
      <c r="A177" t="s">
        <v>36</v>
      </c>
      <c r="B177" t="s">
        <v>17</v>
      </c>
      <c r="C177" t="s">
        <v>18</v>
      </c>
      <c r="D177">
        <v>59</v>
      </c>
      <c r="E177">
        <v>39197</v>
      </c>
      <c r="F177">
        <v>129708</v>
      </c>
      <c r="G177">
        <v>0.05</v>
      </c>
      <c r="H177" t="s">
        <v>19</v>
      </c>
      <c r="I177" t="s">
        <v>45</v>
      </c>
      <c r="J177" s="1" t="s">
        <v>21</v>
      </c>
    </row>
    <row r="178" spans="1:10" x14ac:dyDescent="0.35">
      <c r="A178" t="s">
        <v>16</v>
      </c>
      <c r="B178" t="s">
        <v>28</v>
      </c>
      <c r="C178" t="s">
        <v>24</v>
      </c>
      <c r="D178">
        <v>55</v>
      </c>
      <c r="E178">
        <v>34595</v>
      </c>
      <c r="F178">
        <v>102270</v>
      </c>
      <c r="G178">
        <v>0.1</v>
      </c>
      <c r="H178" t="s">
        <v>19</v>
      </c>
      <c r="I178" t="s">
        <v>20</v>
      </c>
      <c r="J178" s="1" t="s">
        <v>21</v>
      </c>
    </row>
    <row r="179" spans="1:10" x14ac:dyDescent="0.35">
      <c r="A179" t="s">
        <v>44</v>
      </c>
      <c r="B179" t="s">
        <v>17</v>
      </c>
      <c r="C179" t="s">
        <v>24</v>
      </c>
      <c r="D179">
        <v>43</v>
      </c>
      <c r="E179">
        <v>38564</v>
      </c>
      <c r="F179">
        <v>249686</v>
      </c>
      <c r="G179">
        <v>0.31</v>
      </c>
      <c r="H179" t="s">
        <v>33</v>
      </c>
      <c r="I179" t="s">
        <v>80</v>
      </c>
      <c r="J179" s="1" t="s">
        <v>21</v>
      </c>
    </row>
    <row r="180" spans="1:10" x14ac:dyDescent="0.35">
      <c r="A180" t="s">
        <v>36</v>
      </c>
      <c r="B180" t="s">
        <v>17</v>
      </c>
      <c r="C180" t="s">
        <v>24</v>
      </c>
      <c r="D180">
        <v>55</v>
      </c>
      <c r="E180">
        <v>37343</v>
      </c>
      <c r="F180">
        <v>50475</v>
      </c>
      <c r="G180">
        <v>0</v>
      </c>
      <c r="H180" t="s">
        <v>19</v>
      </c>
      <c r="I180" t="s">
        <v>29</v>
      </c>
      <c r="J180" s="1" t="s">
        <v>21</v>
      </c>
    </row>
    <row r="181" spans="1:10" x14ac:dyDescent="0.35">
      <c r="A181" t="s">
        <v>16</v>
      </c>
      <c r="B181" t="s">
        <v>28</v>
      </c>
      <c r="C181" t="s">
        <v>18</v>
      </c>
      <c r="D181">
        <v>51</v>
      </c>
      <c r="E181">
        <v>44014</v>
      </c>
      <c r="F181">
        <v>100099</v>
      </c>
      <c r="G181">
        <v>0.08</v>
      </c>
      <c r="H181" t="s">
        <v>19</v>
      </c>
      <c r="I181" t="s">
        <v>45</v>
      </c>
      <c r="J181" s="1" t="s">
        <v>21</v>
      </c>
    </row>
    <row r="182" spans="1:10" x14ac:dyDescent="0.35">
      <c r="A182" t="s">
        <v>36</v>
      </c>
      <c r="B182" t="s">
        <v>17</v>
      </c>
      <c r="C182" t="s">
        <v>18</v>
      </c>
      <c r="D182">
        <v>54</v>
      </c>
      <c r="E182">
        <v>42731</v>
      </c>
      <c r="F182">
        <v>41673</v>
      </c>
      <c r="G182">
        <v>0</v>
      </c>
      <c r="H182" t="s">
        <v>19</v>
      </c>
      <c r="I182" t="s">
        <v>45</v>
      </c>
      <c r="J182" s="1" t="s">
        <v>21</v>
      </c>
    </row>
    <row r="183" spans="1:10" x14ac:dyDescent="0.35">
      <c r="A183" t="s">
        <v>44</v>
      </c>
      <c r="B183" t="s">
        <v>17</v>
      </c>
      <c r="C183" t="s">
        <v>24</v>
      </c>
      <c r="D183">
        <v>47</v>
      </c>
      <c r="E183">
        <v>42928</v>
      </c>
      <c r="F183">
        <v>70996</v>
      </c>
      <c r="G183">
        <v>0</v>
      </c>
      <c r="H183" t="s">
        <v>33</v>
      </c>
      <c r="I183" t="s">
        <v>34</v>
      </c>
      <c r="J183" s="1" t="s">
        <v>21</v>
      </c>
    </row>
    <row r="184" spans="1:10" x14ac:dyDescent="0.35">
      <c r="A184" t="s">
        <v>32</v>
      </c>
      <c r="B184" t="s">
        <v>28</v>
      </c>
      <c r="C184" t="s">
        <v>18</v>
      </c>
      <c r="D184">
        <v>55</v>
      </c>
      <c r="E184">
        <v>38328</v>
      </c>
      <c r="F184">
        <v>40752</v>
      </c>
      <c r="G184">
        <v>0</v>
      </c>
      <c r="H184" t="s">
        <v>19</v>
      </c>
      <c r="I184" t="s">
        <v>39</v>
      </c>
      <c r="J184" s="1" t="s">
        <v>21</v>
      </c>
    </row>
    <row r="185" spans="1:10" x14ac:dyDescent="0.35">
      <c r="A185" t="s">
        <v>36</v>
      </c>
      <c r="B185" t="s">
        <v>17</v>
      </c>
      <c r="C185" t="s">
        <v>24</v>
      </c>
      <c r="D185">
        <v>50</v>
      </c>
      <c r="E185">
        <v>36914</v>
      </c>
      <c r="F185">
        <v>97537</v>
      </c>
      <c r="G185">
        <v>0</v>
      </c>
      <c r="H185" t="s">
        <v>33</v>
      </c>
      <c r="I185" t="s">
        <v>34</v>
      </c>
      <c r="J185" s="1" t="s">
        <v>21</v>
      </c>
    </row>
    <row r="186" spans="1:10" x14ac:dyDescent="0.35">
      <c r="A186" t="s">
        <v>16</v>
      </c>
      <c r="B186" t="s">
        <v>28</v>
      </c>
      <c r="C186" t="s">
        <v>24</v>
      </c>
      <c r="D186">
        <v>31</v>
      </c>
      <c r="E186">
        <v>44086</v>
      </c>
      <c r="F186">
        <v>96567</v>
      </c>
      <c r="G186">
        <v>0</v>
      </c>
      <c r="H186" t="s">
        <v>33</v>
      </c>
      <c r="I186" t="s">
        <v>74</v>
      </c>
      <c r="J186" s="1" t="s">
        <v>21</v>
      </c>
    </row>
    <row r="187" spans="1:10" x14ac:dyDescent="0.35">
      <c r="A187" t="s">
        <v>44</v>
      </c>
      <c r="B187" t="s">
        <v>28</v>
      </c>
      <c r="C187" t="s">
        <v>24</v>
      </c>
      <c r="D187">
        <v>47</v>
      </c>
      <c r="E187">
        <v>36229</v>
      </c>
      <c r="F187">
        <v>49404</v>
      </c>
      <c r="G187">
        <v>0</v>
      </c>
      <c r="H187" t="s">
        <v>33</v>
      </c>
      <c r="I187" t="s">
        <v>60</v>
      </c>
      <c r="J187" s="1" t="s">
        <v>21</v>
      </c>
    </row>
    <row r="188" spans="1:10" x14ac:dyDescent="0.35">
      <c r="A188" t="s">
        <v>16</v>
      </c>
      <c r="B188" t="s">
        <v>28</v>
      </c>
      <c r="C188" t="s">
        <v>51</v>
      </c>
      <c r="D188">
        <v>29</v>
      </c>
      <c r="E188">
        <v>43753</v>
      </c>
      <c r="F188">
        <v>66819</v>
      </c>
      <c r="G188">
        <v>0</v>
      </c>
      <c r="H188" t="s">
        <v>52</v>
      </c>
      <c r="I188" t="s">
        <v>66</v>
      </c>
      <c r="J188" s="1" t="s">
        <v>21</v>
      </c>
    </row>
    <row r="189" spans="1:10" x14ac:dyDescent="0.35">
      <c r="A189" t="s">
        <v>44</v>
      </c>
      <c r="B189" t="s">
        <v>28</v>
      </c>
      <c r="C189" t="s">
        <v>51</v>
      </c>
      <c r="D189">
        <v>38</v>
      </c>
      <c r="E189">
        <v>42492</v>
      </c>
      <c r="F189">
        <v>50784</v>
      </c>
      <c r="G189">
        <v>0</v>
      </c>
      <c r="H189" t="s">
        <v>52</v>
      </c>
      <c r="I189" t="s">
        <v>66</v>
      </c>
      <c r="J189" s="1" t="s">
        <v>21</v>
      </c>
    </row>
    <row r="190" spans="1:10" x14ac:dyDescent="0.35">
      <c r="A190" t="s">
        <v>16</v>
      </c>
      <c r="B190" t="s">
        <v>28</v>
      </c>
      <c r="C190" t="s">
        <v>51</v>
      </c>
      <c r="D190">
        <v>29</v>
      </c>
      <c r="E190">
        <v>43594</v>
      </c>
      <c r="F190">
        <v>125828</v>
      </c>
      <c r="G190">
        <v>0.15</v>
      </c>
      <c r="H190" t="s">
        <v>52</v>
      </c>
      <c r="I190" t="s">
        <v>53</v>
      </c>
      <c r="J190" s="1" t="s">
        <v>21</v>
      </c>
    </row>
    <row r="191" spans="1:10" x14ac:dyDescent="0.35">
      <c r="A191" t="s">
        <v>36</v>
      </c>
      <c r="B191" t="s">
        <v>28</v>
      </c>
      <c r="C191" t="s">
        <v>18</v>
      </c>
      <c r="D191">
        <v>33</v>
      </c>
      <c r="E191">
        <v>42951</v>
      </c>
      <c r="F191">
        <v>92610</v>
      </c>
      <c r="G191">
        <v>0</v>
      </c>
      <c r="H191" t="s">
        <v>19</v>
      </c>
      <c r="I191" t="s">
        <v>29</v>
      </c>
      <c r="J191" s="1" t="s">
        <v>21</v>
      </c>
    </row>
    <row r="192" spans="1:10" x14ac:dyDescent="0.35">
      <c r="A192" t="s">
        <v>44</v>
      </c>
      <c r="B192" t="s">
        <v>28</v>
      </c>
      <c r="C192" t="s">
        <v>18</v>
      </c>
      <c r="D192">
        <v>50</v>
      </c>
      <c r="E192">
        <v>37705</v>
      </c>
      <c r="F192">
        <v>123405</v>
      </c>
      <c r="G192">
        <v>0.13</v>
      </c>
      <c r="H192" t="s">
        <v>19</v>
      </c>
      <c r="I192" t="s">
        <v>29</v>
      </c>
      <c r="J192" s="1" t="s">
        <v>21</v>
      </c>
    </row>
    <row r="193" spans="1:10" x14ac:dyDescent="0.35">
      <c r="A193" t="s">
        <v>36</v>
      </c>
      <c r="B193" t="s">
        <v>17</v>
      </c>
      <c r="C193" t="s">
        <v>24</v>
      </c>
      <c r="D193">
        <v>46</v>
      </c>
      <c r="E193">
        <v>38066</v>
      </c>
      <c r="F193">
        <v>73004</v>
      </c>
      <c r="G193">
        <v>0</v>
      </c>
      <c r="H193" t="s">
        <v>33</v>
      </c>
      <c r="I193" t="s">
        <v>60</v>
      </c>
      <c r="J193" s="1" t="s">
        <v>21</v>
      </c>
    </row>
    <row r="194" spans="1:10" x14ac:dyDescent="0.35">
      <c r="A194" t="s">
        <v>32</v>
      </c>
      <c r="B194" t="s">
        <v>28</v>
      </c>
      <c r="C194" t="s">
        <v>24</v>
      </c>
      <c r="D194">
        <v>57</v>
      </c>
      <c r="E194">
        <v>36275</v>
      </c>
      <c r="F194">
        <v>95061</v>
      </c>
      <c r="G194">
        <v>0.1</v>
      </c>
      <c r="H194" t="s">
        <v>33</v>
      </c>
      <c r="I194" t="s">
        <v>74</v>
      </c>
      <c r="J194" s="1" t="s">
        <v>21</v>
      </c>
    </row>
    <row r="195" spans="1:10" x14ac:dyDescent="0.35">
      <c r="A195" t="s">
        <v>32</v>
      </c>
      <c r="B195" t="s">
        <v>17</v>
      </c>
      <c r="C195" t="s">
        <v>51</v>
      </c>
      <c r="D195">
        <v>49</v>
      </c>
      <c r="E195">
        <v>35887</v>
      </c>
      <c r="F195">
        <v>160832</v>
      </c>
      <c r="G195">
        <v>0.3</v>
      </c>
      <c r="H195" t="s">
        <v>19</v>
      </c>
      <c r="I195" t="s">
        <v>39</v>
      </c>
      <c r="J195" s="1" t="s">
        <v>21</v>
      </c>
    </row>
    <row r="196" spans="1:10" x14ac:dyDescent="0.35">
      <c r="A196" t="s">
        <v>36</v>
      </c>
      <c r="B196" t="s">
        <v>28</v>
      </c>
      <c r="C196" t="s">
        <v>47</v>
      </c>
      <c r="D196">
        <v>54</v>
      </c>
      <c r="E196">
        <v>40540</v>
      </c>
      <c r="F196">
        <v>64417</v>
      </c>
      <c r="G196">
        <v>0</v>
      </c>
      <c r="H196" t="s">
        <v>19</v>
      </c>
      <c r="I196" t="s">
        <v>29</v>
      </c>
      <c r="J196" s="1" t="s">
        <v>21</v>
      </c>
    </row>
    <row r="197" spans="1:10" x14ac:dyDescent="0.35">
      <c r="A197" t="s">
        <v>32</v>
      </c>
      <c r="B197" t="s">
        <v>28</v>
      </c>
      <c r="C197" t="s">
        <v>24</v>
      </c>
      <c r="D197">
        <v>28</v>
      </c>
      <c r="E197">
        <v>44274</v>
      </c>
      <c r="F197">
        <v>127543</v>
      </c>
      <c r="G197">
        <v>0.06</v>
      </c>
      <c r="H197" t="s">
        <v>33</v>
      </c>
      <c r="I197" t="s">
        <v>74</v>
      </c>
      <c r="J197" s="1" t="s">
        <v>21</v>
      </c>
    </row>
    <row r="198" spans="1:10" x14ac:dyDescent="0.35">
      <c r="A198" t="s">
        <v>36</v>
      </c>
      <c r="B198" t="s">
        <v>28</v>
      </c>
      <c r="C198" t="s">
        <v>51</v>
      </c>
      <c r="D198">
        <v>30</v>
      </c>
      <c r="E198">
        <v>43272</v>
      </c>
      <c r="F198">
        <v>56154</v>
      </c>
      <c r="G198">
        <v>0</v>
      </c>
      <c r="H198" t="s">
        <v>52</v>
      </c>
      <c r="I198" t="s">
        <v>53</v>
      </c>
      <c r="J198" s="1" t="s">
        <v>21</v>
      </c>
    </row>
    <row r="199" spans="1:10" x14ac:dyDescent="0.35">
      <c r="A199" t="s">
        <v>36</v>
      </c>
      <c r="B199" t="s">
        <v>17</v>
      </c>
      <c r="C199" t="s">
        <v>24</v>
      </c>
      <c r="D199">
        <v>36</v>
      </c>
      <c r="E199">
        <v>41692</v>
      </c>
      <c r="F199">
        <v>218530</v>
      </c>
      <c r="G199">
        <v>0.3</v>
      </c>
      <c r="H199" t="s">
        <v>33</v>
      </c>
      <c r="I199" t="s">
        <v>74</v>
      </c>
      <c r="J199" s="1" t="s">
        <v>21</v>
      </c>
    </row>
    <row r="200" spans="1:10" x14ac:dyDescent="0.35">
      <c r="A200" t="s">
        <v>36</v>
      </c>
      <c r="B200" t="s">
        <v>17</v>
      </c>
      <c r="C200" t="s">
        <v>51</v>
      </c>
      <c r="D200">
        <v>36</v>
      </c>
      <c r="E200">
        <v>43818</v>
      </c>
      <c r="F200">
        <v>91954</v>
      </c>
      <c r="G200">
        <v>0</v>
      </c>
      <c r="H200" t="s">
        <v>19</v>
      </c>
      <c r="I200" t="s">
        <v>29</v>
      </c>
      <c r="J200" s="1" t="s">
        <v>21</v>
      </c>
    </row>
    <row r="201" spans="1:10" x14ac:dyDescent="0.35">
      <c r="A201" t="s">
        <v>32</v>
      </c>
      <c r="B201" t="s">
        <v>17</v>
      </c>
      <c r="C201" t="s">
        <v>47</v>
      </c>
      <c r="D201">
        <v>30</v>
      </c>
      <c r="E201">
        <v>42634</v>
      </c>
      <c r="F201">
        <v>221217</v>
      </c>
      <c r="G201">
        <v>0.32</v>
      </c>
      <c r="H201" t="s">
        <v>19</v>
      </c>
      <c r="I201" t="s">
        <v>29</v>
      </c>
      <c r="J201" s="1">
        <v>43003</v>
      </c>
    </row>
    <row r="202" spans="1:10" x14ac:dyDescent="0.35">
      <c r="A202" t="s">
        <v>36</v>
      </c>
      <c r="B202" t="s">
        <v>28</v>
      </c>
      <c r="C202" t="s">
        <v>51</v>
      </c>
      <c r="D202">
        <v>29</v>
      </c>
      <c r="E202">
        <v>42866</v>
      </c>
      <c r="F202">
        <v>87536</v>
      </c>
      <c r="G202">
        <v>0</v>
      </c>
      <c r="H202" t="s">
        <v>19</v>
      </c>
      <c r="I202" t="s">
        <v>63</v>
      </c>
      <c r="J202" s="1" t="s">
        <v>21</v>
      </c>
    </row>
    <row r="203" spans="1:10" x14ac:dyDescent="0.35">
      <c r="A203" t="s">
        <v>32</v>
      </c>
      <c r="B203" t="s">
        <v>17</v>
      </c>
      <c r="C203" t="s">
        <v>51</v>
      </c>
      <c r="D203">
        <v>47</v>
      </c>
      <c r="E203">
        <v>42164</v>
      </c>
      <c r="F203">
        <v>41429</v>
      </c>
      <c r="G203">
        <v>0</v>
      </c>
      <c r="H203" t="s">
        <v>19</v>
      </c>
      <c r="I203" t="s">
        <v>63</v>
      </c>
      <c r="J203" s="1" t="s">
        <v>21</v>
      </c>
    </row>
    <row r="204" spans="1:10" x14ac:dyDescent="0.35">
      <c r="A204" t="s">
        <v>36</v>
      </c>
      <c r="B204" t="s">
        <v>28</v>
      </c>
      <c r="C204" t="s">
        <v>24</v>
      </c>
      <c r="D204">
        <v>35</v>
      </c>
      <c r="E204">
        <v>40826</v>
      </c>
      <c r="F204">
        <v>245482</v>
      </c>
      <c r="G204">
        <v>0.39</v>
      </c>
      <c r="H204" t="s">
        <v>19</v>
      </c>
      <c r="I204" t="s">
        <v>63</v>
      </c>
      <c r="J204" s="1" t="s">
        <v>21</v>
      </c>
    </row>
    <row r="205" spans="1:10" x14ac:dyDescent="0.35">
      <c r="A205" t="s">
        <v>36</v>
      </c>
      <c r="B205" t="s">
        <v>17</v>
      </c>
      <c r="C205" t="s">
        <v>18</v>
      </c>
      <c r="D205">
        <v>25</v>
      </c>
      <c r="E205">
        <v>43850</v>
      </c>
      <c r="F205">
        <v>71359</v>
      </c>
      <c r="G205">
        <v>0</v>
      </c>
      <c r="H205" t="s">
        <v>19</v>
      </c>
      <c r="I205" t="s">
        <v>39</v>
      </c>
      <c r="J205" s="1" t="s">
        <v>21</v>
      </c>
    </row>
    <row r="206" spans="1:10" x14ac:dyDescent="0.35">
      <c r="A206" t="s">
        <v>44</v>
      </c>
      <c r="B206" t="s">
        <v>28</v>
      </c>
      <c r="C206" t="s">
        <v>24</v>
      </c>
      <c r="D206">
        <v>45</v>
      </c>
      <c r="E206">
        <v>41879</v>
      </c>
      <c r="F206">
        <v>183161</v>
      </c>
      <c r="G206">
        <v>0.22</v>
      </c>
      <c r="H206" t="s">
        <v>19</v>
      </c>
      <c r="I206" t="s">
        <v>45</v>
      </c>
      <c r="J206" s="1" t="s">
        <v>21</v>
      </c>
    </row>
    <row r="207" spans="1:10" x14ac:dyDescent="0.35">
      <c r="A207" t="s">
        <v>32</v>
      </c>
      <c r="B207" t="s">
        <v>28</v>
      </c>
      <c r="C207" t="s">
        <v>18</v>
      </c>
      <c r="D207">
        <v>58</v>
      </c>
      <c r="E207">
        <v>34176</v>
      </c>
      <c r="F207">
        <v>69260</v>
      </c>
      <c r="G207">
        <v>0</v>
      </c>
      <c r="H207" t="s">
        <v>19</v>
      </c>
      <c r="I207" t="s">
        <v>39</v>
      </c>
      <c r="J207" s="1" t="s">
        <v>21</v>
      </c>
    </row>
    <row r="208" spans="1:10" x14ac:dyDescent="0.35">
      <c r="A208" t="s">
        <v>44</v>
      </c>
      <c r="B208" t="s">
        <v>28</v>
      </c>
      <c r="C208" t="s">
        <v>18</v>
      </c>
      <c r="D208">
        <v>51</v>
      </c>
      <c r="E208">
        <v>36442</v>
      </c>
      <c r="F208">
        <v>95639</v>
      </c>
      <c r="G208">
        <v>0</v>
      </c>
      <c r="H208" t="s">
        <v>19</v>
      </c>
      <c r="I208" t="s">
        <v>25</v>
      </c>
      <c r="J208" s="1" t="s">
        <v>21</v>
      </c>
    </row>
    <row r="209" spans="1:10" x14ac:dyDescent="0.35">
      <c r="A209" t="s">
        <v>16</v>
      </c>
      <c r="B209" t="s">
        <v>28</v>
      </c>
      <c r="C209" t="s">
        <v>24</v>
      </c>
      <c r="D209">
        <v>48</v>
      </c>
      <c r="E209">
        <v>38168</v>
      </c>
      <c r="F209">
        <v>120660</v>
      </c>
      <c r="G209">
        <v>7.0000000000000007E-2</v>
      </c>
      <c r="H209" t="s">
        <v>33</v>
      </c>
      <c r="I209" t="s">
        <v>34</v>
      </c>
      <c r="J209" s="1" t="s">
        <v>21</v>
      </c>
    </row>
    <row r="210" spans="1:10" x14ac:dyDescent="0.35">
      <c r="A210" t="s">
        <v>32</v>
      </c>
      <c r="B210" t="s">
        <v>28</v>
      </c>
      <c r="C210" t="s">
        <v>47</v>
      </c>
      <c r="D210">
        <v>36</v>
      </c>
      <c r="E210">
        <v>44556</v>
      </c>
      <c r="F210">
        <v>75119</v>
      </c>
      <c r="G210">
        <v>0</v>
      </c>
      <c r="H210" t="s">
        <v>19</v>
      </c>
      <c r="I210" t="s">
        <v>20</v>
      </c>
      <c r="J210" s="1" t="s">
        <v>21</v>
      </c>
    </row>
    <row r="211" spans="1:10" x14ac:dyDescent="0.35">
      <c r="A211" t="s">
        <v>16</v>
      </c>
      <c r="B211" t="s">
        <v>28</v>
      </c>
      <c r="C211" t="s">
        <v>24</v>
      </c>
      <c r="D211">
        <v>59</v>
      </c>
      <c r="E211">
        <v>40681</v>
      </c>
      <c r="F211">
        <v>192213</v>
      </c>
      <c r="G211">
        <v>0.4</v>
      </c>
      <c r="H211" t="s">
        <v>19</v>
      </c>
      <c r="I211" t="s">
        <v>20</v>
      </c>
      <c r="J211" s="1" t="s">
        <v>21</v>
      </c>
    </row>
    <row r="212" spans="1:10" x14ac:dyDescent="0.35">
      <c r="A212" t="s">
        <v>44</v>
      </c>
      <c r="B212" t="s">
        <v>17</v>
      </c>
      <c r="C212" t="s">
        <v>51</v>
      </c>
      <c r="D212">
        <v>45</v>
      </c>
      <c r="E212">
        <v>41769</v>
      </c>
      <c r="F212">
        <v>65047</v>
      </c>
      <c r="G212">
        <v>0</v>
      </c>
      <c r="H212" t="s">
        <v>52</v>
      </c>
      <c r="I212" t="s">
        <v>53</v>
      </c>
      <c r="J212" s="1" t="s">
        <v>21</v>
      </c>
    </row>
    <row r="213" spans="1:10" x14ac:dyDescent="0.35">
      <c r="A213" t="s">
        <v>36</v>
      </c>
      <c r="B213" t="s">
        <v>28</v>
      </c>
      <c r="C213" t="s">
        <v>18</v>
      </c>
      <c r="D213">
        <v>29</v>
      </c>
      <c r="E213">
        <v>42810</v>
      </c>
      <c r="F213">
        <v>151413</v>
      </c>
      <c r="G213">
        <v>0.15</v>
      </c>
      <c r="H213" t="s">
        <v>19</v>
      </c>
      <c r="I213" t="s">
        <v>63</v>
      </c>
      <c r="J213" s="1" t="s">
        <v>21</v>
      </c>
    </row>
    <row r="214" spans="1:10" x14ac:dyDescent="0.35">
      <c r="A214" t="s">
        <v>44</v>
      </c>
      <c r="B214" t="s">
        <v>28</v>
      </c>
      <c r="C214" t="s">
        <v>18</v>
      </c>
      <c r="D214">
        <v>62</v>
      </c>
      <c r="E214">
        <v>37733</v>
      </c>
      <c r="F214">
        <v>76906</v>
      </c>
      <c r="G214">
        <v>0</v>
      </c>
      <c r="H214" t="s">
        <v>19</v>
      </c>
      <c r="I214" t="s">
        <v>63</v>
      </c>
      <c r="J214" s="1" t="s">
        <v>21</v>
      </c>
    </row>
    <row r="215" spans="1:10" x14ac:dyDescent="0.35">
      <c r="A215" t="s">
        <v>32</v>
      </c>
      <c r="B215" t="s">
        <v>28</v>
      </c>
      <c r="C215" t="s">
        <v>24</v>
      </c>
      <c r="D215">
        <v>51</v>
      </c>
      <c r="E215">
        <v>34388</v>
      </c>
      <c r="F215">
        <v>122802</v>
      </c>
      <c r="G215">
        <v>0.05</v>
      </c>
      <c r="H215" t="s">
        <v>33</v>
      </c>
      <c r="I215" t="s">
        <v>74</v>
      </c>
      <c r="J215" s="1" t="s">
        <v>21</v>
      </c>
    </row>
    <row r="216" spans="1:10" x14ac:dyDescent="0.35">
      <c r="A216" t="s">
        <v>16</v>
      </c>
      <c r="B216" t="s">
        <v>28</v>
      </c>
      <c r="C216" t="s">
        <v>51</v>
      </c>
      <c r="D216">
        <v>47</v>
      </c>
      <c r="E216">
        <v>35990</v>
      </c>
      <c r="F216">
        <v>99091</v>
      </c>
      <c r="G216">
        <v>0</v>
      </c>
      <c r="H216" t="s">
        <v>19</v>
      </c>
      <c r="I216" t="s">
        <v>25</v>
      </c>
      <c r="J216" s="1" t="s">
        <v>21</v>
      </c>
    </row>
    <row r="217" spans="1:10" x14ac:dyDescent="0.35">
      <c r="A217" t="s">
        <v>36</v>
      </c>
      <c r="B217" t="s">
        <v>28</v>
      </c>
      <c r="C217" t="s">
        <v>51</v>
      </c>
      <c r="D217">
        <v>40</v>
      </c>
      <c r="E217">
        <v>39506</v>
      </c>
      <c r="F217">
        <v>113987</v>
      </c>
      <c r="G217">
        <v>0</v>
      </c>
      <c r="H217" t="s">
        <v>52</v>
      </c>
      <c r="I217" t="s">
        <v>81</v>
      </c>
      <c r="J217" s="1" t="s">
        <v>21</v>
      </c>
    </row>
    <row r="218" spans="1:10" x14ac:dyDescent="0.35">
      <c r="A218" t="s">
        <v>32</v>
      </c>
      <c r="B218" t="s">
        <v>17</v>
      </c>
      <c r="C218" t="s">
        <v>18</v>
      </c>
      <c r="D218">
        <v>28</v>
      </c>
      <c r="E218">
        <v>44078</v>
      </c>
      <c r="F218">
        <v>95045</v>
      </c>
      <c r="G218">
        <v>0</v>
      </c>
      <c r="H218" t="s">
        <v>19</v>
      </c>
      <c r="I218" t="s">
        <v>20</v>
      </c>
      <c r="J218" s="1" t="s">
        <v>21</v>
      </c>
    </row>
    <row r="219" spans="1:10" x14ac:dyDescent="0.35">
      <c r="A219" t="s">
        <v>44</v>
      </c>
      <c r="B219" t="s">
        <v>17</v>
      </c>
      <c r="C219" t="s">
        <v>18</v>
      </c>
      <c r="D219">
        <v>29</v>
      </c>
      <c r="E219">
        <v>42740</v>
      </c>
      <c r="F219">
        <v>190401</v>
      </c>
      <c r="G219">
        <v>0.37</v>
      </c>
      <c r="H219" t="s">
        <v>19</v>
      </c>
      <c r="I219" t="s">
        <v>29</v>
      </c>
      <c r="J219" s="1" t="s">
        <v>21</v>
      </c>
    </row>
    <row r="220" spans="1:10" x14ac:dyDescent="0.35">
      <c r="A220" t="s">
        <v>32</v>
      </c>
      <c r="B220" t="s">
        <v>28</v>
      </c>
      <c r="C220" t="s">
        <v>51</v>
      </c>
      <c r="D220">
        <v>46</v>
      </c>
      <c r="E220">
        <v>41294</v>
      </c>
      <c r="F220">
        <v>86061</v>
      </c>
      <c r="G220">
        <v>0</v>
      </c>
      <c r="H220" t="s">
        <v>52</v>
      </c>
      <c r="I220" t="s">
        <v>66</v>
      </c>
      <c r="J220" s="1" t="s">
        <v>21</v>
      </c>
    </row>
    <row r="221" spans="1:10" x14ac:dyDescent="0.35">
      <c r="A221" t="s">
        <v>44</v>
      </c>
      <c r="B221" t="s">
        <v>28</v>
      </c>
      <c r="C221" t="s">
        <v>51</v>
      </c>
      <c r="D221">
        <v>45</v>
      </c>
      <c r="E221">
        <v>44237</v>
      </c>
      <c r="F221">
        <v>79882</v>
      </c>
      <c r="G221">
        <v>0</v>
      </c>
      <c r="H221" t="s">
        <v>19</v>
      </c>
      <c r="I221" t="s">
        <v>39</v>
      </c>
      <c r="J221" s="1" t="s">
        <v>21</v>
      </c>
    </row>
    <row r="222" spans="1:10" x14ac:dyDescent="0.35">
      <c r="A222" t="s">
        <v>36</v>
      </c>
      <c r="B222" t="s">
        <v>17</v>
      </c>
      <c r="C222" t="s">
        <v>18</v>
      </c>
      <c r="D222">
        <v>30</v>
      </c>
      <c r="E222">
        <v>43165</v>
      </c>
      <c r="F222">
        <v>255431</v>
      </c>
      <c r="G222">
        <v>0.36</v>
      </c>
      <c r="H222" t="s">
        <v>19</v>
      </c>
      <c r="I222" t="s">
        <v>29</v>
      </c>
      <c r="J222" s="1" t="s">
        <v>21</v>
      </c>
    </row>
    <row r="223" spans="1:10" x14ac:dyDescent="0.35">
      <c r="A223" t="s">
        <v>36</v>
      </c>
      <c r="B223" t="s">
        <v>17</v>
      </c>
      <c r="C223" t="s">
        <v>24</v>
      </c>
      <c r="D223">
        <v>48</v>
      </c>
      <c r="E223">
        <v>37855</v>
      </c>
      <c r="F223">
        <v>82017</v>
      </c>
      <c r="G223">
        <v>0</v>
      </c>
      <c r="H223" t="s">
        <v>33</v>
      </c>
      <c r="I223" t="s">
        <v>60</v>
      </c>
      <c r="J223" s="1" t="s">
        <v>21</v>
      </c>
    </row>
    <row r="224" spans="1:10" x14ac:dyDescent="0.35">
      <c r="A224" t="s">
        <v>36</v>
      </c>
      <c r="B224" t="s">
        <v>17</v>
      </c>
      <c r="C224" t="s">
        <v>18</v>
      </c>
      <c r="D224">
        <v>51</v>
      </c>
      <c r="E224">
        <v>42753</v>
      </c>
      <c r="F224">
        <v>53799</v>
      </c>
      <c r="G224">
        <v>0</v>
      </c>
      <c r="H224" t="s">
        <v>19</v>
      </c>
      <c r="I224" t="s">
        <v>29</v>
      </c>
      <c r="J224" s="1" t="s">
        <v>21</v>
      </c>
    </row>
    <row r="225" spans="1:10" x14ac:dyDescent="0.35">
      <c r="A225" t="s">
        <v>32</v>
      </c>
      <c r="B225" t="s">
        <v>17</v>
      </c>
      <c r="C225" t="s">
        <v>18</v>
      </c>
      <c r="D225">
        <v>28</v>
      </c>
      <c r="E225">
        <v>44380</v>
      </c>
      <c r="F225">
        <v>82739</v>
      </c>
      <c r="G225">
        <v>0</v>
      </c>
      <c r="H225" t="s">
        <v>19</v>
      </c>
      <c r="I225" t="s">
        <v>39</v>
      </c>
      <c r="J225" s="1" t="s">
        <v>21</v>
      </c>
    </row>
    <row r="226" spans="1:10" x14ac:dyDescent="0.35">
      <c r="A226" t="s">
        <v>36</v>
      </c>
      <c r="B226" t="s">
        <v>17</v>
      </c>
      <c r="C226" t="s">
        <v>18</v>
      </c>
      <c r="D226">
        <v>36</v>
      </c>
      <c r="E226">
        <v>41789</v>
      </c>
      <c r="F226">
        <v>99080</v>
      </c>
      <c r="G226">
        <v>0</v>
      </c>
      <c r="H226" t="s">
        <v>19</v>
      </c>
      <c r="I226" t="s">
        <v>20</v>
      </c>
      <c r="J226" s="1" t="s">
        <v>21</v>
      </c>
    </row>
    <row r="227" spans="1:10" x14ac:dyDescent="0.35">
      <c r="A227" t="s">
        <v>32</v>
      </c>
      <c r="B227" t="s">
        <v>17</v>
      </c>
      <c r="C227" t="s">
        <v>24</v>
      </c>
      <c r="D227">
        <v>40</v>
      </c>
      <c r="E227">
        <v>40563</v>
      </c>
      <c r="F227">
        <v>96719</v>
      </c>
      <c r="G227">
        <v>0</v>
      </c>
      <c r="H227" t="s">
        <v>33</v>
      </c>
      <c r="I227" t="s">
        <v>34</v>
      </c>
      <c r="J227" s="1" t="s">
        <v>21</v>
      </c>
    </row>
    <row r="228" spans="1:10" x14ac:dyDescent="0.35">
      <c r="A228" t="s">
        <v>16</v>
      </c>
      <c r="B228" t="s">
        <v>17</v>
      </c>
      <c r="C228" t="s">
        <v>18</v>
      </c>
      <c r="D228">
        <v>51</v>
      </c>
      <c r="E228">
        <v>44283</v>
      </c>
      <c r="F228">
        <v>180687</v>
      </c>
      <c r="G228">
        <v>0.19</v>
      </c>
      <c r="H228" t="s">
        <v>19</v>
      </c>
      <c r="I228" t="s">
        <v>39</v>
      </c>
      <c r="J228" s="1" t="s">
        <v>21</v>
      </c>
    </row>
    <row r="229" spans="1:10" x14ac:dyDescent="0.35">
      <c r="A229" t="s">
        <v>32</v>
      </c>
      <c r="B229" t="s">
        <v>28</v>
      </c>
      <c r="C229" t="s">
        <v>24</v>
      </c>
      <c r="D229">
        <v>45</v>
      </c>
      <c r="E229">
        <v>36993</v>
      </c>
      <c r="F229">
        <v>95743</v>
      </c>
      <c r="G229">
        <v>0.15</v>
      </c>
      <c r="H229" t="s">
        <v>19</v>
      </c>
      <c r="I229" t="s">
        <v>25</v>
      </c>
      <c r="J229" s="1">
        <v>40193</v>
      </c>
    </row>
    <row r="230" spans="1:10" x14ac:dyDescent="0.35">
      <c r="A230" t="s">
        <v>16</v>
      </c>
      <c r="B230" t="s">
        <v>17</v>
      </c>
      <c r="C230" t="s">
        <v>18</v>
      </c>
      <c r="D230">
        <v>44</v>
      </c>
      <c r="E230">
        <v>40060</v>
      </c>
      <c r="F230">
        <v>89695</v>
      </c>
      <c r="G230">
        <v>0</v>
      </c>
      <c r="H230" t="s">
        <v>19</v>
      </c>
      <c r="I230" t="s">
        <v>25</v>
      </c>
      <c r="J230" s="1" t="s">
        <v>21</v>
      </c>
    </row>
    <row r="231" spans="1:10" x14ac:dyDescent="0.35">
      <c r="A231" t="s">
        <v>36</v>
      </c>
      <c r="B231" t="s">
        <v>28</v>
      </c>
      <c r="C231" t="s">
        <v>24</v>
      </c>
      <c r="D231">
        <v>64</v>
      </c>
      <c r="E231">
        <v>35996</v>
      </c>
      <c r="F231">
        <v>122753</v>
      </c>
      <c r="G231">
        <v>0.09</v>
      </c>
      <c r="H231" t="s">
        <v>33</v>
      </c>
      <c r="I231" t="s">
        <v>80</v>
      </c>
      <c r="J231" s="1" t="s">
        <v>21</v>
      </c>
    </row>
    <row r="232" spans="1:10" x14ac:dyDescent="0.35">
      <c r="A232" t="s">
        <v>16</v>
      </c>
      <c r="B232" t="s">
        <v>28</v>
      </c>
      <c r="C232" t="s">
        <v>18</v>
      </c>
      <c r="D232">
        <v>30</v>
      </c>
      <c r="E232">
        <v>42078</v>
      </c>
      <c r="F232">
        <v>93734</v>
      </c>
      <c r="G232">
        <v>0</v>
      </c>
      <c r="H232" t="s">
        <v>19</v>
      </c>
      <c r="I232" t="s">
        <v>39</v>
      </c>
      <c r="J232" s="1" t="s">
        <v>21</v>
      </c>
    </row>
    <row r="233" spans="1:10" x14ac:dyDescent="0.35">
      <c r="A233" t="s">
        <v>32</v>
      </c>
      <c r="B233" t="s">
        <v>28</v>
      </c>
      <c r="C233" t="s">
        <v>24</v>
      </c>
      <c r="D233">
        <v>28</v>
      </c>
      <c r="E233">
        <v>42867</v>
      </c>
      <c r="F233">
        <v>52069</v>
      </c>
      <c r="G233">
        <v>0</v>
      </c>
      <c r="H233" t="s">
        <v>33</v>
      </c>
      <c r="I233" t="s">
        <v>80</v>
      </c>
      <c r="J233" s="1" t="s">
        <v>21</v>
      </c>
    </row>
    <row r="234" spans="1:10" x14ac:dyDescent="0.35">
      <c r="A234" t="s">
        <v>32</v>
      </c>
      <c r="B234" t="s">
        <v>17</v>
      </c>
      <c r="C234" t="s">
        <v>51</v>
      </c>
      <c r="D234">
        <v>33</v>
      </c>
      <c r="E234">
        <v>44181</v>
      </c>
      <c r="F234">
        <v>258426</v>
      </c>
      <c r="G234">
        <v>0.4</v>
      </c>
      <c r="H234" t="s">
        <v>52</v>
      </c>
      <c r="I234" t="s">
        <v>66</v>
      </c>
      <c r="J234" s="1" t="s">
        <v>21</v>
      </c>
    </row>
    <row r="235" spans="1:10" x14ac:dyDescent="0.35">
      <c r="A235" t="s">
        <v>44</v>
      </c>
      <c r="B235" t="s">
        <v>28</v>
      </c>
      <c r="C235" t="s">
        <v>47</v>
      </c>
      <c r="D235">
        <v>51</v>
      </c>
      <c r="E235">
        <v>34746</v>
      </c>
      <c r="F235">
        <v>125375</v>
      </c>
      <c r="G235">
        <v>0.09</v>
      </c>
      <c r="H235" t="s">
        <v>19</v>
      </c>
      <c r="I235" t="s">
        <v>20</v>
      </c>
      <c r="J235" s="1" t="s">
        <v>21</v>
      </c>
    </row>
    <row r="236" spans="1:10" x14ac:dyDescent="0.35">
      <c r="A236" t="s">
        <v>36</v>
      </c>
      <c r="B236" t="s">
        <v>28</v>
      </c>
      <c r="C236" t="s">
        <v>24</v>
      </c>
      <c r="D236">
        <v>25</v>
      </c>
      <c r="E236">
        <v>44235</v>
      </c>
      <c r="F236">
        <v>198243</v>
      </c>
      <c r="G236">
        <v>0.31</v>
      </c>
      <c r="H236" t="s">
        <v>19</v>
      </c>
      <c r="I236" t="s">
        <v>45</v>
      </c>
      <c r="J236" s="1" t="s">
        <v>21</v>
      </c>
    </row>
    <row r="237" spans="1:10" x14ac:dyDescent="0.35">
      <c r="A237" t="s">
        <v>16</v>
      </c>
      <c r="B237" t="s">
        <v>17</v>
      </c>
      <c r="C237" t="s">
        <v>51</v>
      </c>
      <c r="D237">
        <v>42</v>
      </c>
      <c r="E237">
        <v>43062</v>
      </c>
      <c r="F237">
        <v>96023</v>
      </c>
      <c r="G237">
        <v>0</v>
      </c>
      <c r="H237" t="s">
        <v>19</v>
      </c>
      <c r="I237" t="s">
        <v>45</v>
      </c>
      <c r="J237" s="1" t="s">
        <v>21</v>
      </c>
    </row>
    <row r="238" spans="1:10" x14ac:dyDescent="0.35">
      <c r="A238" t="s">
        <v>16</v>
      </c>
      <c r="B238" t="s">
        <v>17</v>
      </c>
      <c r="C238" t="s">
        <v>18</v>
      </c>
      <c r="D238">
        <v>34</v>
      </c>
      <c r="E238">
        <v>41085</v>
      </c>
      <c r="F238">
        <v>83066</v>
      </c>
      <c r="G238">
        <v>0</v>
      </c>
      <c r="H238" t="s">
        <v>19</v>
      </c>
      <c r="I238" t="s">
        <v>20</v>
      </c>
      <c r="J238" s="1">
        <v>41430</v>
      </c>
    </row>
    <row r="239" spans="1:10" x14ac:dyDescent="0.35">
      <c r="A239" t="s">
        <v>16</v>
      </c>
      <c r="B239" t="s">
        <v>17</v>
      </c>
      <c r="C239" t="s">
        <v>51</v>
      </c>
      <c r="D239">
        <v>48</v>
      </c>
      <c r="E239">
        <v>41773</v>
      </c>
      <c r="F239">
        <v>61216</v>
      </c>
      <c r="G239">
        <v>0</v>
      </c>
      <c r="H239" t="s">
        <v>19</v>
      </c>
      <c r="I239" t="s">
        <v>63</v>
      </c>
      <c r="J239" s="1" t="s">
        <v>21</v>
      </c>
    </row>
    <row r="240" spans="1:10" x14ac:dyDescent="0.35">
      <c r="A240" t="s">
        <v>32</v>
      </c>
      <c r="B240" t="s">
        <v>28</v>
      </c>
      <c r="C240" t="s">
        <v>18</v>
      </c>
      <c r="D240">
        <v>33</v>
      </c>
      <c r="E240">
        <v>41315</v>
      </c>
      <c r="F240">
        <v>144231</v>
      </c>
      <c r="G240">
        <v>0.14000000000000001</v>
      </c>
      <c r="H240" t="s">
        <v>19</v>
      </c>
      <c r="I240" t="s">
        <v>29</v>
      </c>
      <c r="J240" s="1">
        <v>44029</v>
      </c>
    </row>
    <row r="241" spans="1:10" x14ac:dyDescent="0.35">
      <c r="A241" t="s">
        <v>16</v>
      </c>
      <c r="B241" t="s">
        <v>28</v>
      </c>
      <c r="C241" t="s">
        <v>24</v>
      </c>
      <c r="D241">
        <v>41</v>
      </c>
      <c r="E241">
        <v>39379</v>
      </c>
      <c r="F241">
        <v>51630</v>
      </c>
      <c r="G241">
        <v>0</v>
      </c>
      <c r="H241" t="s">
        <v>33</v>
      </c>
      <c r="I241" t="s">
        <v>60</v>
      </c>
      <c r="J241" s="1" t="s">
        <v>21</v>
      </c>
    </row>
    <row r="242" spans="1:10" x14ac:dyDescent="0.35">
      <c r="A242" t="s">
        <v>32</v>
      </c>
      <c r="B242" t="s">
        <v>28</v>
      </c>
      <c r="C242" t="s">
        <v>51</v>
      </c>
      <c r="D242">
        <v>55</v>
      </c>
      <c r="E242">
        <v>41594</v>
      </c>
      <c r="F242">
        <v>124129</v>
      </c>
      <c r="G242">
        <v>0.15</v>
      </c>
      <c r="H242" t="s">
        <v>52</v>
      </c>
      <c r="I242" t="s">
        <v>53</v>
      </c>
      <c r="J242" s="1" t="s">
        <v>21</v>
      </c>
    </row>
    <row r="243" spans="1:10" x14ac:dyDescent="0.35">
      <c r="A243" t="s">
        <v>36</v>
      </c>
      <c r="B243" t="s">
        <v>28</v>
      </c>
      <c r="C243" t="s">
        <v>51</v>
      </c>
      <c r="D243">
        <v>36</v>
      </c>
      <c r="E243">
        <v>39912</v>
      </c>
      <c r="F243">
        <v>60055</v>
      </c>
      <c r="G243">
        <v>0</v>
      </c>
      <c r="H243" t="s">
        <v>19</v>
      </c>
      <c r="I243" t="s">
        <v>63</v>
      </c>
      <c r="J243" s="1" t="s">
        <v>21</v>
      </c>
    </row>
    <row r="244" spans="1:10" x14ac:dyDescent="0.35">
      <c r="A244" t="s">
        <v>16</v>
      </c>
      <c r="B244" t="s">
        <v>28</v>
      </c>
      <c r="C244" t="s">
        <v>51</v>
      </c>
      <c r="D244">
        <v>31</v>
      </c>
      <c r="E244">
        <v>44069</v>
      </c>
      <c r="F244">
        <v>189290</v>
      </c>
      <c r="G244">
        <v>0.22</v>
      </c>
      <c r="H244" t="s">
        <v>52</v>
      </c>
      <c r="I244" t="s">
        <v>53</v>
      </c>
      <c r="J244" s="1">
        <v>44099</v>
      </c>
    </row>
    <row r="245" spans="1:10" x14ac:dyDescent="0.35">
      <c r="A245" t="s">
        <v>32</v>
      </c>
      <c r="B245" t="s">
        <v>17</v>
      </c>
      <c r="C245" t="s">
        <v>24</v>
      </c>
      <c r="D245">
        <v>53</v>
      </c>
      <c r="E245">
        <v>39568</v>
      </c>
      <c r="F245">
        <v>182202</v>
      </c>
      <c r="G245">
        <v>0.3</v>
      </c>
      <c r="H245" t="s">
        <v>19</v>
      </c>
      <c r="I245" t="s">
        <v>25</v>
      </c>
      <c r="J245" s="1" t="s">
        <v>21</v>
      </c>
    </row>
    <row r="246" spans="1:10" x14ac:dyDescent="0.35">
      <c r="A246" t="s">
        <v>44</v>
      </c>
      <c r="B246" t="s">
        <v>28</v>
      </c>
      <c r="C246" t="s">
        <v>18</v>
      </c>
      <c r="D246">
        <v>43</v>
      </c>
      <c r="E246">
        <v>38748</v>
      </c>
      <c r="F246">
        <v>117518</v>
      </c>
      <c r="G246">
        <v>7.0000000000000007E-2</v>
      </c>
      <c r="H246" t="s">
        <v>19</v>
      </c>
      <c r="I246" t="s">
        <v>63</v>
      </c>
      <c r="J246" s="1" t="s">
        <v>21</v>
      </c>
    </row>
    <row r="247" spans="1:10" x14ac:dyDescent="0.35">
      <c r="A247" t="s">
        <v>36</v>
      </c>
      <c r="B247" t="s">
        <v>17</v>
      </c>
      <c r="C247" t="s">
        <v>51</v>
      </c>
      <c r="D247">
        <v>37</v>
      </c>
      <c r="E247">
        <v>41329</v>
      </c>
      <c r="F247">
        <v>157474</v>
      </c>
      <c r="G247">
        <v>0.11</v>
      </c>
      <c r="H247" t="s">
        <v>52</v>
      </c>
      <c r="I247" t="s">
        <v>66</v>
      </c>
      <c r="J247" s="1" t="s">
        <v>21</v>
      </c>
    </row>
    <row r="248" spans="1:10" x14ac:dyDescent="0.35">
      <c r="A248" t="s">
        <v>36</v>
      </c>
      <c r="B248" t="s">
        <v>28</v>
      </c>
      <c r="C248" t="s">
        <v>18</v>
      </c>
      <c r="D248">
        <v>38</v>
      </c>
      <c r="E248">
        <v>39544</v>
      </c>
      <c r="F248">
        <v>126856</v>
      </c>
      <c r="G248">
        <v>0.06</v>
      </c>
      <c r="H248" t="s">
        <v>19</v>
      </c>
      <c r="I248" t="s">
        <v>29</v>
      </c>
      <c r="J248" s="1" t="s">
        <v>21</v>
      </c>
    </row>
    <row r="249" spans="1:10" x14ac:dyDescent="0.35">
      <c r="A249" t="s">
        <v>36</v>
      </c>
      <c r="B249" t="s">
        <v>17</v>
      </c>
      <c r="C249" t="s">
        <v>24</v>
      </c>
      <c r="D249">
        <v>49</v>
      </c>
      <c r="E249">
        <v>36983</v>
      </c>
      <c r="F249">
        <v>129124</v>
      </c>
      <c r="G249">
        <v>0.12</v>
      </c>
      <c r="H249" t="s">
        <v>33</v>
      </c>
      <c r="I249" t="s">
        <v>74</v>
      </c>
      <c r="J249" s="1" t="s">
        <v>21</v>
      </c>
    </row>
    <row r="250" spans="1:10" x14ac:dyDescent="0.35">
      <c r="A250" t="s">
        <v>16</v>
      </c>
      <c r="B250" t="s">
        <v>17</v>
      </c>
      <c r="C250" t="s">
        <v>24</v>
      </c>
      <c r="D250">
        <v>45</v>
      </c>
      <c r="E250">
        <v>37316</v>
      </c>
      <c r="F250">
        <v>165181</v>
      </c>
      <c r="G250">
        <v>0.16</v>
      </c>
      <c r="H250" t="s">
        <v>19</v>
      </c>
      <c r="I250" t="s">
        <v>63</v>
      </c>
      <c r="J250" s="1" t="s">
        <v>21</v>
      </c>
    </row>
    <row r="251" spans="1:10" x14ac:dyDescent="0.35">
      <c r="A251" t="s">
        <v>32</v>
      </c>
      <c r="B251" t="s">
        <v>28</v>
      </c>
      <c r="C251" t="s">
        <v>51</v>
      </c>
      <c r="D251">
        <v>50</v>
      </c>
      <c r="E251">
        <v>38004</v>
      </c>
      <c r="F251">
        <v>247939</v>
      </c>
      <c r="G251">
        <v>0.35</v>
      </c>
      <c r="H251" t="s">
        <v>52</v>
      </c>
      <c r="I251" t="s">
        <v>66</v>
      </c>
      <c r="J251" s="1" t="s">
        <v>21</v>
      </c>
    </row>
    <row r="252" spans="1:10" x14ac:dyDescent="0.35">
      <c r="A252" t="s">
        <v>44</v>
      </c>
      <c r="B252" t="s">
        <v>28</v>
      </c>
      <c r="C252" t="s">
        <v>51</v>
      </c>
      <c r="D252">
        <v>64</v>
      </c>
      <c r="E252">
        <v>42972</v>
      </c>
      <c r="F252">
        <v>169509</v>
      </c>
      <c r="G252">
        <v>0.18</v>
      </c>
      <c r="H252" t="s">
        <v>52</v>
      </c>
      <c r="I252" t="s">
        <v>81</v>
      </c>
      <c r="J252" s="1" t="s">
        <v>21</v>
      </c>
    </row>
    <row r="253" spans="1:10" x14ac:dyDescent="0.35">
      <c r="A253" t="s">
        <v>36</v>
      </c>
      <c r="B253" t="s">
        <v>17</v>
      </c>
      <c r="C253" t="s">
        <v>18</v>
      </c>
      <c r="D253">
        <v>55</v>
      </c>
      <c r="E253">
        <v>40552</v>
      </c>
      <c r="F253">
        <v>138521</v>
      </c>
      <c r="G253">
        <v>0.1</v>
      </c>
      <c r="H253" t="s">
        <v>19</v>
      </c>
      <c r="I253" t="s">
        <v>45</v>
      </c>
      <c r="J253" s="1" t="s">
        <v>21</v>
      </c>
    </row>
    <row r="254" spans="1:10" x14ac:dyDescent="0.35">
      <c r="A254" t="s">
        <v>44</v>
      </c>
      <c r="B254" t="s">
        <v>17</v>
      </c>
      <c r="C254" t="s">
        <v>51</v>
      </c>
      <c r="D254">
        <v>45</v>
      </c>
      <c r="E254">
        <v>41712</v>
      </c>
      <c r="F254">
        <v>113873</v>
      </c>
      <c r="G254">
        <v>0.11</v>
      </c>
      <c r="H254" t="s">
        <v>52</v>
      </c>
      <c r="I254" t="s">
        <v>66</v>
      </c>
      <c r="J254" s="1" t="s">
        <v>21</v>
      </c>
    </row>
    <row r="255" spans="1:10" x14ac:dyDescent="0.35">
      <c r="A255" t="s">
        <v>32</v>
      </c>
      <c r="B255" t="s">
        <v>17</v>
      </c>
      <c r="C255" t="s">
        <v>47</v>
      </c>
      <c r="D255">
        <v>39</v>
      </c>
      <c r="E255">
        <v>43229</v>
      </c>
      <c r="F255">
        <v>73317</v>
      </c>
      <c r="G255">
        <v>0</v>
      </c>
      <c r="H255" t="s">
        <v>19</v>
      </c>
      <c r="I255" t="s">
        <v>45</v>
      </c>
      <c r="J255" s="1" t="s">
        <v>21</v>
      </c>
    </row>
    <row r="256" spans="1:10" x14ac:dyDescent="0.35">
      <c r="A256" t="s">
        <v>44</v>
      </c>
      <c r="B256" t="s">
        <v>17</v>
      </c>
      <c r="C256" t="s">
        <v>24</v>
      </c>
      <c r="D256">
        <v>40</v>
      </c>
      <c r="E256">
        <v>41451</v>
      </c>
      <c r="F256">
        <v>69096</v>
      </c>
      <c r="G256">
        <v>0</v>
      </c>
      <c r="H256" t="s">
        <v>19</v>
      </c>
      <c r="I256" t="s">
        <v>63</v>
      </c>
      <c r="J256" s="1" t="s">
        <v>21</v>
      </c>
    </row>
    <row r="257" spans="1:10" x14ac:dyDescent="0.35">
      <c r="A257" t="s">
        <v>36</v>
      </c>
      <c r="B257" t="s">
        <v>28</v>
      </c>
      <c r="C257" t="s">
        <v>51</v>
      </c>
      <c r="D257">
        <v>48</v>
      </c>
      <c r="E257">
        <v>38454</v>
      </c>
      <c r="F257">
        <v>87158</v>
      </c>
      <c r="G257">
        <v>0</v>
      </c>
      <c r="H257" t="s">
        <v>52</v>
      </c>
      <c r="I257" t="s">
        <v>81</v>
      </c>
      <c r="J257" s="1" t="s">
        <v>21</v>
      </c>
    </row>
    <row r="258" spans="1:10" x14ac:dyDescent="0.35">
      <c r="A258" t="s">
        <v>32</v>
      </c>
      <c r="B258" t="s">
        <v>28</v>
      </c>
      <c r="C258" t="s">
        <v>51</v>
      </c>
      <c r="D258">
        <v>64</v>
      </c>
      <c r="E258">
        <v>33875</v>
      </c>
      <c r="F258">
        <v>70778</v>
      </c>
      <c r="G258">
        <v>0</v>
      </c>
      <c r="H258" t="s">
        <v>19</v>
      </c>
      <c r="I258" t="s">
        <v>25</v>
      </c>
      <c r="J258" s="1" t="s">
        <v>21</v>
      </c>
    </row>
    <row r="259" spans="1:10" x14ac:dyDescent="0.35">
      <c r="A259" t="s">
        <v>44</v>
      </c>
      <c r="B259" t="s">
        <v>17</v>
      </c>
      <c r="C259" t="s">
        <v>51</v>
      </c>
      <c r="D259">
        <v>65</v>
      </c>
      <c r="E259">
        <v>38130</v>
      </c>
      <c r="F259">
        <v>153938</v>
      </c>
      <c r="G259">
        <v>0.2</v>
      </c>
      <c r="H259" t="s">
        <v>19</v>
      </c>
      <c r="I259" t="s">
        <v>39</v>
      </c>
      <c r="J259" s="1" t="s">
        <v>21</v>
      </c>
    </row>
    <row r="260" spans="1:10" x14ac:dyDescent="0.35">
      <c r="A260" t="s">
        <v>16</v>
      </c>
      <c r="B260" t="s">
        <v>28</v>
      </c>
      <c r="C260" t="s">
        <v>24</v>
      </c>
      <c r="D260">
        <v>43</v>
      </c>
      <c r="E260">
        <v>43224</v>
      </c>
      <c r="F260">
        <v>59888</v>
      </c>
      <c r="G260">
        <v>0</v>
      </c>
      <c r="H260" t="s">
        <v>33</v>
      </c>
      <c r="I260" t="s">
        <v>60</v>
      </c>
      <c r="J260" s="1" t="s">
        <v>21</v>
      </c>
    </row>
    <row r="261" spans="1:10" x14ac:dyDescent="0.35">
      <c r="A261" t="s">
        <v>32</v>
      </c>
      <c r="B261" t="s">
        <v>28</v>
      </c>
      <c r="C261" t="s">
        <v>18</v>
      </c>
      <c r="D261">
        <v>50</v>
      </c>
      <c r="E261">
        <v>43447</v>
      </c>
      <c r="F261">
        <v>63098</v>
      </c>
      <c r="G261">
        <v>0</v>
      </c>
      <c r="H261" t="s">
        <v>19</v>
      </c>
      <c r="I261" t="s">
        <v>29</v>
      </c>
      <c r="J261" s="1" t="s">
        <v>21</v>
      </c>
    </row>
    <row r="262" spans="1:10" x14ac:dyDescent="0.35">
      <c r="A262" t="s">
        <v>32</v>
      </c>
      <c r="B262" t="s">
        <v>17</v>
      </c>
      <c r="C262" t="s">
        <v>51</v>
      </c>
      <c r="D262">
        <v>27</v>
      </c>
      <c r="E262">
        <v>44545</v>
      </c>
      <c r="F262">
        <v>255369</v>
      </c>
      <c r="G262">
        <v>0.33</v>
      </c>
      <c r="H262" t="s">
        <v>52</v>
      </c>
      <c r="I262" t="s">
        <v>53</v>
      </c>
      <c r="J262" s="1" t="s">
        <v>21</v>
      </c>
    </row>
    <row r="263" spans="1:10" x14ac:dyDescent="0.35">
      <c r="A263" t="s">
        <v>36</v>
      </c>
      <c r="B263" t="s">
        <v>17</v>
      </c>
      <c r="C263" t="s">
        <v>47</v>
      </c>
      <c r="D263">
        <v>55</v>
      </c>
      <c r="E263">
        <v>38301</v>
      </c>
      <c r="F263">
        <v>142318</v>
      </c>
      <c r="G263">
        <v>0.14000000000000001</v>
      </c>
      <c r="H263" t="s">
        <v>19</v>
      </c>
      <c r="I263" t="s">
        <v>20</v>
      </c>
      <c r="J263" s="1" t="s">
        <v>21</v>
      </c>
    </row>
    <row r="264" spans="1:10" x14ac:dyDescent="0.35">
      <c r="A264" t="s">
        <v>36</v>
      </c>
      <c r="B264" t="s">
        <v>28</v>
      </c>
      <c r="C264" t="s">
        <v>47</v>
      </c>
      <c r="D264">
        <v>41</v>
      </c>
      <c r="E264">
        <v>38219</v>
      </c>
      <c r="F264">
        <v>49186</v>
      </c>
      <c r="G264">
        <v>0</v>
      </c>
      <c r="H264" t="s">
        <v>19</v>
      </c>
      <c r="I264" t="s">
        <v>25</v>
      </c>
      <c r="J264" s="1">
        <v>39616</v>
      </c>
    </row>
    <row r="265" spans="1:10" x14ac:dyDescent="0.35">
      <c r="A265" t="s">
        <v>16</v>
      </c>
      <c r="B265" t="s">
        <v>17</v>
      </c>
      <c r="C265" t="s">
        <v>47</v>
      </c>
      <c r="D265">
        <v>34</v>
      </c>
      <c r="E265">
        <v>43673</v>
      </c>
      <c r="F265">
        <v>220937</v>
      </c>
      <c r="G265">
        <v>0.38</v>
      </c>
      <c r="H265" t="s">
        <v>19</v>
      </c>
      <c r="I265" t="s">
        <v>25</v>
      </c>
      <c r="J265" s="1" t="s">
        <v>21</v>
      </c>
    </row>
    <row r="266" spans="1:10" x14ac:dyDescent="0.35">
      <c r="A266" t="s">
        <v>44</v>
      </c>
      <c r="B266" t="s">
        <v>17</v>
      </c>
      <c r="C266" t="s">
        <v>24</v>
      </c>
      <c r="D266">
        <v>47</v>
      </c>
      <c r="E266">
        <v>41208</v>
      </c>
      <c r="F266">
        <v>183156</v>
      </c>
      <c r="G266">
        <v>0.3</v>
      </c>
      <c r="H266" t="s">
        <v>19</v>
      </c>
      <c r="I266" t="s">
        <v>63</v>
      </c>
      <c r="J266" s="1" t="s">
        <v>21</v>
      </c>
    </row>
    <row r="267" spans="1:10" x14ac:dyDescent="0.35">
      <c r="A267" t="s">
        <v>44</v>
      </c>
      <c r="B267" t="s">
        <v>17</v>
      </c>
      <c r="C267" t="s">
        <v>51</v>
      </c>
      <c r="D267">
        <v>32</v>
      </c>
      <c r="E267">
        <v>44034</v>
      </c>
      <c r="F267">
        <v>192749</v>
      </c>
      <c r="G267">
        <v>0.31</v>
      </c>
      <c r="H267" t="s">
        <v>19</v>
      </c>
      <c r="I267" t="s">
        <v>20</v>
      </c>
      <c r="J267" s="1" t="s">
        <v>21</v>
      </c>
    </row>
    <row r="268" spans="1:10" x14ac:dyDescent="0.35">
      <c r="A268" t="s">
        <v>36</v>
      </c>
      <c r="B268" t="s">
        <v>17</v>
      </c>
      <c r="C268" t="s">
        <v>24</v>
      </c>
      <c r="D268">
        <v>39</v>
      </c>
      <c r="E268">
        <v>42819</v>
      </c>
      <c r="F268">
        <v>135325</v>
      </c>
      <c r="G268">
        <v>0.14000000000000001</v>
      </c>
      <c r="H268" t="s">
        <v>19</v>
      </c>
      <c r="I268" t="s">
        <v>39</v>
      </c>
      <c r="J268" s="1" t="s">
        <v>21</v>
      </c>
    </row>
    <row r="269" spans="1:10" x14ac:dyDescent="0.35">
      <c r="A269" t="s">
        <v>44</v>
      </c>
      <c r="B269" t="s">
        <v>17</v>
      </c>
      <c r="C269" t="s">
        <v>18</v>
      </c>
      <c r="D269">
        <v>26</v>
      </c>
      <c r="E269">
        <v>43752</v>
      </c>
      <c r="F269">
        <v>79356</v>
      </c>
      <c r="G269">
        <v>0</v>
      </c>
      <c r="H269" t="s">
        <v>19</v>
      </c>
      <c r="I269" t="s">
        <v>39</v>
      </c>
      <c r="J269" s="1" t="s">
        <v>21</v>
      </c>
    </row>
    <row r="270" spans="1:10" x14ac:dyDescent="0.35">
      <c r="A270" t="s">
        <v>36</v>
      </c>
      <c r="B270" t="s">
        <v>28</v>
      </c>
      <c r="C270" t="s">
        <v>47</v>
      </c>
      <c r="D270">
        <v>40</v>
      </c>
      <c r="E270">
        <v>38540</v>
      </c>
      <c r="F270">
        <v>74412</v>
      </c>
      <c r="G270">
        <v>0</v>
      </c>
      <c r="H270" t="s">
        <v>19</v>
      </c>
      <c r="I270" t="s">
        <v>63</v>
      </c>
      <c r="J270" s="1" t="s">
        <v>21</v>
      </c>
    </row>
    <row r="271" spans="1:10" x14ac:dyDescent="0.35">
      <c r="A271" t="s">
        <v>36</v>
      </c>
      <c r="B271" t="s">
        <v>17</v>
      </c>
      <c r="C271" t="s">
        <v>51</v>
      </c>
      <c r="D271">
        <v>32</v>
      </c>
      <c r="E271">
        <v>43010</v>
      </c>
      <c r="F271">
        <v>61886</v>
      </c>
      <c r="G271">
        <v>0.09</v>
      </c>
      <c r="H271" t="s">
        <v>52</v>
      </c>
      <c r="I271" t="s">
        <v>66</v>
      </c>
      <c r="J271" s="1" t="s">
        <v>21</v>
      </c>
    </row>
    <row r="272" spans="1:10" x14ac:dyDescent="0.35">
      <c r="A272" t="s">
        <v>16</v>
      </c>
      <c r="B272" t="s">
        <v>17</v>
      </c>
      <c r="C272" t="s">
        <v>24</v>
      </c>
      <c r="D272">
        <v>58</v>
      </c>
      <c r="E272">
        <v>37755</v>
      </c>
      <c r="F272">
        <v>173071</v>
      </c>
      <c r="G272">
        <v>0.28999999999999998</v>
      </c>
      <c r="H272" t="s">
        <v>19</v>
      </c>
      <c r="I272" t="s">
        <v>29</v>
      </c>
      <c r="J272" s="1" t="s">
        <v>21</v>
      </c>
    </row>
    <row r="273" spans="1:10" x14ac:dyDescent="0.35">
      <c r="A273" t="s">
        <v>16</v>
      </c>
      <c r="B273" t="s">
        <v>17</v>
      </c>
      <c r="C273" t="s">
        <v>18</v>
      </c>
      <c r="D273">
        <v>58</v>
      </c>
      <c r="E273">
        <v>34999</v>
      </c>
      <c r="F273">
        <v>70189</v>
      </c>
      <c r="G273">
        <v>0</v>
      </c>
      <c r="H273" t="s">
        <v>19</v>
      </c>
      <c r="I273" t="s">
        <v>29</v>
      </c>
      <c r="J273" s="1" t="s">
        <v>21</v>
      </c>
    </row>
    <row r="274" spans="1:10" x14ac:dyDescent="0.35">
      <c r="A274" t="s">
        <v>16</v>
      </c>
      <c r="B274" t="s">
        <v>17</v>
      </c>
      <c r="C274" t="s">
        <v>51</v>
      </c>
      <c r="D274">
        <v>42</v>
      </c>
      <c r="E274">
        <v>41528</v>
      </c>
      <c r="F274">
        <v>181452</v>
      </c>
      <c r="G274">
        <v>0.3</v>
      </c>
      <c r="H274" t="s">
        <v>19</v>
      </c>
      <c r="I274" t="s">
        <v>29</v>
      </c>
      <c r="J274" s="1" t="s">
        <v>21</v>
      </c>
    </row>
    <row r="275" spans="1:10" x14ac:dyDescent="0.35">
      <c r="A275" t="s">
        <v>44</v>
      </c>
      <c r="B275" t="s">
        <v>28</v>
      </c>
      <c r="C275" t="s">
        <v>18</v>
      </c>
      <c r="D275">
        <v>26</v>
      </c>
      <c r="E275">
        <v>44267</v>
      </c>
      <c r="F275">
        <v>70369</v>
      </c>
      <c r="G275">
        <v>0</v>
      </c>
      <c r="H275" t="s">
        <v>19</v>
      </c>
      <c r="I275" t="s">
        <v>63</v>
      </c>
      <c r="J275" s="1" t="s">
        <v>21</v>
      </c>
    </row>
    <row r="276" spans="1:10" x14ac:dyDescent="0.35">
      <c r="A276" t="s">
        <v>36</v>
      </c>
      <c r="B276" t="s">
        <v>28</v>
      </c>
      <c r="C276" t="s">
        <v>51</v>
      </c>
      <c r="D276">
        <v>38</v>
      </c>
      <c r="E276">
        <v>39634</v>
      </c>
      <c r="F276">
        <v>78056</v>
      </c>
      <c r="G276">
        <v>0</v>
      </c>
      <c r="H276" t="s">
        <v>52</v>
      </c>
      <c r="I276" t="s">
        <v>53</v>
      </c>
      <c r="J276" s="1" t="s">
        <v>21</v>
      </c>
    </row>
    <row r="277" spans="1:10" x14ac:dyDescent="0.35">
      <c r="A277" t="s">
        <v>16</v>
      </c>
      <c r="B277" t="s">
        <v>28</v>
      </c>
      <c r="C277" t="s">
        <v>24</v>
      </c>
      <c r="D277">
        <v>64</v>
      </c>
      <c r="E277">
        <v>35187</v>
      </c>
      <c r="F277">
        <v>189933</v>
      </c>
      <c r="G277">
        <v>0.23</v>
      </c>
      <c r="H277" t="s">
        <v>19</v>
      </c>
      <c r="I277" t="s">
        <v>45</v>
      </c>
      <c r="J277" s="1" t="s">
        <v>21</v>
      </c>
    </row>
    <row r="278" spans="1:10" x14ac:dyDescent="0.35">
      <c r="A278" t="s">
        <v>44</v>
      </c>
      <c r="B278" t="s">
        <v>28</v>
      </c>
      <c r="C278" t="s">
        <v>18</v>
      </c>
      <c r="D278">
        <v>38</v>
      </c>
      <c r="E278">
        <v>40360</v>
      </c>
      <c r="F278">
        <v>78237</v>
      </c>
      <c r="G278">
        <v>0</v>
      </c>
      <c r="H278" t="s">
        <v>19</v>
      </c>
      <c r="I278" t="s">
        <v>39</v>
      </c>
      <c r="J278" s="1" t="s">
        <v>21</v>
      </c>
    </row>
    <row r="279" spans="1:10" x14ac:dyDescent="0.35">
      <c r="A279" t="s">
        <v>16</v>
      </c>
      <c r="B279" t="s">
        <v>17</v>
      </c>
      <c r="C279" t="s">
        <v>51</v>
      </c>
      <c r="D279">
        <v>55</v>
      </c>
      <c r="E279">
        <v>35242</v>
      </c>
      <c r="F279">
        <v>48687</v>
      </c>
      <c r="G279">
        <v>0</v>
      </c>
      <c r="H279" t="s">
        <v>52</v>
      </c>
      <c r="I279" t="s">
        <v>66</v>
      </c>
      <c r="J279" s="1" t="s">
        <v>21</v>
      </c>
    </row>
    <row r="280" spans="1:10" x14ac:dyDescent="0.35">
      <c r="A280" t="s">
        <v>36</v>
      </c>
      <c r="B280" t="s">
        <v>17</v>
      </c>
      <c r="C280" t="s">
        <v>51</v>
      </c>
      <c r="D280">
        <v>45</v>
      </c>
      <c r="E280">
        <v>38218</v>
      </c>
      <c r="F280">
        <v>121065</v>
      </c>
      <c r="G280">
        <v>0.15</v>
      </c>
      <c r="H280" t="s">
        <v>52</v>
      </c>
      <c r="I280" t="s">
        <v>66</v>
      </c>
      <c r="J280" s="1" t="s">
        <v>21</v>
      </c>
    </row>
    <row r="281" spans="1:10" x14ac:dyDescent="0.35">
      <c r="A281" t="s">
        <v>32</v>
      </c>
      <c r="B281" t="s">
        <v>28</v>
      </c>
      <c r="C281" t="s">
        <v>47</v>
      </c>
      <c r="D281">
        <v>43</v>
      </c>
      <c r="E281">
        <v>38093</v>
      </c>
      <c r="F281">
        <v>94246</v>
      </c>
      <c r="G281">
        <v>0</v>
      </c>
      <c r="H281" t="s">
        <v>19</v>
      </c>
      <c r="I281" t="s">
        <v>25</v>
      </c>
      <c r="J281" s="1" t="s">
        <v>21</v>
      </c>
    </row>
    <row r="282" spans="1:10" x14ac:dyDescent="0.35">
      <c r="A282" t="s">
        <v>36</v>
      </c>
      <c r="B282" t="s">
        <v>17</v>
      </c>
      <c r="C282" t="s">
        <v>24</v>
      </c>
      <c r="D282">
        <v>34</v>
      </c>
      <c r="E282">
        <v>42512</v>
      </c>
      <c r="F282">
        <v>44614</v>
      </c>
      <c r="G282">
        <v>0</v>
      </c>
      <c r="H282" t="s">
        <v>19</v>
      </c>
      <c r="I282" t="s">
        <v>45</v>
      </c>
      <c r="J282" s="1" t="s">
        <v>21</v>
      </c>
    </row>
    <row r="283" spans="1:10" x14ac:dyDescent="0.35">
      <c r="A283" t="s">
        <v>16</v>
      </c>
      <c r="B283" t="s">
        <v>28</v>
      </c>
      <c r="C283" t="s">
        <v>24</v>
      </c>
      <c r="D283">
        <v>40</v>
      </c>
      <c r="E283">
        <v>44143</v>
      </c>
      <c r="F283">
        <v>234469</v>
      </c>
      <c r="G283">
        <v>0.31</v>
      </c>
      <c r="H283" t="s">
        <v>33</v>
      </c>
      <c r="I283" t="s">
        <v>34</v>
      </c>
      <c r="J283" s="1" t="s">
        <v>21</v>
      </c>
    </row>
    <row r="284" spans="1:10" x14ac:dyDescent="0.35">
      <c r="A284" t="s">
        <v>16</v>
      </c>
      <c r="B284" t="s">
        <v>28</v>
      </c>
      <c r="C284" t="s">
        <v>51</v>
      </c>
      <c r="D284">
        <v>52</v>
      </c>
      <c r="E284">
        <v>44022</v>
      </c>
      <c r="F284">
        <v>88272</v>
      </c>
      <c r="G284">
        <v>0</v>
      </c>
      <c r="H284" t="s">
        <v>52</v>
      </c>
      <c r="I284" t="s">
        <v>53</v>
      </c>
      <c r="J284" s="1" t="s">
        <v>21</v>
      </c>
    </row>
    <row r="285" spans="1:10" x14ac:dyDescent="0.35">
      <c r="A285" t="s">
        <v>32</v>
      </c>
      <c r="B285" t="s">
        <v>28</v>
      </c>
      <c r="C285" t="s">
        <v>24</v>
      </c>
      <c r="D285">
        <v>52</v>
      </c>
      <c r="E285">
        <v>42992</v>
      </c>
      <c r="F285">
        <v>74449</v>
      </c>
      <c r="G285">
        <v>0</v>
      </c>
      <c r="H285" t="s">
        <v>33</v>
      </c>
      <c r="I285" t="s">
        <v>60</v>
      </c>
      <c r="J285" s="1" t="s">
        <v>21</v>
      </c>
    </row>
    <row r="286" spans="1:10" x14ac:dyDescent="0.35">
      <c r="A286" t="s">
        <v>44</v>
      </c>
      <c r="B286" t="s">
        <v>28</v>
      </c>
      <c r="C286" t="s">
        <v>24</v>
      </c>
      <c r="D286">
        <v>47</v>
      </c>
      <c r="E286">
        <v>41071</v>
      </c>
      <c r="F286">
        <v>222941</v>
      </c>
      <c r="G286">
        <v>0.39</v>
      </c>
      <c r="H286" t="s">
        <v>33</v>
      </c>
      <c r="I286" t="s">
        <v>60</v>
      </c>
      <c r="J286" s="1" t="s">
        <v>21</v>
      </c>
    </row>
    <row r="287" spans="1:10" x14ac:dyDescent="0.35">
      <c r="A287" t="s">
        <v>36</v>
      </c>
      <c r="B287" t="s">
        <v>17</v>
      </c>
      <c r="C287" t="s">
        <v>24</v>
      </c>
      <c r="D287">
        <v>65</v>
      </c>
      <c r="E287">
        <v>41543</v>
      </c>
      <c r="F287">
        <v>50341</v>
      </c>
      <c r="G287">
        <v>0</v>
      </c>
      <c r="H287" t="s">
        <v>33</v>
      </c>
      <c r="I287" t="s">
        <v>60</v>
      </c>
      <c r="J287" s="1" t="s">
        <v>21</v>
      </c>
    </row>
    <row r="288" spans="1:10" x14ac:dyDescent="0.35">
      <c r="A288" t="s">
        <v>32</v>
      </c>
      <c r="B288" t="s">
        <v>17</v>
      </c>
      <c r="C288" t="s">
        <v>51</v>
      </c>
      <c r="D288">
        <v>31</v>
      </c>
      <c r="E288">
        <v>44297</v>
      </c>
      <c r="F288">
        <v>72235</v>
      </c>
      <c r="G288">
        <v>0</v>
      </c>
      <c r="H288" t="s">
        <v>52</v>
      </c>
      <c r="I288" t="s">
        <v>81</v>
      </c>
      <c r="J288" s="1" t="s">
        <v>21</v>
      </c>
    </row>
    <row r="289" spans="1:10" x14ac:dyDescent="0.35">
      <c r="A289" t="s">
        <v>32</v>
      </c>
      <c r="B289" t="s">
        <v>17</v>
      </c>
      <c r="C289" t="s">
        <v>51</v>
      </c>
      <c r="D289">
        <v>41</v>
      </c>
      <c r="E289">
        <v>42533</v>
      </c>
      <c r="F289">
        <v>70165</v>
      </c>
      <c r="G289">
        <v>0</v>
      </c>
      <c r="H289" t="s">
        <v>19</v>
      </c>
      <c r="I289" t="s">
        <v>29</v>
      </c>
      <c r="J289" s="1" t="s">
        <v>21</v>
      </c>
    </row>
    <row r="290" spans="1:10" x14ac:dyDescent="0.35">
      <c r="A290" t="s">
        <v>44</v>
      </c>
      <c r="B290" t="s">
        <v>28</v>
      </c>
      <c r="C290" t="s">
        <v>18</v>
      </c>
      <c r="D290">
        <v>30</v>
      </c>
      <c r="E290">
        <v>44030</v>
      </c>
      <c r="F290">
        <v>148485</v>
      </c>
      <c r="G290">
        <v>0.15</v>
      </c>
      <c r="H290" t="s">
        <v>19</v>
      </c>
      <c r="I290" t="s">
        <v>45</v>
      </c>
      <c r="J290" s="1" t="s">
        <v>21</v>
      </c>
    </row>
    <row r="291" spans="1:10" x14ac:dyDescent="0.35">
      <c r="A291" t="s">
        <v>36</v>
      </c>
      <c r="B291" t="s">
        <v>17</v>
      </c>
      <c r="C291" t="s">
        <v>24</v>
      </c>
      <c r="D291">
        <v>58</v>
      </c>
      <c r="E291">
        <v>38521</v>
      </c>
      <c r="F291">
        <v>86089</v>
      </c>
      <c r="G291">
        <v>0</v>
      </c>
      <c r="H291" t="s">
        <v>19</v>
      </c>
      <c r="I291" t="s">
        <v>20</v>
      </c>
      <c r="J291" s="1" t="s">
        <v>21</v>
      </c>
    </row>
    <row r="292" spans="1:10" x14ac:dyDescent="0.35">
      <c r="A292" t="s">
        <v>16</v>
      </c>
      <c r="B292" t="s">
        <v>28</v>
      </c>
      <c r="C292" t="s">
        <v>51</v>
      </c>
      <c r="D292">
        <v>54</v>
      </c>
      <c r="E292">
        <v>39382</v>
      </c>
      <c r="F292">
        <v>106313</v>
      </c>
      <c r="G292">
        <v>0.15</v>
      </c>
      <c r="H292" t="s">
        <v>19</v>
      </c>
      <c r="I292" t="s">
        <v>20</v>
      </c>
      <c r="J292" s="1" t="s">
        <v>21</v>
      </c>
    </row>
    <row r="293" spans="1:10" x14ac:dyDescent="0.35">
      <c r="A293" t="s">
        <v>16</v>
      </c>
      <c r="B293" t="s">
        <v>17</v>
      </c>
      <c r="C293" t="s">
        <v>24</v>
      </c>
      <c r="D293">
        <v>40</v>
      </c>
      <c r="E293">
        <v>44251</v>
      </c>
      <c r="F293">
        <v>46833</v>
      </c>
      <c r="G293">
        <v>0</v>
      </c>
      <c r="H293" t="s">
        <v>33</v>
      </c>
      <c r="I293" t="s">
        <v>34</v>
      </c>
      <c r="J293" s="1">
        <v>44510</v>
      </c>
    </row>
    <row r="294" spans="1:10" x14ac:dyDescent="0.35">
      <c r="A294" t="s">
        <v>16</v>
      </c>
      <c r="B294" t="s">
        <v>17</v>
      </c>
      <c r="C294" t="s">
        <v>24</v>
      </c>
      <c r="D294">
        <v>63</v>
      </c>
      <c r="E294">
        <v>36826</v>
      </c>
      <c r="F294">
        <v>155320</v>
      </c>
      <c r="G294">
        <v>0.17</v>
      </c>
      <c r="H294" t="s">
        <v>33</v>
      </c>
      <c r="I294" t="s">
        <v>80</v>
      </c>
      <c r="J294" s="1" t="s">
        <v>21</v>
      </c>
    </row>
    <row r="295" spans="1:10" x14ac:dyDescent="0.35">
      <c r="A295" t="s">
        <v>36</v>
      </c>
      <c r="B295" t="s">
        <v>28</v>
      </c>
      <c r="C295" t="s">
        <v>24</v>
      </c>
      <c r="D295">
        <v>40</v>
      </c>
      <c r="E295">
        <v>42384</v>
      </c>
      <c r="F295">
        <v>89984</v>
      </c>
      <c r="G295">
        <v>0</v>
      </c>
      <c r="H295" t="s">
        <v>33</v>
      </c>
      <c r="I295" t="s">
        <v>34</v>
      </c>
      <c r="J295" s="1" t="s">
        <v>21</v>
      </c>
    </row>
    <row r="296" spans="1:10" x14ac:dyDescent="0.35">
      <c r="A296" t="s">
        <v>44</v>
      </c>
      <c r="B296" t="s">
        <v>17</v>
      </c>
      <c r="C296" t="s">
        <v>24</v>
      </c>
      <c r="D296">
        <v>65</v>
      </c>
      <c r="E296">
        <v>38792</v>
      </c>
      <c r="F296">
        <v>83756</v>
      </c>
      <c r="G296">
        <v>0.14000000000000001</v>
      </c>
      <c r="H296" t="s">
        <v>33</v>
      </c>
      <c r="I296" t="s">
        <v>74</v>
      </c>
      <c r="J296" s="1" t="s">
        <v>21</v>
      </c>
    </row>
    <row r="297" spans="1:10" x14ac:dyDescent="0.35">
      <c r="A297" t="s">
        <v>32</v>
      </c>
      <c r="B297" t="s">
        <v>17</v>
      </c>
      <c r="C297" t="s">
        <v>24</v>
      </c>
      <c r="D297">
        <v>57</v>
      </c>
      <c r="E297">
        <v>42667</v>
      </c>
      <c r="F297">
        <v>176324</v>
      </c>
      <c r="G297">
        <v>0.23</v>
      </c>
      <c r="H297" t="s">
        <v>33</v>
      </c>
      <c r="I297" t="s">
        <v>74</v>
      </c>
      <c r="J297" s="1" t="s">
        <v>21</v>
      </c>
    </row>
    <row r="298" spans="1:10" x14ac:dyDescent="0.35">
      <c r="A298" t="s">
        <v>44</v>
      </c>
      <c r="B298" t="s">
        <v>28</v>
      </c>
      <c r="C298" t="s">
        <v>18</v>
      </c>
      <c r="D298">
        <v>27</v>
      </c>
      <c r="E298">
        <v>44482</v>
      </c>
      <c r="F298">
        <v>74077</v>
      </c>
      <c r="G298">
        <v>0</v>
      </c>
      <c r="H298" t="s">
        <v>19</v>
      </c>
      <c r="I298" t="s">
        <v>63</v>
      </c>
      <c r="J298" s="1" t="s">
        <v>21</v>
      </c>
    </row>
    <row r="299" spans="1:10" x14ac:dyDescent="0.35">
      <c r="A299" t="s">
        <v>36</v>
      </c>
      <c r="B299" t="s">
        <v>17</v>
      </c>
      <c r="C299" t="s">
        <v>18</v>
      </c>
      <c r="D299">
        <v>31</v>
      </c>
      <c r="E299">
        <v>44214</v>
      </c>
      <c r="F299">
        <v>104162</v>
      </c>
      <c r="G299">
        <v>7.0000000000000007E-2</v>
      </c>
      <c r="H299" t="s">
        <v>19</v>
      </c>
      <c r="I299" t="s">
        <v>25</v>
      </c>
      <c r="J299" s="1" t="s">
        <v>21</v>
      </c>
    </row>
    <row r="300" spans="1:10" x14ac:dyDescent="0.35">
      <c r="A300" t="s">
        <v>32</v>
      </c>
      <c r="B300" t="s">
        <v>17</v>
      </c>
      <c r="C300" t="s">
        <v>24</v>
      </c>
      <c r="D300">
        <v>45</v>
      </c>
      <c r="E300">
        <v>40418</v>
      </c>
      <c r="F300">
        <v>82162</v>
      </c>
      <c r="G300">
        <v>0</v>
      </c>
      <c r="H300" t="s">
        <v>33</v>
      </c>
      <c r="I300" t="s">
        <v>60</v>
      </c>
      <c r="J300" s="1">
        <v>44107</v>
      </c>
    </row>
    <row r="301" spans="1:10" x14ac:dyDescent="0.35">
      <c r="A301" t="s">
        <v>44</v>
      </c>
      <c r="B301" t="s">
        <v>17</v>
      </c>
      <c r="C301" t="s">
        <v>24</v>
      </c>
      <c r="D301">
        <v>47</v>
      </c>
      <c r="E301">
        <v>42195</v>
      </c>
      <c r="F301">
        <v>63880</v>
      </c>
      <c r="G301">
        <v>0</v>
      </c>
      <c r="H301" t="s">
        <v>33</v>
      </c>
      <c r="I301" t="s">
        <v>80</v>
      </c>
      <c r="J301" s="1" t="s">
        <v>21</v>
      </c>
    </row>
    <row r="302" spans="1:10" x14ac:dyDescent="0.35">
      <c r="A302" t="s">
        <v>16</v>
      </c>
      <c r="B302" t="s">
        <v>17</v>
      </c>
      <c r="C302" t="s">
        <v>24</v>
      </c>
      <c r="D302">
        <v>55</v>
      </c>
      <c r="E302">
        <v>41525</v>
      </c>
      <c r="F302">
        <v>73248</v>
      </c>
      <c r="G302">
        <v>0</v>
      </c>
      <c r="H302" t="s">
        <v>19</v>
      </c>
      <c r="I302" t="s">
        <v>29</v>
      </c>
      <c r="J302" s="1" t="s">
        <v>21</v>
      </c>
    </row>
    <row r="303" spans="1:10" x14ac:dyDescent="0.35">
      <c r="A303" t="s">
        <v>36</v>
      </c>
      <c r="B303" t="s">
        <v>28</v>
      </c>
      <c r="C303" t="s">
        <v>47</v>
      </c>
      <c r="D303">
        <v>51</v>
      </c>
      <c r="E303">
        <v>44113</v>
      </c>
      <c r="F303">
        <v>91853</v>
      </c>
      <c r="G303">
        <v>0</v>
      </c>
      <c r="H303" t="s">
        <v>19</v>
      </c>
      <c r="I303" t="s">
        <v>20</v>
      </c>
      <c r="J303" s="1" t="s">
        <v>21</v>
      </c>
    </row>
    <row r="304" spans="1:10" x14ac:dyDescent="0.35">
      <c r="A304" t="s">
        <v>44</v>
      </c>
      <c r="B304" t="s">
        <v>28</v>
      </c>
      <c r="C304" t="s">
        <v>18</v>
      </c>
      <c r="D304">
        <v>25</v>
      </c>
      <c r="E304">
        <v>43844</v>
      </c>
      <c r="F304">
        <v>168014</v>
      </c>
      <c r="G304">
        <v>0.27</v>
      </c>
      <c r="H304" t="s">
        <v>19</v>
      </c>
      <c r="I304" t="s">
        <v>20</v>
      </c>
      <c r="J304" s="1">
        <v>44404</v>
      </c>
    </row>
    <row r="305" spans="1:10" x14ac:dyDescent="0.35">
      <c r="A305" t="s">
        <v>32</v>
      </c>
      <c r="B305" t="s">
        <v>17</v>
      </c>
      <c r="C305" t="s">
        <v>18</v>
      </c>
      <c r="D305">
        <v>37</v>
      </c>
      <c r="E305">
        <v>42995</v>
      </c>
      <c r="F305">
        <v>70770</v>
      </c>
      <c r="G305">
        <v>0</v>
      </c>
      <c r="H305" t="s">
        <v>19</v>
      </c>
      <c r="I305" t="s">
        <v>45</v>
      </c>
      <c r="J305" s="1" t="s">
        <v>21</v>
      </c>
    </row>
    <row r="306" spans="1:10" x14ac:dyDescent="0.35">
      <c r="A306" t="s">
        <v>32</v>
      </c>
      <c r="B306" t="s">
        <v>28</v>
      </c>
      <c r="C306" t="s">
        <v>18</v>
      </c>
      <c r="D306">
        <v>62</v>
      </c>
      <c r="E306">
        <v>38271</v>
      </c>
      <c r="F306">
        <v>50825</v>
      </c>
      <c r="G306">
        <v>0</v>
      </c>
      <c r="H306" t="s">
        <v>19</v>
      </c>
      <c r="I306" t="s">
        <v>63</v>
      </c>
      <c r="J306" s="1" t="s">
        <v>21</v>
      </c>
    </row>
    <row r="307" spans="1:10" x14ac:dyDescent="0.35">
      <c r="A307" t="s">
        <v>16</v>
      </c>
      <c r="B307" t="s">
        <v>28</v>
      </c>
      <c r="C307" t="s">
        <v>51</v>
      </c>
      <c r="D307">
        <v>31</v>
      </c>
      <c r="E307">
        <v>42266</v>
      </c>
      <c r="F307">
        <v>145846</v>
      </c>
      <c r="G307">
        <v>0.15</v>
      </c>
      <c r="H307" t="s">
        <v>52</v>
      </c>
      <c r="I307" t="s">
        <v>81</v>
      </c>
      <c r="J307" s="1" t="s">
        <v>21</v>
      </c>
    </row>
    <row r="308" spans="1:10" x14ac:dyDescent="0.35">
      <c r="A308" t="s">
        <v>16</v>
      </c>
      <c r="B308" t="s">
        <v>17</v>
      </c>
      <c r="C308" t="s">
        <v>24</v>
      </c>
      <c r="D308">
        <v>64</v>
      </c>
      <c r="E308">
        <v>37962</v>
      </c>
      <c r="F308">
        <v>125807</v>
      </c>
      <c r="G308">
        <v>0.15</v>
      </c>
      <c r="H308" t="s">
        <v>19</v>
      </c>
      <c r="I308" t="s">
        <v>20</v>
      </c>
      <c r="J308" s="1" t="s">
        <v>21</v>
      </c>
    </row>
    <row r="309" spans="1:10" x14ac:dyDescent="0.35">
      <c r="A309" t="s">
        <v>44</v>
      </c>
      <c r="B309" t="s">
        <v>28</v>
      </c>
      <c r="C309" t="s">
        <v>24</v>
      </c>
      <c r="D309">
        <v>25</v>
      </c>
      <c r="E309">
        <v>44405</v>
      </c>
      <c r="F309">
        <v>46845</v>
      </c>
      <c r="G309">
        <v>0</v>
      </c>
      <c r="H309" t="s">
        <v>19</v>
      </c>
      <c r="I309" t="s">
        <v>45</v>
      </c>
      <c r="J309" s="1" t="s">
        <v>21</v>
      </c>
    </row>
    <row r="310" spans="1:10" x14ac:dyDescent="0.35">
      <c r="A310" t="s">
        <v>32</v>
      </c>
      <c r="B310" t="s">
        <v>17</v>
      </c>
      <c r="C310" t="s">
        <v>24</v>
      </c>
      <c r="D310">
        <v>59</v>
      </c>
      <c r="E310">
        <v>39689</v>
      </c>
      <c r="F310">
        <v>157969</v>
      </c>
      <c r="G310">
        <v>0.1</v>
      </c>
      <c r="H310" t="s">
        <v>33</v>
      </c>
      <c r="I310" t="s">
        <v>80</v>
      </c>
      <c r="J310" s="1" t="s">
        <v>21</v>
      </c>
    </row>
    <row r="311" spans="1:10" x14ac:dyDescent="0.35">
      <c r="A311" t="s">
        <v>32</v>
      </c>
      <c r="B311" t="s">
        <v>17</v>
      </c>
      <c r="C311" t="s">
        <v>18</v>
      </c>
      <c r="D311">
        <v>40</v>
      </c>
      <c r="E311">
        <v>40522</v>
      </c>
      <c r="F311">
        <v>97807</v>
      </c>
      <c r="G311">
        <v>0</v>
      </c>
      <c r="H311" t="s">
        <v>19</v>
      </c>
      <c r="I311" t="s">
        <v>20</v>
      </c>
      <c r="J311" s="1" t="s">
        <v>21</v>
      </c>
    </row>
    <row r="312" spans="1:10" x14ac:dyDescent="0.35">
      <c r="A312" t="s">
        <v>36</v>
      </c>
      <c r="B312" t="s">
        <v>28</v>
      </c>
      <c r="C312" t="s">
        <v>51</v>
      </c>
      <c r="D312">
        <v>31</v>
      </c>
      <c r="E312">
        <v>42347</v>
      </c>
      <c r="F312">
        <v>73854</v>
      </c>
      <c r="G312">
        <v>0</v>
      </c>
      <c r="H312" t="s">
        <v>19</v>
      </c>
      <c r="I312" t="s">
        <v>63</v>
      </c>
      <c r="J312" s="1" t="s">
        <v>21</v>
      </c>
    </row>
    <row r="313" spans="1:10" x14ac:dyDescent="0.35">
      <c r="A313" t="s">
        <v>36</v>
      </c>
      <c r="B313" t="s">
        <v>28</v>
      </c>
      <c r="C313" t="s">
        <v>24</v>
      </c>
      <c r="D313">
        <v>45</v>
      </c>
      <c r="E313">
        <v>39063</v>
      </c>
      <c r="F313">
        <v>149537</v>
      </c>
      <c r="G313">
        <v>0.14000000000000001</v>
      </c>
      <c r="H313" t="s">
        <v>19</v>
      </c>
      <c r="I313" t="s">
        <v>63</v>
      </c>
      <c r="J313" s="1" t="s">
        <v>21</v>
      </c>
    </row>
    <row r="314" spans="1:10" x14ac:dyDescent="0.35">
      <c r="A314" t="s">
        <v>36</v>
      </c>
      <c r="B314" t="s">
        <v>17</v>
      </c>
      <c r="C314" t="s">
        <v>18</v>
      </c>
      <c r="D314">
        <v>49</v>
      </c>
      <c r="E314">
        <v>41379</v>
      </c>
      <c r="F314">
        <v>128303</v>
      </c>
      <c r="G314">
        <v>0.15</v>
      </c>
      <c r="H314" t="s">
        <v>19</v>
      </c>
      <c r="I314" t="s">
        <v>39</v>
      </c>
      <c r="J314" s="1" t="s">
        <v>21</v>
      </c>
    </row>
    <row r="315" spans="1:10" x14ac:dyDescent="0.35">
      <c r="A315" t="s">
        <v>44</v>
      </c>
      <c r="B315" t="s">
        <v>28</v>
      </c>
      <c r="C315" t="s">
        <v>47</v>
      </c>
      <c r="D315">
        <v>46</v>
      </c>
      <c r="E315">
        <v>38513</v>
      </c>
      <c r="F315">
        <v>67374</v>
      </c>
      <c r="G315">
        <v>0</v>
      </c>
      <c r="H315" t="s">
        <v>19</v>
      </c>
      <c r="I315" t="s">
        <v>25</v>
      </c>
      <c r="J315" s="1" t="s">
        <v>21</v>
      </c>
    </row>
    <row r="316" spans="1:10" x14ac:dyDescent="0.35">
      <c r="A316" t="s">
        <v>32</v>
      </c>
      <c r="B316" t="s">
        <v>28</v>
      </c>
      <c r="C316" t="s">
        <v>51</v>
      </c>
      <c r="D316">
        <v>46</v>
      </c>
      <c r="E316">
        <v>40810</v>
      </c>
      <c r="F316">
        <v>102167</v>
      </c>
      <c r="G316">
        <v>0.06</v>
      </c>
      <c r="H316" t="s">
        <v>52</v>
      </c>
      <c r="I316" t="s">
        <v>66</v>
      </c>
      <c r="J316" s="1" t="s">
        <v>21</v>
      </c>
    </row>
    <row r="317" spans="1:10" x14ac:dyDescent="0.35">
      <c r="A317" t="s">
        <v>36</v>
      </c>
      <c r="B317" t="s">
        <v>28</v>
      </c>
      <c r="C317" t="s">
        <v>24</v>
      </c>
      <c r="D317">
        <v>45</v>
      </c>
      <c r="E317">
        <v>39332</v>
      </c>
      <c r="F317">
        <v>151027</v>
      </c>
      <c r="G317">
        <v>0.1</v>
      </c>
      <c r="H317" t="s">
        <v>33</v>
      </c>
      <c r="I317" t="s">
        <v>74</v>
      </c>
      <c r="J317" s="1" t="s">
        <v>21</v>
      </c>
    </row>
    <row r="318" spans="1:10" x14ac:dyDescent="0.35">
      <c r="A318" t="s">
        <v>44</v>
      </c>
      <c r="B318" t="s">
        <v>28</v>
      </c>
      <c r="C318" t="s">
        <v>24</v>
      </c>
      <c r="D318">
        <v>40</v>
      </c>
      <c r="E318">
        <v>43147</v>
      </c>
      <c r="F318">
        <v>120905</v>
      </c>
      <c r="G318">
        <v>0.05</v>
      </c>
      <c r="H318" t="s">
        <v>19</v>
      </c>
      <c r="I318" t="s">
        <v>63</v>
      </c>
      <c r="J318" s="1" t="s">
        <v>21</v>
      </c>
    </row>
    <row r="319" spans="1:10" x14ac:dyDescent="0.35">
      <c r="A319" t="s">
        <v>36</v>
      </c>
      <c r="B319" t="s">
        <v>17</v>
      </c>
      <c r="C319" t="s">
        <v>18</v>
      </c>
      <c r="D319">
        <v>48</v>
      </c>
      <c r="E319">
        <v>43253</v>
      </c>
      <c r="F319">
        <v>231567</v>
      </c>
      <c r="G319">
        <v>0.36</v>
      </c>
      <c r="H319" t="s">
        <v>19</v>
      </c>
      <c r="I319" t="s">
        <v>63</v>
      </c>
      <c r="J319" s="1" t="s">
        <v>21</v>
      </c>
    </row>
    <row r="320" spans="1:10" x14ac:dyDescent="0.35">
      <c r="A320" t="s">
        <v>16</v>
      </c>
      <c r="B320" t="s">
        <v>28</v>
      </c>
      <c r="C320" t="s">
        <v>24</v>
      </c>
      <c r="D320">
        <v>31</v>
      </c>
      <c r="E320">
        <v>42197</v>
      </c>
      <c r="F320">
        <v>215388</v>
      </c>
      <c r="G320">
        <v>0.33</v>
      </c>
      <c r="H320" t="s">
        <v>19</v>
      </c>
      <c r="I320" t="s">
        <v>45</v>
      </c>
      <c r="J320" s="1" t="s">
        <v>21</v>
      </c>
    </row>
    <row r="321" spans="1:10" x14ac:dyDescent="0.35">
      <c r="A321" t="s">
        <v>44</v>
      </c>
      <c r="B321" t="s">
        <v>17</v>
      </c>
      <c r="C321" t="s">
        <v>24</v>
      </c>
      <c r="D321">
        <v>30</v>
      </c>
      <c r="E321">
        <v>42168</v>
      </c>
      <c r="F321">
        <v>127972</v>
      </c>
      <c r="G321">
        <v>0.11</v>
      </c>
      <c r="H321" t="s">
        <v>19</v>
      </c>
      <c r="I321" t="s">
        <v>63</v>
      </c>
      <c r="J321" s="1" t="s">
        <v>21</v>
      </c>
    </row>
    <row r="322" spans="1:10" x14ac:dyDescent="0.35">
      <c r="A322" t="s">
        <v>32</v>
      </c>
      <c r="B322" t="s">
        <v>17</v>
      </c>
      <c r="C322" t="s">
        <v>24</v>
      </c>
      <c r="D322">
        <v>55</v>
      </c>
      <c r="E322">
        <v>34915</v>
      </c>
      <c r="F322">
        <v>80701</v>
      </c>
      <c r="G322">
        <v>0</v>
      </c>
      <c r="H322" t="s">
        <v>19</v>
      </c>
      <c r="I322" t="s">
        <v>20</v>
      </c>
      <c r="J322" s="1">
        <v>38456</v>
      </c>
    </row>
    <row r="323" spans="1:10" x14ac:dyDescent="0.35">
      <c r="A323" t="s">
        <v>32</v>
      </c>
      <c r="B323" t="s">
        <v>28</v>
      </c>
      <c r="C323" t="s">
        <v>24</v>
      </c>
      <c r="D323">
        <v>28</v>
      </c>
      <c r="E323">
        <v>43863</v>
      </c>
      <c r="F323">
        <v>115417</v>
      </c>
      <c r="G323">
        <v>0.06</v>
      </c>
      <c r="H323" t="s">
        <v>33</v>
      </c>
      <c r="I323" t="s">
        <v>74</v>
      </c>
      <c r="J323" s="1" t="s">
        <v>21</v>
      </c>
    </row>
    <row r="324" spans="1:10" x14ac:dyDescent="0.35">
      <c r="A324" t="s">
        <v>32</v>
      </c>
      <c r="B324" t="s">
        <v>17</v>
      </c>
      <c r="C324" t="s">
        <v>18</v>
      </c>
      <c r="D324">
        <v>45</v>
      </c>
      <c r="E324">
        <v>43635</v>
      </c>
      <c r="F324">
        <v>88045</v>
      </c>
      <c r="G324">
        <v>0</v>
      </c>
      <c r="H324" t="s">
        <v>19</v>
      </c>
      <c r="I324" t="s">
        <v>20</v>
      </c>
      <c r="J324" s="1" t="s">
        <v>21</v>
      </c>
    </row>
    <row r="325" spans="1:10" x14ac:dyDescent="0.35">
      <c r="A325" t="s">
        <v>44</v>
      </c>
      <c r="B325" t="s">
        <v>17</v>
      </c>
      <c r="C325" t="s">
        <v>47</v>
      </c>
      <c r="D325">
        <v>45</v>
      </c>
      <c r="E325">
        <v>43185</v>
      </c>
      <c r="F325">
        <v>86478</v>
      </c>
      <c r="G325">
        <v>0.06</v>
      </c>
      <c r="H325" t="s">
        <v>19</v>
      </c>
      <c r="I325" t="s">
        <v>25</v>
      </c>
      <c r="J325" s="1" t="s">
        <v>21</v>
      </c>
    </row>
    <row r="326" spans="1:10" x14ac:dyDescent="0.35">
      <c r="A326" t="s">
        <v>36</v>
      </c>
      <c r="B326" t="s">
        <v>28</v>
      </c>
      <c r="C326" t="s">
        <v>18</v>
      </c>
      <c r="D326">
        <v>63</v>
      </c>
      <c r="E326">
        <v>42387</v>
      </c>
      <c r="F326">
        <v>180994</v>
      </c>
      <c r="G326">
        <v>0.39</v>
      </c>
      <c r="H326" t="s">
        <v>19</v>
      </c>
      <c r="I326" t="s">
        <v>63</v>
      </c>
      <c r="J326" s="1" t="s">
        <v>21</v>
      </c>
    </row>
    <row r="327" spans="1:10" x14ac:dyDescent="0.35">
      <c r="A327" t="s">
        <v>16</v>
      </c>
      <c r="B327" t="s">
        <v>17</v>
      </c>
      <c r="C327" t="s">
        <v>24</v>
      </c>
      <c r="D327">
        <v>55</v>
      </c>
      <c r="E327">
        <v>39418</v>
      </c>
      <c r="F327">
        <v>64494</v>
      </c>
      <c r="G327">
        <v>0</v>
      </c>
      <c r="H327" t="s">
        <v>19</v>
      </c>
      <c r="I327" t="s">
        <v>29</v>
      </c>
      <c r="J327" s="1" t="s">
        <v>21</v>
      </c>
    </row>
    <row r="328" spans="1:10" x14ac:dyDescent="0.35">
      <c r="A328" t="s">
        <v>36</v>
      </c>
      <c r="B328" t="s">
        <v>28</v>
      </c>
      <c r="C328" t="s">
        <v>47</v>
      </c>
      <c r="D328">
        <v>47</v>
      </c>
      <c r="E328">
        <v>37550</v>
      </c>
      <c r="F328">
        <v>70122</v>
      </c>
      <c r="G328">
        <v>0</v>
      </c>
      <c r="H328" t="s">
        <v>19</v>
      </c>
      <c r="I328" t="s">
        <v>29</v>
      </c>
      <c r="J328" s="1" t="s">
        <v>21</v>
      </c>
    </row>
    <row r="329" spans="1:10" x14ac:dyDescent="0.35">
      <c r="A329" t="s">
        <v>36</v>
      </c>
      <c r="B329" t="s">
        <v>28</v>
      </c>
      <c r="C329" t="s">
        <v>18</v>
      </c>
      <c r="D329">
        <v>29</v>
      </c>
      <c r="E329">
        <v>42785</v>
      </c>
      <c r="F329">
        <v>181854</v>
      </c>
      <c r="G329">
        <v>0.28999999999999998</v>
      </c>
      <c r="H329" t="s">
        <v>19</v>
      </c>
      <c r="I329" t="s">
        <v>63</v>
      </c>
      <c r="J329" s="1">
        <v>43945</v>
      </c>
    </row>
    <row r="330" spans="1:10" x14ac:dyDescent="0.35">
      <c r="A330" t="s">
        <v>44</v>
      </c>
      <c r="B330" t="s">
        <v>17</v>
      </c>
      <c r="C330" t="s">
        <v>51</v>
      </c>
      <c r="D330">
        <v>34</v>
      </c>
      <c r="E330">
        <v>42664</v>
      </c>
      <c r="F330">
        <v>52811</v>
      </c>
      <c r="G330">
        <v>0</v>
      </c>
      <c r="H330" t="s">
        <v>19</v>
      </c>
      <c r="I330" t="s">
        <v>45</v>
      </c>
      <c r="J330" s="1" t="s">
        <v>21</v>
      </c>
    </row>
    <row r="331" spans="1:10" x14ac:dyDescent="0.35">
      <c r="A331" t="s">
        <v>16</v>
      </c>
      <c r="B331" t="s">
        <v>17</v>
      </c>
      <c r="C331" t="s">
        <v>24</v>
      </c>
      <c r="D331">
        <v>28</v>
      </c>
      <c r="E331">
        <v>43763</v>
      </c>
      <c r="F331">
        <v>50111</v>
      </c>
      <c r="G331">
        <v>0</v>
      </c>
      <c r="H331" t="s">
        <v>33</v>
      </c>
      <c r="I331" t="s">
        <v>34</v>
      </c>
      <c r="J331" s="1" t="s">
        <v>21</v>
      </c>
    </row>
    <row r="332" spans="1:10" x14ac:dyDescent="0.35">
      <c r="A332" t="s">
        <v>36</v>
      </c>
      <c r="B332" t="s">
        <v>28</v>
      </c>
      <c r="C332" t="s">
        <v>47</v>
      </c>
      <c r="D332">
        <v>31</v>
      </c>
      <c r="E332">
        <v>42497</v>
      </c>
      <c r="F332">
        <v>71192</v>
      </c>
      <c r="G332">
        <v>0</v>
      </c>
      <c r="H332" t="s">
        <v>19</v>
      </c>
      <c r="I332" t="s">
        <v>25</v>
      </c>
      <c r="J332" s="1" t="s">
        <v>21</v>
      </c>
    </row>
    <row r="333" spans="1:10" x14ac:dyDescent="0.35">
      <c r="A333" t="s">
        <v>36</v>
      </c>
      <c r="B333" t="s">
        <v>17</v>
      </c>
      <c r="C333" t="s">
        <v>51</v>
      </c>
      <c r="D333">
        <v>50</v>
      </c>
      <c r="E333">
        <v>43452</v>
      </c>
      <c r="F333">
        <v>155351</v>
      </c>
      <c r="G333">
        <v>0.2</v>
      </c>
      <c r="H333" t="s">
        <v>19</v>
      </c>
      <c r="I333" t="s">
        <v>63</v>
      </c>
      <c r="J333" s="1" t="s">
        <v>21</v>
      </c>
    </row>
    <row r="334" spans="1:10" x14ac:dyDescent="0.35">
      <c r="A334" t="s">
        <v>44</v>
      </c>
      <c r="B334" t="s">
        <v>28</v>
      </c>
      <c r="C334" t="s">
        <v>24</v>
      </c>
      <c r="D334">
        <v>39</v>
      </c>
      <c r="E334">
        <v>39049</v>
      </c>
      <c r="F334">
        <v>161690</v>
      </c>
      <c r="G334">
        <v>0.28999999999999998</v>
      </c>
      <c r="H334" t="s">
        <v>33</v>
      </c>
      <c r="I334" t="s">
        <v>60</v>
      </c>
      <c r="J334" s="1" t="s">
        <v>21</v>
      </c>
    </row>
    <row r="335" spans="1:10" x14ac:dyDescent="0.35">
      <c r="A335" t="s">
        <v>44</v>
      </c>
      <c r="B335" t="s">
        <v>17</v>
      </c>
      <c r="C335" t="s">
        <v>24</v>
      </c>
      <c r="D335">
        <v>35</v>
      </c>
      <c r="E335">
        <v>42776</v>
      </c>
      <c r="F335">
        <v>60132</v>
      </c>
      <c r="G335">
        <v>0</v>
      </c>
      <c r="H335" t="s">
        <v>33</v>
      </c>
      <c r="I335" t="s">
        <v>80</v>
      </c>
      <c r="J335" s="1" t="s">
        <v>21</v>
      </c>
    </row>
    <row r="336" spans="1:10" x14ac:dyDescent="0.35">
      <c r="A336" t="s">
        <v>36</v>
      </c>
      <c r="B336" t="s">
        <v>28</v>
      </c>
      <c r="C336" t="s">
        <v>18</v>
      </c>
      <c r="D336">
        <v>54</v>
      </c>
      <c r="E336">
        <v>34631</v>
      </c>
      <c r="F336">
        <v>87216</v>
      </c>
      <c r="G336">
        <v>0</v>
      </c>
      <c r="H336" t="s">
        <v>19</v>
      </c>
      <c r="I336" t="s">
        <v>45</v>
      </c>
      <c r="J336" s="1" t="s">
        <v>21</v>
      </c>
    </row>
    <row r="337" spans="1:10" x14ac:dyDescent="0.35">
      <c r="A337" t="s">
        <v>32</v>
      </c>
      <c r="B337" t="s">
        <v>28</v>
      </c>
      <c r="C337" t="s">
        <v>18</v>
      </c>
      <c r="D337">
        <v>47</v>
      </c>
      <c r="E337">
        <v>43944</v>
      </c>
      <c r="F337">
        <v>50069</v>
      </c>
      <c r="G337">
        <v>0</v>
      </c>
      <c r="H337" t="s">
        <v>19</v>
      </c>
      <c r="I337" t="s">
        <v>63</v>
      </c>
      <c r="J337" s="1" t="s">
        <v>21</v>
      </c>
    </row>
    <row r="338" spans="1:10" x14ac:dyDescent="0.35">
      <c r="A338" t="s">
        <v>44</v>
      </c>
      <c r="B338" t="s">
        <v>17</v>
      </c>
      <c r="C338" t="s">
        <v>18</v>
      </c>
      <c r="D338">
        <v>26</v>
      </c>
      <c r="E338">
        <v>44403</v>
      </c>
      <c r="F338">
        <v>151108</v>
      </c>
      <c r="G338">
        <v>0.22</v>
      </c>
      <c r="H338" t="s">
        <v>19</v>
      </c>
      <c r="I338" t="s">
        <v>39</v>
      </c>
      <c r="J338" s="1" t="s">
        <v>21</v>
      </c>
    </row>
    <row r="339" spans="1:10" x14ac:dyDescent="0.35">
      <c r="A339" t="s">
        <v>36</v>
      </c>
      <c r="B339" t="s">
        <v>17</v>
      </c>
      <c r="C339" t="s">
        <v>24</v>
      </c>
      <c r="D339">
        <v>42</v>
      </c>
      <c r="E339">
        <v>38640</v>
      </c>
      <c r="F339">
        <v>67398</v>
      </c>
      <c r="G339">
        <v>7.0000000000000007E-2</v>
      </c>
      <c r="H339" t="s">
        <v>19</v>
      </c>
      <c r="I339" t="s">
        <v>39</v>
      </c>
      <c r="J339" s="1" t="s">
        <v>21</v>
      </c>
    </row>
    <row r="340" spans="1:10" x14ac:dyDescent="0.35">
      <c r="A340" t="s">
        <v>16</v>
      </c>
      <c r="B340" t="s">
        <v>17</v>
      </c>
      <c r="C340" t="s">
        <v>51</v>
      </c>
      <c r="D340">
        <v>47</v>
      </c>
      <c r="E340">
        <v>42245</v>
      </c>
      <c r="F340">
        <v>68488</v>
      </c>
      <c r="G340">
        <v>0</v>
      </c>
      <c r="H340" t="s">
        <v>19</v>
      </c>
      <c r="I340" t="s">
        <v>63</v>
      </c>
      <c r="J340" s="1" t="s">
        <v>21</v>
      </c>
    </row>
    <row r="341" spans="1:10" x14ac:dyDescent="0.35">
      <c r="A341" t="s">
        <v>36</v>
      </c>
      <c r="B341" t="s">
        <v>17</v>
      </c>
      <c r="C341" t="s">
        <v>51</v>
      </c>
      <c r="D341">
        <v>60</v>
      </c>
      <c r="E341">
        <v>35992</v>
      </c>
      <c r="F341">
        <v>92932</v>
      </c>
      <c r="G341">
        <v>0</v>
      </c>
      <c r="H341" t="s">
        <v>19</v>
      </c>
      <c r="I341" t="s">
        <v>29</v>
      </c>
      <c r="J341" s="1" t="s">
        <v>21</v>
      </c>
    </row>
    <row r="342" spans="1:10" x14ac:dyDescent="0.35">
      <c r="A342" t="s">
        <v>32</v>
      </c>
      <c r="B342" t="s">
        <v>17</v>
      </c>
      <c r="C342" t="s">
        <v>51</v>
      </c>
      <c r="D342">
        <v>36</v>
      </c>
      <c r="E342">
        <v>39994</v>
      </c>
      <c r="F342">
        <v>43363</v>
      </c>
      <c r="G342">
        <v>0</v>
      </c>
      <c r="H342" t="s">
        <v>19</v>
      </c>
      <c r="I342" t="s">
        <v>25</v>
      </c>
      <c r="J342" s="1" t="s">
        <v>21</v>
      </c>
    </row>
    <row r="343" spans="1:10" x14ac:dyDescent="0.35">
      <c r="A343" t="s">
        <v>44</v>
      </c>
      <c r="B343" t="s">
        <v>28</v>
      </c>
      <c r="C343" t="s">
        <v>24</v>
      </c>
      <c r="D343">
        <v>31</v>
      </c>
      <c r="E343">
        <v>42780</v>
      </c>
      <c r="F343">
        <v>95963</v>
      </c>
      <c r="G343">
        <v>0</v>
      </c>
      <c r="H343" t="s">
        <v>33</v>
      </c>
      <c r="I343" t="s">
        <v>34</v>
      </c>
      <c r="J343" s="1" t="s">
        <v>21</v>
      </c>
    </row>
    <row r="344" spans="1:10" x14ac:dyDescent="0.35">
      <c r="A344" t="s">
        <v>44</v>
      </c>
      <c r="B344" t="s">
        <v>17</v>
      </c>
      <c r="C344" t="s">
        <v>51</v>
      </c>
      <c r="D344">
        <v>55</v>
      </c>
      <c r="E344">
        <v>40297</v>
      </c>
      <c r="F344">
        <v>111038</v>
      </c>
      <c r="G344">
        <v>0.05</v>
      </c>
      <c r="H344" t="s">
        <v>52</v>
      </c>
      <c r="I344" t="s">
        <v>53</v>
      </c>
      <c r="J344" s="1" t="s">
        <v>21</v>
      </c>
    </row>
    <row r="345" spans="1:10" x14ac:dyDescent="0.35">
      <c r="A345" t="s">
        <v>16</v>
      </c>
      <c r="B345" t="s">
        <v>17</v>
      </c>
      <c r="C345" t="s">
        <v>18</v>
      </c>
      <c r="D345">
        <v>51</v>
      </c>
      <c r="E345">
        <v>35230</v>
      </c>
      <c r="F345">
        <v>200246</v>
      </c>
      <c r="G345">
        <v>0.34</v>
      </c>
      <c r="H345" t="s">
        <v>19</v>
      </c>
      <c r="I345" t="s">
        <v>29</v>
      </c>
      <c r="J345" s="1" t="s">
        <v>21</v>
      </c>
    </row>
    <row r="346" spans="1:10" x14ac:dyDescent="0.35">
      <c r="A346" t="s">
        <v>32</v>
      </c>
      <c r="B346" t="s">
        <v>17</v>
      </c>
      <c r="C346" t="s">
        <v>18</v>
      </c>
      <c r="D346">
        <v>48</v>
      </c>
      <c r="E346">
        <v>42053</v>
      </c>
      <c r="F346">
        <v>194871</v>
      </c>
      <c r="G346">
        <v>0.35</v>
      </c>
      <c r="H346" t="s">
        <v>19</v>
      </c>
      <c r="I346" t="s">
        <v>29</v>
      </c>
      <c r="J346" s="1" t="s">
        <v>21</v>
      </c>
    </row>
    <row r="347" spans="1:10" x14ac:dyDescent="0.35">
      <c r="A347" t="s">
        <v>16</v>
      </c>
      <c r="B347" t="s">
        <v>28</v>
      </c>
      <c r="C347" t="s">
        <v>51</v>
      </c>
      <c r="D347">
        <v>58</v>
      </c>
      <c r="E347">
        <v>34592</v>
      </c>
      <c r="F347">
        <v>98769</v>
      </c>
      <c r="G347">
        <v>0</v>
      </c>
      <c r="H347" t="s">
        <v>52</v>
      </c>
      <c r="I347" t="s">
        <v>66</v>
      </c>
      <c r="J347" s="1">
        <v>42646</v>
      </c>
    </row>
    <row r="348" spans="1:10" x14ac:dyDescent="0.35">
      <c r="A348" t="s">
        <v>16</v>
      </c>
      <c r="B348" t="s">
        <v>17</v>
      </c>
      <c r="C348" t="s">
        <v>51</v>
      </c>
      <c r="D348">
        <v>29</v>
      </c>
      <c r="E348">
        <v>43239</v>
      </c>
      <c r="F348">
        <v>65334</v>
      </c>
      <c r="G348">
        <v>0</v>
      </c>
      <c r="H348" t="s">
        <v>52</v>
      </c>
      <c r="I348" t="s">
        <v>66</v>
      </c>
      <c r="J348" s="1" t="s">
        <v>21</v>
      </c>
    </row>
    <row r="349" spans="1:10" x14ac:dyDescent="0.35">
      <c r="A349" t="s">
        <v>36</v>
      </c>
      <c r="B349" t="s">
        <v>17</v>
      </c>
      <c r="C349" t="s">
        <v>51</v>
      </c>
      <c r="D349">
        <v>25</v>
      </c>
      <c r="E349">
        <v>44327</v>
      </c>
      <c r="F349">
        <v>83934</v>
      </c>
      <c r="G349">
        <v>0</v>
      </c>
      <c r="H349" t="s">
        <v>19</v>
      </c>
      <c r="I349" t="s">
        <v>45</v>
      </c>
      <c r="J349" s="1" t="s">
        <v>21</v>
      </c>
    </row>
    <row r="350" spans="1:10" x14ac:dyDescent="0.35">
      <c r="A350" t="s">
        <v>16</v>
      </c>
      <c r="B350" t="s">
        <v>28</v>
      </c>
      <c r="C350" t="s">
        <v>18</v>
      </c>
      <c r="D350">
        <v>36</v>
      </c>
      <c r="E350">
        <v>42616</v>
      </c>
      <c r="F350">
        <v>150399</v>
      </c>
      <c r="G350">
        <v>0.28000000000000003</v>
      </c>
      <c r="H350" t="s">
        <v>19</v>
      </c>
      <c r="I350" t="s">
        <v>20</v>
      </c>
      <c r="J350" s="1" t="s">
        <v>21</v>
      </c>
    </row>
    <row r="351" spans="1:10" x14ac:dyDescent="0.35">
      <c r="A351" t="s">
        <v>16</v>
      </c>
      <c r="B351" t="s">
        <v>28</v>
      </c>
      <c r="C351" t="s">
        <v>24</v>
      </c>
      <c r="D351">
        <v>37</v>
      </c>
      <c r="E351">
        <v>41048</v>
      </c>
      <c r="F351">
        <v>160280</v>
      </c>
      <c r="G351">
        <v>0.19</v>
      </c>
      <c r="H351" t="s">
        <v>33</v>
      </c>
      <c r="I351" t="s">
        <v>60</v>
      </c>
      <c r="J351" s="1" t="s">
        <v>21</v>
      </c>
    </row>
    <row r="352" spans="1:10" x14ac:dyDescent="0.35">
      <c r="A352" t="s">
        <v>44</v>
      </c>
      <c r="B352" t="s">
        <v>28</v>
      </c>
      <c r="C352" t="s">
        <v>24</v>
      </c>
      <c r="D352">
        <v>57</v>
      </c>
      <c r="E352">
        <v>35548</v>
      </c>
      <c r="F352">
        <v>54051</v>
      </c>
      <c r="G352">
        <v>0</v>
      </c>
      <c r="H352" t="s">
        <v>19</v>
      </c>
      <c r="I352" t="s">
        <v>45</v>
      </c>
      <c r="J352" s="1">
        <v>36079</v>
      </c>
    </row>
    <row r="353" spans="1:10" x14ac:dyDescent="0.35">
      <c r="A353" t="s">
        <v>16</v>
      </c>
      <c r="B353" t="s">
        <v>17</v>
      </c>
      <c r="C353" t="s">
        <v>51</v>
      </c>
      <c r="D353">
        <v>59</v>
      </c>
      <c r="E353">
        <v>37726</v>
      </c>
      <c r="F353">
        <v>150699</v>
      </c>
      <c r="G353">
        <v>0.28999999999999998</v>
      </c>
      <c r="H353" t="s">
        <v>52</v>
      </c>
      <c r="I353" t="s">
        <v>53</v>
      </c>
      <c r="J353" s="1" t="s">
        <v>21</v>
      </c>
    </row>
    <row r="354" spans="1:10" x14ac:dyDescent="0.35">
      <c r="A354" t="s">
        <v>44</v>
      </c>
      <c r="B354" t="s">
        <v>28</v>
      </c>
      <c r="C354" t="s">
        <v>51</v>
      </c>
      <c r="D354">
        <v>37</v>
      </c>
      <c r="E354">
        <v>41363</v>
      </c>
      <c r="F354">
        <v>69570</v>
      </c>
      <c r="G354">
        <v>0</v>
      </c>
      <c r="H354" t="s">
        <v>19</v>
      </c>
      <c r="I354" t="s">
        <v>45</v>
      </c>
      <c r="J354" s="1" t="s">
        <v>21</v>
      </c>
    </row>
    <row r="355" spans="1:10" x14ac:dyDescent="0.35">
      <c r="A355" t="s">
        <v>36</v>
      </c>
      <c r="B355" t="s">
        <v>17</v>
      </c>
      <c r="C355" t="s">
        <v>24</v>
      </c>
      <c r="D355">
        <v>30</v>
      </c>
      <c r="E355">
        <v>43553</v>
      </c>
      <c r="F355">
        <v>86774</v>
      </c>
      <c r="G355">
        <v>0</v>
      </c>
      <c r="H355" t="s">
        <v>33</v>
      </c>
      <c r="I355" t="s">
        <v>34</v>
      </c>
      <c r="J355" s="1" t="s">
        <v>21</v>
      </c>
    </row>
    <row r="356" spans="1:10" x14ac:dyDescent="0.35">
      <c r="A356" t="s">
        <v>36</v>
      </c>
      <c r="B356" t="s">
        <v>28</v>
      </c>
      <c r="C356" t="s">
        <v>18</v>
      </c>
      <c r="D356">
        <v>49</v>
      </c>
      <c r="E356">
        <v>36979</v>
      </c>
      <c r="F356">
        <v>57606</v>
      </c>
      <c r="G356">
        <v>0</v>
      </c>
      <c r="H356" t="s">
        <v>19</v>
      </c>
      <c r="I356" t="s">
        <v>45</v>
      </c>
      <c r="J356" s="1" t="s">
        <v>21</v>
      </c>
    </row>
    <row r="357" spans="1:10" x14ac:dyDescent="0.35">
      <c r="A357" t="s">
        <v>32</v>
      </c>
      <c r="B357" t="s">
        <v>17</v>
      </c>
      <c r="C357" t="s">
        <v>24</v>
      </c>
      <c r="D357">
        <v>48</v>
      </c>
      <c r="E357">
        <v>37144</v>
      </c>
      <c r="F357">
        <v>125730</v>
      </c>
      <c r="G357">
        <v>0.11</v>
      </c>
      <c r="H357" t="s">
        <v>33</v>
      </c>
      <c r="I357" t="s">
        <v>80</v>
      </c>
      <c r="J357" s="1" t="s">
        <v>21</v>
      </c>
    </row>
    <row r="358" spans="1:10" x14ac:dyDescent="0.35">
      <c r="A358" t="s">
        <v>16</v>
      </c>
      <c r="B358" t="s">
        <v>17</v>
      </c>
      <c r="C358" t="s">
        <v>24</v>
      </c>
      <c r="D358">
        <v>51</v>
      </c>
      <c r="E358">
        <v>40964</v>
      </c>
      <c r="F358">
        <v>64170</v>
      </c>
      <c r="G358">
        <v>0</v>
      </c>
      <c r="H358" t="s">
        <v>19</v>
      </c>
      <c r="I358" t="s">
        <v>29</v>
      </c>
      <c r="J358" s="1" t="s">
        <v>21</v>
      </c>
    </row>
    <row r="359" spans="1:10" x14ac:dyDescent="0.35">
      <c r="A359" t="s">
        <v>44</v>
      </c>
      <c r="B359" t="s">
        <v>28</v>
      </c>
      <c r="C359" t="s">
        <v>51</v>
      </c>
      <c r="D359">
        <v>56</v>
      </c>
      <c r="E359">
        <v>35816</v>
      </c>
      <c r="F359">
        <v>72303</v>
      </c>
      <c r="G359">
        <v>0</v>
      </c>
      <c r="H359" t="s">
        <v>19</v>
      </c>
      <c r="I359" t="s">
        <v>39</v>
      </c>
      <c r="J359" s="1" t="s">
        <v>21</v>
      </c>
    </row>
    <row r="360" spans="1:10" x14ac:dyDescent="0.35">
      <c r="A360" t="s">
        <v>16</v>
      </c>
      <c r="B360" t="s">
        <v>28</v>
      </c>
      <c r="C360" t="s">
        <v>51</v>
      </c>
      <c r="D360">
        <v>36</v>
      </c>
      <c r="E360">
        <v>41116</v>
      </c>
      <c r="F360">
        <v>105891</v>
      </c>
      <c r="G360">
        <v>7.0000000000000007E-2</v>
      </c>
      <c r="H360" t="s">
        <v>19</v>
      </c>
      <c r="I360" t="s">
        <v>63</v>
      </c>
      <c r="J360" s="1" t="s">
        <v>21</v>
      </c>
    </row>
    <row r="361" spans="1:10" x14ac:dyDescent="0.35">
      <c r="A361" t="s">
        <v>44</v>
      </c>
      <c r="B361" t="s">
        <v>28</v>
      </c>
      <c r="C361" t="s">
        <v>24</v>
      </c>
      <c r="D361">
        <v>38</v>
      </c>
      <c r="E361">
        <v>44433</v>
      </c>
      <c r="F361">
        <v>255230</v>
      </c>
      <c r="G361">
        <v>0.36</v>
      </c>
      <c r="H361" t="s">
        <v>19</v>
      </c>
      <c r="I361" t="s">
        <v>25</v>
      </c>
      <c r="J361" s="1" t="s">
        <v>21</v>
      </c>
    </row>
    <row r="362" spans="1:10" x14ac:dyDescent="0.35">
      <c r="A362" t="s">
        <v>36</v>
      </c>
      <c r="B362" t="s">
        <v>17</v>
      </c>
      <c r="C362" t="s">
        <v>51</v>
      </c>
      <c r="D362">
        <v>56</v>
      </c>
      <c r="E362">
        <v>33770</v>
      </c>
      <c r="F362">
        <v>59591</v>
      </c>
      <c r="G362">
        <v>0</v>
      </c>
      <c r="H362" t="s">
        <v>52</v>
      </c>
      <c r="I362" t="s">
        <v>53</v>
      </c>
      <c r="J362" s="1" t="s">
        <v>21</v>
      </c>
    </row>
    <row r="363" spans="1:10" x14ac:dyDescent="0.35">
      <c r="A363" t="s">
        <v>36</v>
      </c>
      <c r="B363" t="s">
        <v>17</v>
      </c>
      <c r="C363" t="s">
        <v>24</v>
      </c>
      <c r="D363">
        <v>52</v>
      </c>
      <c r="E363">
        <v>41113</v>
      </c>
      <c r="F363">
        <v>187048</v>
      </c>
      <c r="G363">
        <v>0.32</v>
      </c>
      <c r="H363" t="s">
        <v>33</v>
      </c>
      <c r="I363" t="s">
        <v>34</v>
      </c>
      <c r="J363" s="1" t="s">
        <v>21</v>
      </c>
    </row>
    <row r="364" spans="1:10" x14ac:dyDescent="0.35">
      <c r="A364" t="s">
        <v>44</v>
      </c>
      <c r="B364" t="s">
        <v>17</v>
      </c>
      <c r="C364" t="s">
        <v>51</v>
      </c>
      <c r="D364">
        <v>53</v>
      </c>
      <c r="E364">
        <v>37296</v>
      </c>
      <c r="F364">
        <v>58605</v>
      </c>
      <c r="G364">
        <v>0</v>
      </c>
      <c r="H364" t="s">
        <v>19</v>
      </c>
      <c r="I364" t="s">
        <v>39</v>
      </c>
      <c r="J364" s="1" t="s">
        <v>21</v>
      </c>
    </row>
    <row r="365" spans="1:10" x14ac:dyDescent="0.35">
      <c r="A365" t="s">
        <v>32</v>
      </c>
      <c r="B365" t="s">
        <v>17</v>
      </c>
      <c r="C365" t="s">
        <v>51</v>
      </c>
      <c r="D365">
        <v>60</v>
      </c>
      <c r="E365">
        <v>42739</v>
      </c>
      <c r="F365">
        <v>178502</v>
      </c>
      <c r="G365">
        <v>0.2</v>
      </c>
      <c r="H365" t="s">
        <v>19</v>
      </c>
      <c r="I365" t="s">
        <v>25</v>
      </c>
      <c r="J365" s="1" t="s">
        <v>21</v>
      </c>
    </row>
    <row r="366" spans="1:10" x14ac:dyDescent="0.35">
      <c r="A366" t="s">
        <v>44</v>
      </c>
      <c r="B366" t="s">
        <v>28</v>
      </c>
      <c r="C366" t="s">
        <v>24</v>
      </c>
      <c r="D366">
        <v>63</v>
      </c>
      <c r="E366">
        <v>42214</v>
      </c>
      <c r="F366">
        <v>103724</v>
      </c>
      <c r="G366">
        <v>0.05</v>
      </c>
      <c r="H366" t="s">
        <v>33</v>
      </c>
      <c r="I366" t="s">
        <v>74</v>
      </c>
      <c r="J366" s="1" t="s">
        <v>21</v>
      </c>
    </row>
    <row r="367" spans="1:10" x14ac:dyDescent="0.35">
      <c r="A367" t="s">
        <v>16</v>
      </c>
      <c r="B367" t="s">
        <v>17</v>
      </c>
      <c r="C367" t="s">
        <v>51</v>
      </c>
      <c r="D367">
        <v>37</v>
      </c>
      <c r="E367">
        <v>39528</v>
      </c>
      <c r="F367">
        <v>156277</v>
      </c>
      <c r="G367">
        <v>0.22</v>
      </c>
      <c r="H367" t="s">
        <v>52</v>
      </c>
      <c r="I367" t="s">
        <v>81</v>
      </c>
      <c r="J367" s="1" t="s">
        <v>21</v>
      </c>
    </row>
    <row r="368" spans="1:10" x14ac:dyDescent="0.35">
      <c r="A368" t="s">
        <v>16</v>
      </c>
      <c r="B368" t="s">
        <v>17</v>
      </c>
      <c r="C368" t="s">
        <v>51</v>
      </c>
      <c r="D368">
        <v>30</v>
      </c>
      <c r="E368">
        <v>43086</v>
      </c>
      <c r="F368">
        <v>87744</v>
      </c>
      <c r="G368">
        <v>0</v>
      </c>
      <c r="H368" t="s">
        <v>52</v>
      </c>
      <c r="I368" t="s">
        <v>53</v>
      </c>
      <c r="J368" s="1" t="s">
        <v>21</v>
      </c>
    </row>
    <row r="369" spans="1:10" x14ac:dyDescent="0.35">
      <c r="A369" t="s">
        <v>36</v>
      </c>
      <c r="B369" t="s">
        <v>28</v>
      </c>
      <c r="C369" t="s">
        <v>18</v>
      </c>
      <c r="D369">
        <v>30</v>
      </c>
      <c r="E369">
        <v>43542</v>
      </c>
      <c r="F369">
        <v>54714</v>
      </c>
      <c r="G369">
        <v>0</v>
      </c>
      <c r="H369" t="s">
        <v>19</v>
      </c>
      <c r="I369" t="s">
        <v>29</v>
      </c>
      <c r="J369" s="1" t="s">
        <v>21</v>
      </c>
    </row>
    <row r="370" spans="1:10" x14ac:dyDescent="0.35">
      <c r="A370" t="s">
        <v>32</v>
      </c>
      <c r="B370" t="s">
        <v>17</v>
      </c>
      <c r="C370" t="s">
        <v>24</v>
      </c>
      <c r="D370">
        <v>45</v>
      </c>
      <c r="E370">
        <v>41511</v>
      </c>
      <c r="F370">
        <v>99169</v>
      </c>
      <c r="G370">
        <v>0</v>
      </c>
      <c r="H370" t="s">
        <v>33</v>
      </c>
      <c r="I370" t="s">
        <v>60</v>
      </c>
      <c r="J370" s="1" t="s">
        <v>21</v>
      </c>
    </row>
    <row r="371" spans="1:10" x14ac:dyDescent="0.35">
      <c r="A371" t="s">
        <v>16</v>
      </c>
      <c r="B371" t="s">
        <v>17</v>
      </c>
      <c r="C371" t="s">
        <v>24</v>
      </c>
      <c r="D371">
        <v>55</v>
      </c>
      <c r="E371">
        <v>38888</v>
      </c>
      <c r="F371">
        <v>142628</v>
      </c>
      <c r="G371">
        <v>0.12</v>
      </c>
      <c r="H371" t="s">
        <v>33</v>
      </c>
      <c r="I371" t="s">
        <v>80</v>
      </c>
      <c r="J371" s="1" t="s">
        <v>21</v>
      </c>
    </row>
    <row r="372" spans="1:10" x14ac:dyDescent="0.35">
      <c r="A372" t="s">
        <v>36</v>
      </c>
      <c r="B372" t="s">
        <v>17</v>
      </c>
      <c r="C372" t="s">
        <v>51</v>
      </c>
      <c r="D372">
        <v>33</v>
      </c>
      <c r="E372">
        <v>41756</v>
      </c>
      <c r="F372">
        <v>75869</v>
      </c>
      <c r="G372">
        <v>0</v>
      </c>
      <c r="H372" t="s">
        <v>52</v>
      </c>
      <c r="I372" t="s">
        <v>53</v>
      </c>
      <c r="J372" s="1" t="s">
        <v>21</v>
      </c>
    </row>
    <row r="373" spans="1:10" x14ac:dyDescent="0.35">
      <c r="A373" t="s">
        <v>36</v>
      </c>
      <c r="B373" t="s">
        <v>17</v>
      </c>
      <c r="C373" t="s">
        <v>18</v>
      </c>
      <c r="D373">
        <v>65</v>
      </c>
      <c r="E373">
        <v>43234</v>
      </c>
      <c r="F373">
        <v>60985</v>
      </c>
      <c r="G373">
        <v>0</v>
      </c>
      <c r="H373" t="s">
        <v>19</v>
      </c>
      <c r="I373" t="s">
        <v>63</v>
      </c>
      <c r="J373" s="1" t="s">
        <v>21</v>
      </c>
    </row>
    <row r="374" spans="1:10" x14ac:dyDescent="0.35">
      <c r="A374" t="s">
        <v>16</v>
      </c>
      <c r="B374" t="s">
        <v>17</v>
      </c>
      <c r="C374" t="s">
        <v>24</v>
      </c>
      <c r="D374">
        <v>60</v>
      </c>
      <c r="E374">
        <v>40383</v>
      </c>
      <c r="F374">
        <v>126911</v>
      </c>
      <c r="G374">
        <v>0.1</v>
      </c>
      <c r="H374" t="s">
        <v>33</v>
      </c>
      <c r="I374" t="s">
        <v>74</v>
      </c>
      <c r="J374" s="1" t="s">
        <v>21</v>
      </c>
    </row>
    <row r="375" spans="1:10" x14ac:dyDescent="0.35">
      <c r="A375" t="s">
        <v>16</v>
      </c>
      <c r="B375" t="s">
        <v>28</v>
      </c>
      <c r="C375" t="s">
        <v>24</v>
      </c>
      <c r="D375">
        <v>56</v>
      </c>
      <c r="E375">
        <v>38042</v>
      </c>
      <c r="F375">
        <v>216949</v>
      </c>
      <c r="G375">
        <v>0.32</v>
      </c>
      <c r="H375" t="s">
        <v>33</v>
      </c>
      <c r="I375" t="s">
        <v>74</v>
      </c>
      <c r="J375" s="1" t="s">
        <v>21</v>
      </c>
    </row>
    <row r="376" spans="1:10" x14ac:dyDescent="0.35">
      <c r="A376" t="s">
        <v>36</v>
      </c>
      <c r="B376" t="s">
        <v>28</v>
      </c>
      <c r="C376" t="s">
        <v>24</v>
      </c>
      <c r="D376">
        <v>53</v>
      </c>
      <c r="E376">
        <v>41204</v>
      </c>
      <c r="F376">
        <v>168510</v>
      </c>
      <c r="G376">
        <v>0.28999999999999998</v>
      </c>
      <c r="H376" t="s">
        <v>19</v>
      </c>
      <c r="I376" t="s">
        <v>63</v>
      </c>
      <c r="J376" s="1" t="s">
        <v>21</v>
      </c>
    </row>
    <row r="377" spans="1:10" x14ac:dyDescent="0.35">
      <c r="A377" t="s">
        <v>44</v>
      </c>
      <c r="B377" t="s">
        <v>17</v>
      </c>
      <c r="C377" t="s">
        <v>51</v>
      </c>
      <c r="D377">
        <v>36</v>
      </c>
      <c r="E377">
        <v>42443</v>
      </c>
      <c r="F377">
        <v>85870</v>
      </c>
      <c r="G377">
        <v>0</v>
      </c>
      <c r="H377" t="s">
        <v>52</v>
      </c>
      <c r="I377" t="s">
        <v>53</v>
      </c>
      <c r="J377" s="1" t="s">
        <v>21</v>
      </c>
    </row>
    <row r="378" spans="1:10" x14ac:dyDescent="0.35">
      <c r="A378" t="s">
        <v>32</v>
      </c>
      <c r="B378" t="s">
        <v>17</v>
      </c>
      <c r="C378" t="s">
        <v>24</v>
      </c>
      <c r="D378">
        <v>46</v>
      </c>
      <c r="E378">
        <v>37271</v>
      </c>
      <c r="F378">
        <v>86510</v>
      </c>
      <c r="G378">
        <v>0</v>
      </c>
      <c r="H378" t="s">
        <v>33</v>
      </c>
      <c r="I378" t="s">
        <v>60</v>
      </c>
      <c r="J378" s="1">
        <v>37623</v>
      </c>
    </row>
    <row r="379" spans="1:10" x14ac:dyDescent="0.35">
      <c r="A379" t="s">
        <v>44</v>
      </c>
      <c r="B379" t="s">
        <v>17</v>
      </c>
      <c r="C379" t="s">
        <v>51</v>
      </c>
      <c r="D379">
        <v>38</v>
      </c>
      <c r="E379">
        <v>42999</v>
      </c>
      <c r="F379">
        <v>119647</v>
      </c>
      <c r="G379">
        <v>0.09</v>
      </c>
      <c r="H379" t="s">
        <v>52</v>
      </c>
      <c r="I379" t="s">
        <v>53</v>
      </c>
      <c r="J379" s="1" t="s">
        <v>21</v>
      </c>
    </row>
    <row r="380" spans="1:10" x14ac:dyDescent="0.35">
      <c r="A380" t="s">
        <v>16</v>
      </c>
      <c r="B380" t="s">
        <v>28</v>
      </c>
      <c r="C380" t="s">
        <v>18</v>
      </c>
      <c r="D380">
        <v>62</v>
      </c>
      <c r="E380">
        <v>36996</v>
      </c>
      <c r="F380">
        <v>80921</v>
      </c>
      <c r="G380">
        <v>0</v>
      </c>
      <c r="H380" t="s">
        <v>19</v>
      </c>
      <c r="I380" t="s">
        <v>29</v>
      </c>
      <c r="J380" s="1" t="s">
        <v>21</v>
      </c>
    </row>
    <row r="381" spans="1:10" x14ac:dyDescent="0.35">
      <c r="A381" t="s">
        <v>16</v>
      </c>
      <c r="B381" t="s">
        <v>17</v>
      </c>
      <c r="C381" t="s">
        <v>18</v>
      </c>
      <c r="D381">
        <v>61</v>
      </c>
      <c r="E381">
        <v>40193</v>
      </c>
      <c r="F381">
        <v>98110</v>
      </c>
      <c r="G381">
        <v>0.13</v>
      </c>
      <c r="H381" t="s">
        <v>19</v>
      </c>
      <c r="I381" t="s">
        <v>20</v>
      </c>
      <c r="J381" s="1" t="s">
        <v>21</v>
      </c>
    </row>
    <row r="382" spans="1:10" x14ac:dyDescent="0.35">
      <c r="A382" t="s">
        <v>44</v>
      </c>
      <c r="B382" t="s">
        <v>17</v>
      </c>
      <c r="C382" t="s">
        <v>18</v>
      </c>
      <c r="D382">
        <v>59</v>
      </c>
      <c r="E382">
        <v>43028</v>
      </c>
      <c r="F382">
        <v>86831</v>
      </c>
      <c r="G382">
        <v>0</v>
      </c>
      <c r="H382" t="s">
        <v>19</v>
      </c>
      <c r="I382" t="s">
        <v>39</v>
      </c>
      <c r="J382" s="1" t="s">
        <v>21</v>
      </c>
    </row>
    <row r="383" spans="1:10" x14ac:dyDescent="0.35">
      <c r="A383" t="s">
        <v>44</v>
      </c>
      <c r="B383" t="s">
        <v>17</v>
      </c>
      <c r="C383" t="s">
        <v>24</v>
      </c>
      <c r="D383">
        <v>49</v>
      </c>
      <c r="E383">
        <v>40431</v>
      </c>
      <c r="F383">
        <v>72826</v>
      </c>
      <c r="G383">
        <v>0</v>
      </c>
      <c r="H383" t="s">
        <v>33</v>
      </c>
      <c r="I383" t="s">
        <v>60</v>
      </c>
      <c r="J383" s="1" t="s">
        <v>21</v>
      </c>
    </row>
    <row r="384" spans="1:10" x14ac:dyDescent="0.35">
      <c r="A384" t="s">
        <v>36</v>
      </c>
      <c r="B384" t="s">
        <v>17</v>
      </c>
      <c r="C384" t="s">
        <v>24</v>
      </c>
      <c r="D384">
        <v>64</v>
      </c>
      <c r="E384">
        <v>40588</v>
      </c>
      <c r="F384">
        <v>171217</v>
      </c>
      <c r="G384">
        <v>0.19</v>
      </c>
      <c r="H384" t="s">
        <v>19</v>
      </c>
      <c r="I384" t="s">
        <v>63</v>
      </c>
      <c r="J384" s="1" t="s">
        <v>21</v>
      </c>
    </row>
    <row r="385" spans="1:10" x14ac:dyDescent="0.35">
      <c r="A385" t="s">
        <v>16</v>
      </c>
      <c r="B385" t="s">
        <v>17</v>
      </c>
      <c r="C385" t="s">
        <v>18</v>
      </c>
      <c r="D385">
        <v>57</v>
      </c>
      <c r="E385">
        <v>43948</v>
      </c>
      <c r="F385">
        <v>103058</v>
      </c>
      <c r="G385">
        <v>7.0000000000000007E-2</v>
      </c>
      <c r="H385" t="s">
        <v>19</v>
      </c>
      <c r="I385" t="s">
        <v>29</v>
      </c>
      <c r="J385" s="1" t="s">
        <v>21</v>
      </c>
    </row>
    <row r="386" spans="1:10" x14ac:dyDescent="0.35">
      <c r="A386" t="s">
        <v>44</v>
      </c>
      <c r="B386" t="s">
        <v>28</v>
      </c>
      <c r="C386" t="s">
        <v>24</v>
      </c>
      <c r="D386">
        <v>52</v>
      </c>
      <c r="E386">
        <v>41858</v>
      </c>
      <c r="F386">
        <v>117062</v>
      </c>
      <c r="G386">
        <v>7.0000000000000007E-2</v>
      </c>
      <c r="H386" t="s">
        <v>19</v>
      </c>
      <c r="I386" t="s">
        <v>39</v>
      </c>
      <c r="J386" s="1" t="s">
        <v>21</v>
      </c>
    </row>
    <row r="387" spans="1:10" x14ac:dyDescent="0.35">
      <c r="A387" t="s">
        <v>44</v>
      </c>
      <c r="B387" t="s">
        <v>28</v>
      </c>
      <c r="C387" t="s">
        <v>51</v>
      </c>
      <c r="D387">
        <v>40</v>
      </c>
      <c r="E387">
        <v>43488</v>
      </c>
      <c r="F387">
        <v>159031</v>
      </c>
      <c r="G387">
        <v>0.1</v>
      </c>
      <c r="H387" t="s">
        <v>19</v>
      </c>
      <c r="I387" t="s">
        <v>45</v>
      </c>
      <c r="J387" s="1" t="s">
        <v>21</v>
      </c>
    </row>
    <row r="388" spans="1:10" x14ac:dyDescent="0.35">
      <c r="A388" t="s">
        <v>16</v>
      </c>
      <c r="B388" t="s">
        <v>17</v>
      </c>
      <c r="C388" t="s">
        <v>51</v>
      </c>
      <c r="D388">
        <v>49</v>
      </c>
      <c r="E388">
        <v>38000</v>
      </c>
      <c r="F388">
        <v>125086</v>
      </c>
      <c r="G388">
        <v>0.1</v>
      </c>
      <c r="H388" t="s">
        <v>52</v>
      </c>
      <c r="I388" t="s">
        <v>53</v>
      </c>
      <c r="J388" s="1" t="s">
        <v>21</v>
      </c>
    </row>
    <row r="389" spans="1:10" x14ac:dyDescent="0.35">
      <c r="A389" t="s">
        <v>44</v>
      </c>
      <c r="B389" t="s">
        <v>28</v>
      </c>
      <c r="C389" t="s">
        <v>18</v>
      </c>
      <c r="D389">
        <v>43</v>
      </c>
      <c r="E389">
        <v>42467</v>
      </c>
      <c r="F389">
        <v>67976</v>
      </c>
      <c r="G389">
        <v>0</v>
      </c>
      <c r="H389" t="s">
        <v>19</v>
      </c>
      <c r="I389" t="s">
        <v>63</v>
      </c>
      <c r="J389" s="1" t="s">
        <v>21</v>
      </c>
    </row>
    <row r="390" spans="1:10" x14ac:dyDescent="0.35">
      <c r="A390" t="s">
        <v>44</v>
      </c>
      <c r="B390" t="s">
        <v>28</v>
      </c>
      <c r="C390" t="s">
        <v>18</v>
      </c>
      <c r="D390">
        <v>31</v>
      </c>
      <c r="E390">
        <v>44308</v>
      </c>
      <c r="F390">
        <v>74215</v>
      </c>
      <c r="G390">
        <v>0</v>
      </c>
      <c r="H390" t="s">
        <v>19</v>
      </c>
      <c r="I390" t="s">
        <v>39</v>
      </c>
      <c r="J390" s="1" t="s">
        <v>21</v>
      </c>
    </row>
    <row r="391" spans="1:10" x14ac:dyDescent="0.35">
      <c r="A391" t="s">
        <v>36</v>
      </c>
      <c r="B391" t="s">
        <v>28</v>
      </c>
      <c r="C391" t="s">
        <v>24</v>
      </c>
      <c r="D391">
        <v>55</v>
      </c>
      <c r="E391">
        <v>40340</v>
      </c>
      <c r="F391">
        <v>187389</v>
      </c>
      <c r="G391">
        <v>0.25</v>
      </c>
      <c r="H391" t="s">
        <v>33</v>
      </c>
      <c r="I391" t="s">
        <v>34</v>
      </c>
      <c r="J391" s="1" t="s">
        <v>21</v>
      </c>
    </row>
    <row r="392" spans="1:10" x14ac:dyDescent="0.35">
      <c r="A392" t="s">
        <v>44</v>
      </c>
      <c r="B392" t="s">
        <v>17</v>
      </c>
      <c r="C392" t="s">
        <v>18</v>
      </c>
      <c r="D392">
        <v>41</v>
      </c>
      <c r="E392">
        <v>39747</v>
      </c>
      <c r="F392">
        <v>131841</v>
      </c>
      <c r="G392">
        <v>0.13</v>
      </c>
      <c r="H392" t="s">
        <v>19</v>
      </c>
      <c r="I392" t="s">
        <v>29</v>
      </c>
      <c r="J392" s="1" t="s">
        <v>21</v>
      </c>
    </row>
    <row r="393" spans="1:10" x14ac:dyDescent="0.35">
      <c r="A393" t="s">
        <v>16</v>
      </c>
      <c r="B393" t="s">
        <v>28</v>
      </c>
      <c r="C393" t="s">
        <v>24</v>
      </c>
      <c r="D393">
        <v>34</v>
      </c>
      <c r="E393">
        <v>40750</v>
      </c>
      <c r="F393">
        <v>97231</v>
      </c>
      <c r="G393">
        <v>0</v>
      </c>
      <c r="H393" t="s">
        <v>33</v>
      </c>
      <c r="I393" t="s">
        <v>60</v>
      </c>
      <c r="J393" s="1" t="s">
        <v>21</v>
      </c>
    </row>
    <row r="394" spans="1:10" x14ac:dyDescent="0.35">
      <c r="A394" t="s">
        <v>32</v>
      </c>
      <c r="B394" t="s">
        <v>17</v>
      </c>
      <c r="C394" t="s">
        <v>24</v>
      </c>
      <c r="D394">
        <v>41</v>
      </c>
      <c r="E394">
        <v>38060</v>
      </c>
      <c r="F394">
        <v>155004</v>
      </c>
      <c r="G394">
        <v>0.12</v>
      </c>
      <c r="H394" t="s">
        <v>19</v>
      </c>
      <c r="I394" t="s">
        <v>25</v>
      </c>
      <c r="J394" s="1" t="s">
        <v>21</v>
      </c>
    </row>
    <row r="395" spans="1:10" x14ac:dyDescent="0.35">
      <c r="A395" t="s">
        <v>36</v>
      </c>
      <c r="B395" t="s">
        <v>28</v>
      </c>
      <c r="C395" t="s">
        <v>24</v>
      </c>
      <c r="D395">
        <v>40</v>
      </c>
      <c r="E395">
        <v>39293</v>
      </c>
      <c r="F395">
        <v>41859</v>
      </c>
      <c r="G395">
        <v>0</v>
      </c>
      <c r="H395" t="s">
        <v>19</v>
      </c>
      <c r="I395" t="s">
        <v>63</v>
      </c>
      <c r="J395" s="1" t="s">
        <v>21</v>
      </c>
    </row>
    <row r="396" spans="1:10" x14ac:dyDescent="0.35">
      <c r="A396" t="s">
        <v>36</v>
      </c>
      <c r="B396" t="s">
        <v>28</v>
      </c>
      <c r="C396" t="s">
        <v>47</v>
      </c>
      <c r="D396">
        <v>42</v>
      </c>
      <c r="E396">
        <v>38984</v>
      </c>
      <c r="F396">
        <v>52733</v>
      </c>
      <c r="G396">
        <v>0</v>
      </c>
      <c r="H396" t="s">
        <v>19</v>
      </c>
      <c r="I396" t="s">
        <v>20</v>
      </c>
      <c r="J396" s="1" t="s">
        <v>21</v>
      </c>
    </row>
    <row r="397" spans="1:10" x14ac:dyDescent="0.35">
      <c r="A397" t="s">
        <v>32</v>
      </c>
      <c r="B397" t="s">
        <v>28</v>
      </c>
      <c r="C397" t="s">
        <v>24</v>
      </c>
      <c r="D397">
        <v>31</v>
      </c>
      <c r="E397">
        <v>42250</v>
      </c>
      <c r="F397">
        <v>250953</v>
      </c>
      <c r="G397">
        <v>0.34</v>
      </c>
      <c r="H397" t="s">
        <v>19</v>
      </c>
      <c r="I397" t="s">
        <v>29</v>
      </c>
      <c r="J397" s="1" t="s">
        <v>21</v>
      </c>
    </row>
    <row r="398" spans="1:10" x14ac:dyDescent="0.35">
      <c r="A398" t="s">
        <v>16</v>
      </c>
      <c r="B398" t="s">
        <v>28</v>
      </c>
      <c r="C398" t="s">
        <v>24</v>
      </c>
      <c r="D398">
        <v>49</v>
      </c>
      <c r="E398">
        <v>36210</v>
      </c>
      <c r="F398">
        <v>191807</v>
      </c>
      <c r="G398">
        <v>0.21</v>
      </c>
      <c r="H398" t="s">
        <v>33</v>
      </c>
      <c r="I398" t="s">
        <v>80</v>
      </c>
      <c r="J398" s="1" t="s">
        <v>21</v>
      </c>
    </row>
    <row r="399" spans="1:10" x14ac:dyDescent="0.35">
      <c r="A399" t="s">
        <v>44</v>
      </c>
      <c r="B399" t="s">
        <v>28</v>
      </c>
      <c r="C399" t="s">
        <v>24</v>
      </c>
      <c r="D399">
        <v>42</v>
      </c>
      <c r="E399">
        <v>41813</v>
      </c>
      <c r="F399">
        <v>64677</v>
      </c>
      <c r="G399">
        <v>0</v>
      </c>
      <c r="H399" t="s">
        <v>33</v>
      </c>
      <c r="I399" t="s">
        <v>80</v>
      </c>
      <c r="J399" s="1" t="s">
        <v>21</v>
      </c>
    </row>
    <row r="400" spans="1:10" x14ac:dyDescent="0.35">
      <c r="A400" t="s">
        <v>32</v>
      </c>
      <c r="B400" t="s">
        <v>28</v>
      </c>
      <c r="C400" t="s">
        <v>18</v>
      </c>
      <c r="D400">
        <v>46</v>
      </c>
      <c r="E400">
        <v>38244</v>
      </c>
      <c r="F400">
        <v>130274</v>
      </c>
      <c r="G400">
        <v>0.11</v>
      </c>
      <c r="H400" t="s">
        <v>19</v>
      </c>
      <c r="I400" t="s">
        <v>20</v>
      </c>
      <c r="J400" s="1" t="s">
        <v>21</v>
      </c>
    </row>
    <row r="401" spans="1:10" x14ac:dyDescent="0.35">
      <c r="A401" t="s">
        <v>16</v>
      </c>
      <c r="B401" t="s">
        <v>28</v>
      </c>
      <c r="C401" t="s">
        <v>24</v>
      </c>
      <c r="D401">
        <v>37</v>
      </c>
      <c r="E401">
        <v>42922</v>
      </c>
      <c r="F401">
        <v>96331</v>
      </c>
      <c r="G401">
        <v>0</v>
      </c>
      <c r="H401" t="s">
        <v>33</v>
      </c>
      <c r="I401" t="s">
        <v>74</v>
      </c>
      <c r="J401" s="1" t="s">
        <v>21</v>
      </c>
    </row>
    <row r="402" spans="1:10" x14ac:dyDescent="0.35">
      <c r="A402" t="s">
        <v>16</v>
      </c>
      <c r="B402" t="s">
        <v>17</v>
      </c>
      <c r="C402" t="s">
        <v>18</v>
      </c>
      <c r="D402">
        <v>51</v>
      </c>
      <c r="E402">
        <v>38835</v>
      </c>
      <c r="F402">
        <v>150758</v>
      </c>
      <c r="G402">
        <v>0.13</v>
      </c>
      <c r="H402" t="s">
        <v>19</v>
      </c>
      <c r="I402" t="s">
        <v>20</v>
      </c>
      <c r="J402" s="1">
        <v>39310</v>
      </c>
    </row>
    <row r="403" spans="1:10" x14ac:dyDescent="0.35">
      <c r="A403" t="s">
        <v>32</v>
      </c>
      <c r="B403" t="s">
        <v>28</v>
      </c>
      <c r="C403" t="s">
        <v>51</v>
      </c>
      <c r="D403">
        <v>46</v>
      </c>
      <c r="E403">
        <v>41839</v>
      </c>
      <c r="F403">
        <v>173629</v>
      </c>
      <c r="G403">
        <v>0.21</v>
      </c>
      <c r="H403" t="s">
        <v>52</v>
      </c>
      <c r="I403" t="s">
        <v>53</v>
      </c>
      <c r="J403" s="1" t="s">
        <v>21</v>
      </c>
    </row>
    <row r="404" spans="1:10" x14ac:dyDescent="0.35">
      <c r="A404" t="s">
        <v>32</v>
      </c>
      <c r="B404" t="s">
        <v>28</v>
      </c>
      <c r="C404" t="s">
        <v>47</v>
      </c>
      <c r="D404">
        <v>55</v>
      </c>
      <c r="E404">
        <v>35919</v>
      </c>
      <c r="F404">
        <v>62174</v>
      </c>
      <c r="G404">
        <v>0</v>
      </c>
      <c r="H404" t="s">
        <v>19</v>
      </c>
      <c r="I404" t="s">
        <v>20</v>
      </c>
      <c r="J404" s="1" t="s">
        <v>21</v>
      </c>
    </row>
    <row r="405" spans="1:10" x14ac:dyDescent="0.35">
      <c r="A405" t="s">
        <v>36</v>
      </c>
      <c r="B405" t="s">
        <v>28</v>
      </c>
      <c r="C405" t="s">
        <v>18</v>
      </c>
      <c r="D405">
        <v>43</v>
      </c>
      <c r="E405">
        <v>43028</v>
      </c>
      <c r="F405">
        <v>56555</v>
      </c>
      <c r="G405">
        <v>0</v>
      </c>
      <c r="H405" t="s">
        <v>19</v>
      </c>
      <c r="I405" t="s">
        <v>39</v>
      </c>
      <c r="J405" s="1" t="s">
        <v>21</v>
      </c>
    </row>
    <row r="406" spans="1:10" x14ac:dyDescent="0.35">
      <c r="A406" t="s">
        <v>36</v>
      </c>
      <c r="B406" t="s">
        <v>28</v>
      </c>
      <c r="C406" t="s">
        <v>18</v>
      </c>
      <c r="D406">
        <v>48</v>
      </c>
      <c r="E406">
        <v>38623</v>
      </c>
      <c r="F406">
        <v>74655</v>
      </c>
      <c r="G406">
        <v>0</v>
      </c>
      <c r="H406" t="s">
        <v>19</v>
      </c>
      <c r="I406" t="s">
        <v>25</v>
      </c>
      <c r="J406" s="1" t="s">
        <v>21</v>
      </c>
    </row>
    <row r="407" spans="1:10" x14ac:dyDescent="0.35">
      <c r="A407" t="s">
        <v>32</v>
      </c>
      <c r="B407" t="s">
        <v>28</v>
      </c>
      <c r="C407" t="s">
        <v>18</v>
      </c>
      <c r="D407">
        <v>48</v>
      </c>
      <c r="E407">
        <v>37844</v>
      </c>
      <c r="F407">
        <v>93017</v>
      </c>
      <c r="G407">
        <v>0</v>
      </c>
      <c r="H407" t="s">
        <v>19</v>
      </c>
      <c r="I407" t="s">
        <v>63</v>
      </c>
      <c r="J407" s="1" t="s">
        <v>21</v>
      </c>
    </row>
    <row r="408" spans="1:10" x14ac:dyDescent="0.35">
      <c r="A408" t="s">
        <v>36</v>
      </c>
      <c r="B408" t="s">
        <v>28</v>
      </c>
      <c r="C408" t="s">
        <v>24</v>
      </c>
      <c r="D408">
        <v>51</v>
      </c>
      <c r="E408">
        <v>41013</v>
      </c>
      <c r="F408">
        <v>82300</v>
      </c>
      <c r="G408">
        <v>0</v>
      </c>
      <c r="H408" t="s">
        <v>33</v>
      </c>
      <c r="I408" t="s">
        <v>34</v>
      </c>
      <c r="J408" s="1" t="s">
        <v>21</v>
      </c>
    </row>
    <row r="409" spans="1:10" x14ac:dyDescent="0.35">
      <c r="A409" t="s">
        <v>16</v>
      </c>
      <c r="B409" t="s">
        <v>17</v>
      </c>
      <c r="C409" t="s">
        <v>18</v>
      </c>
      <c r="D409">
        <v>46</v>
      </c>
      <c r="E409">
        <v>39471</v>
      </c>
      <c r="F409">
        <v>91621</v>
      </c>
      <c r="G409">
        <v>0</v>
      </c>
      <c r="H409" t="s">
        <v>19</v>
      </c>
      <c r="I409" t="s">
        <v>20</v>
      </c>
      <c r="J409" s="1" t="s">
        <v>21</v>
      </c>
    </row>
    <row r="410" spans="1:10" x14ac:dyDescent="0.35">
      <c r="A410" t="s">
        <v>16</v>
      </c>
      <c r="B410" t="s">
        <v>28</v>
      </c>
      <c r="C410" t="s">
        <v>51</v>
      </c>
      <c r="D410">
        <v>33</v>
      </c>
      <c r="E410">
        <v>41973</v>
      </c>
      <c r="F410">
        <v>91280</v>
      </c>
      <c r="G410">
        <v>0</v>
      </c>
      <c r="H410" t="s">
        <v>19</v>
      </c>
      <c r="I410" t="s">
        <v>45</v>
      </c>
      <c r="J410" s="1" t="s">
        <v>21</v>
      </c>
    </row>
    <row r="411" spans="1:10" x14ac:dyDescent="0.35">
      <c r="A411" t="s">
        <v>36</v>
      </c>
      <c r="B411" t="s">
        <v>17</v>
      </c>
      <c r="C411" t="s">
        <v>47</v>
      </c>
      <c r="D411">
        <v>42</v>
      </c>
      <c r="E411">
        <v>44092</v>
      </c>
      <c r="F411">
        <v>47071</v>
      </c>
      <c r="G411">
        <v>0</v>
      </c>
      <c r="H411" t="s">
        <v>19</v>
      </c>
      <c r="I411" t="s">
        <v>29</v>
      </c>
      <c r="J411" s="1" t="s">
        <v>21</v>
      </c>
    </row>
    <row r="412" spans="1:10" x14ac:dyDescent="0.35">
      <c r="A412" t="s">
        <v>36</v>
      </c>
      <c r="B412" t="s">
        <v>17</v>
      </c>
      <c r="C412" t="s">
        <v>18</v>
      </c>
      <c r="D412">
        <v>55</v>
      </c>
      <c r="E412">
        <v>40868</v>
      </c>
      <c r="F412">
        <v>81218</v>
      </c>
      <c r="G412">
        <v>0</v>
      </c>
      <c r="H412" t="s">
        <v>19</v>
      </c>
      <c r="I412" t="s">
        <v>20</v>
      </c>
      <c r="J412" s="1" t="s">
        <v>21</v>
      </c>
    </row>
    <row r="413" spans="1:10" x14ac:dyDescent="0.35">
      <c r="A413" t="s">
        <v>36</v>
      </c>
      <c r="B413" t="s">
        <v>17</v>
      </c>
      <c r="C413" t="s">
        <v>24</v>
      </c>
      <c r="D413">
        <v>50</v>
      </c>
      <c r="E413">
        <v>39734</v>
      </c>
      <c r="F413">
        <v>181801</v>
      </c>
      <c r="G413">
        <v>0.4</v>
      </c>
      <c r="H413" t="s">
        <v>33</v>
      </c>
      <c r="I413" t="s">
        <v>80</v>
      </c>
      <c r="J413" s="1">
        <v>43810</v>
      </c>
    </row>
    <row r="414" spans="1:10" x14ac:dyDescent="0.35">
      <c r="A414" t="s">
        <v>36</v>
      </c>
      <c r="B414" t="s">
        <v>17</v>
      </c>
      <c r="C414" t="s">
        <v>18</v>
      </c>
      <c r="D414">
        <v>26</v>
      </c>
      <c r="E414">
        <v>44521</v>
      </c>
      <c r="F414">
        <v>63137</v>
      </c>
      <c r="G414">
        <v>0</v>
      </c>
      <c r="H414" t="s">
        <v>19</v>
      </c>
      <c r="I414" t="s">
        <v>20</v>
      </c>
      <c r="J414" s="1" t="s">
        <v>21</v>
      </c>
    </row>
    <row r="415" spans="1:10" x14ac:dyDescent="0.35">
      <c r="A415" t="s">
        <v>36</v>
      </c>
      <c r="B415" t="s">
        <v>17</v>
      </c>
      <c r="C415" t="s">
        <v>24</v>
      </c>
      <c r="D415">
        <v>55</v>
      </c>
      <c r="E415">
        <v>43345</v>
      </c>
      <c r="F415">
        <v>221465</v>
      </c>
      <c r="G415">
        <v>0.34</v>
      </c>
      <c r="H415" t="s">
        <v>33</v>
      </c>
      <c r="I415" t="s">
        <v>34</v>
      </c>
      <c r="J415" s="1" t="s">
        <v>21</v>
      </c>
    </row>
    <row r="416" spans="1:10" x14ac:dyDescent="0.35">
      <c r="A416" t="s">
        <v>16</v>
      </c>
      <c r="B416" t="s">
        <v>17</v>
      </c>
      <c r="C416" t="s">
        <v>24</v>
      </c>
      <c r="D416">
        <v>50</v>
      </c>
      <c r="E416">
        <v>41404</v>
      </c>
      <c r="F416">
        <v>79388</v>
      </c>
      <c r="G416">
        <v>0</v>
      </c>
      <c r="H416" t="s">
        <v>19</v>
      </c>
      <c r="I416" t="s">
        <v>25</v>
      </c>
      <c r="J416" s="1">
        <v>43681</v>
      </c>
    </row>
    <row r="417" spans="1:10" x14ac:dyDescent="0.35">
      <c r="A417" t="s">
        <v>36</v>
      </c>
      <c r="B417" t="s">
        <v>17</v>
      </c>
      <c r="C417" t="s">
        <v>18</v>
      </c>
      <c r="D417">
        <v>28</v>
      </c>
      <c r="E417">
        <v>43122</v>
      </c>
      <c r="F417">
        <v>68176</v>
      </c>
      <c r="G417">
        <v>0</v>
      </c>
      <c r="H417" t="s">
        <v>19</v>
      </c>
      <c r="I417" t="s">
        <v>63</v>
      </c>
      <c r="J417" s="1" t="s">
        <v>21</v>
      </c>
    </row>
    <row r="418" spans="1:10" x14ac:dyDescent="0.35">
      <c r="A418" t="s">
        <v>16</v>
      </c>
      <c r="B418" t="s">
        <v>17</v>
      </c>
      <c r="C418" t="s">
        <v>51</v>
      </c>
      <c r="D418">
        <v>39</v>
      </c>
      <c r="E418">
        <v>43756</v>
      </c>
      <c r="F418">
        <v>122829</v>
      </c>
      <c r="G418">
        <v>0.11</v>
      </c>
      <c r="H418" t="s">
        <v>19</v>
      </c>
      <c r="I418" t="s">
        <v>20</v>
      </c>
      <c r="J418" s="1" t="s">
        <v>21</v>
      </c>
    </row>
    <row r="419" spans="1:10" x14ac:dyDescent="0.35">
      <c r="A419" t="s">
        <v>44</v>
      </c>
      <c r="B419" t="s">
        <v>17</v>
      </c>
      <c r="C419" t="s">
        <v>24</v>
      </c>
      <c r="D419">
        <v>31</v>
      </c>
      <c r="E419">
        <v>43695</v>
      </c>
      <c r="F419">
        <v>126353</v>
      </c>
      <c r="G419">
        <v>0.12</v>
      </c>
      <c r="H419" t="s">
        <v>33</v>
      </c>
      <c r="I419" t="s">
        <v>74</v>
      </c>
      <c r="J419" s="1" t="s">
        <v>21</v>
      </c>
    </row>
    <row r="420" spans="1:10" x14ac:dyDescent="0.35">
      <c r="A420" t="s">
        <v>44</v>
      </c>
      <c r="B420" t="s">
        <v>17</v>
      </c>
      <c r="C420" t="s">
        <v>24</v>
      </c>
      <c r="D420">
        <v>55</v>
      </c>
      <c r="E420">
        <v>40468</v>
      </c>
      <c r="F420">
        <v>188727</v>
      </c>
      <c r="G420">
        <v>0.23</v>
      </c>
      <c r="H420" t="s">
        <v>33</v>
      </c>
      <c r="I420" t="s">
        <v>34</v>
      </c>
      <c r="J420" s="1" t="s">
        <v>21</v>
      </c>
    </row>
    <row r="421" spans="1:10" x14ac:dyDescent="0.35">
      <c r="A421" t="s">
        <v>16</v>
      </c>
      <c r="B421" t="s">
        <v>28</v>
      </c>
      <c r="C421" t="s">
        <v>24</v>
      </c>
      <c r="D421">
        <v>52</v>
      </c>
      <c r="E421">
        <v>34383</v>
      </c>
      <c r="F421">
        <v>99624</v>
      </c>
      <c r="G421">
        <v>0</v>
      </c>
      <c r="H421" t="s">
        <v>19</v>
      </c>
      <c r="I421" t="s">
        <v>63</v>
      </c>
      <c r="J421" s="1" t="s">
        <v>21</v>
      </c>
    </row>
    <row r="422" spans="1:10" x14ac:dyDescent="0.35">
      <c r="A422" t="s">
        <v>44</v>
      </c>
      <c r="B422" t="s">
        <v>17</v>
      </c>
      <c r="C422" t="s">
        <v>24</v>
      </c>
      <c r="D422">
        <v>55</v>
      </c>
      <c r="E422">
        <v>41202</v>
      </c>
      <c r="F422">
        <v>108686</v>
      </c>
      <c r="G422">
        <v>0.06</v>
      </c>
      <c r="H422" t="s">
        <v>19</v>
      </c>
      <c r="I422" t="s">
        <v>29</v>
      </c>
      <c r="J422" s="1" t="s">
        <v>21</v>
      </c>
    </row>
    <row r="423" spans="1:10" x14ac:dyDescent="0.35">
      <c r="A423" t="s">
        <v>32</v>
      </c>
      <c r="B423" t="s">
        <v>17</v>
      </c>
      <c r="C423" t="s">
        <v>51</v>
      </c>
      <c r="D423">
        <v>56</v>
      </c>
      <c r="E423">
        <v>34802</v>
      </c>
      <c r="F423">
        <v>50857</v>
      </c>
      <c r="G423">
        <v>0</v>
      </c>
      <c r="H423" t="s">
        <v>52</v>
      </c>
      <c r="I423" t="s">
        <v>81</v>
      </c>
      <c r="J423" s="1" t="s">
        <v>21</v>
      </c>
    </row>
    <row r="424" spans="1:10" x14ac:dyDescent="0.35">
      <c r="A424" t="s">
        <v>36</v>
      </c>
      <c r="B424" t="s">
        <v>28</v>
      </c>
      <c r="C424" t="s">
        <v>18</v>
      </c>
      <c r="D424">
        <v>47</v>
      </c>
      <c r="E424">
        <v>36893</v>
      </c>
      <c r="F424">
        <v>120628</v>
      </c>
      <c r="G424">
        <v>0</v>
      </c>
      <c r="H424" t="s">
        <v>19</v>
      </c>
      <c r="I424" t="s">
        <v>20</v>
      </c>
      <c r="J424" s="1" t="s">
        <v>21</v>
      </c>
    </row>
    <row r="425" spans="1:10" x14ac:dyDescent="0.35">
      <c r="A425" t="s">
        <v>44</v>
      </c>
      <c r="B425" t="s">
        <v>17</v>
      </c>
      <c r="C425" t="s">
        <v>18</v>
      </c>
      <c r="D425">
        <v>63</v>
      </c>
      <c r="E425">
        <v>43996</v>
      </c>
      <c r="F425">
        <v>181216</v>
      </c>
      <c r="G425">
        <v>0.27</v>
      </c>
      <c r="H425" t="s">
        <v>19</v>
      </c>
      <c r="I425" t="s">
        <v>29</v>
      </c>
      <c r="J425" s="1" t="s">
        <v>21</v>
      </c>
    </row>
    <row r="426" spans="1:10" x14ac:dyDescent="0.35">
      <c r="A426" t="s">
        <v>32</v>
      </c>
      <c r="B426" t="s">
        <v>17</v>
      </c>
      <c r="C426" t="s">
        <v>18</v>
      </c>
      <c r="D426">
        <v>63</v>
      </c>
      <c r="E426">
        <v>40984</v>
      </c>
      <c r="F426">
        <v>46081</v>
      </c>
      <c r="G426">
        <v>0</v>
      </c>
      <c r="H426" t="s">
        <v>19</v>
      </c>
      <c r="I426" t="s">
        <v>20</v>
      </c>
      <c r="J426" s="1" t="s">
        <v>21</v>
      </c>
    </row>
    <row r="427" spans="1:10" x14ac:dyDescent="0.35">
      <c r="A427" t="s">
        <v>32</v>
      </c>
      <c r="B427" t="s">
        <v>17</v>
      </c>
      <c r="C427" t="s">
        <v>18</v>
      </c>
      <c r="D427">
        <v>55</v>
      </c>
      <c r="E427">
        <v>38135</v>
      </c>
      <c r="F427">
        <v>159885</v>
      </c>
      <c r="G427">
        <v>0.12</v>
      </c>
      <c r="H427" t="s">
        <v>19</v>
      </c>
      <c r="I427" t="s">
        <v>29</v>
      </c>
      <c r="J427" s="1" t="s">
        <v>21</v>
      </c>
    </row>
    <row r="428" spans="1:10" x14ac:dyDescent="0.35">
      <c r="A428" t="s">
        <v>36</v>
      </c>
      <c r="B428" t="s">
        <v>17</v>
      </c>
      <c r="C428" t="s">
        <v>18</v>
      </c>
      <c r="D428">
        <v>55</v>
      </c>
      <c r="E428">
        <v>35001</v>
      </c>
      <c r="F428">
        <v>153271</v>
      </c>
      <c r="G428">
        <v>0.15</v>
      </c>
      <c r="H428" t="s">
        <v>19</v>
      </c>
      <c r="I428" t="s">
        <v>25</v>
      </c>
      <c r="J428" s="1" t="s">
        <v>21</v>
      </c>
    </row>
    <row r="429" spans="1:10" x14ac:dyDescent="0.35">
      <c r="A429" t="s">
        <v>36</v>
      </c>
      <c r="B429" t="s">
        <v>28</v>
      </c>
      <c r="C429" t="s">
        <v>24</v>
      </c>
      <c r="D429">
        <v>42</v>
      </c>
      <c r="E429">
        <v>40159</v>
      </c>
      <c r="F429">
        <v>114242</v>
      </c>
      <c r="G429">
        <v>0.08</v>
      </c>
      <c r="H429" t="s">
        <v>19</v>
      </c>
      <c r="I429" t="s">
        <v>39</v>
      </c>
      <c r="J429" s="1" t="s">
        <v>21</v>
      </c>
    </row>
    <row r="430" spans="1:10" x14ac:dyDescent="0.35">
      <c r="A430" t="s">
        <v>44</v>
      </c>
      <c r="B430" t="s">
        <v>17</v>
      </c>
      <c r="C430" t="s">
        <v>24</v>
      </c>
      <c r="D430">
        <v>39</v>
      </c>
      <c r="E430">
        <v>44153</v>
      </c>
      <c r="F430">
        <v>48415</v>
      </c>
      <c r="G430">
        <v>0</v>
      </c>
      <c r="H430" t="s">
        <v>33</v>
      </c>
      <c r="I430" t="s">
        <v>74</v>
      </c>
      <c r="J430" s="1" t="s">
        <v>21</v>
      </c>
    </row>
    <row r="431" spans="1:10" x14ac:dyDescent="0.35">
      <c r="A431" t="s">
        <v>36</v>
      </c>
      <c r="B431" t="s">
        <v>28</v>
      </c>
      <c r="C431" t="s">
        <v>51</v>
      </c>
      <c r="D431">
        <v>35</v>
      </c>
      <c r="E431">
        <v>42878</v>
      </c>
      <c r="F431">
        <v>65566</v>
      </c>
      <c r="G431">
        <v>0</v>
      </c>
      <c r="H431" t="s">
        <v>19</v>
      </c>
      <c r="I431" t="s">
        <v>63</v>
      </c>
      <c r="J431" s="1" t="s">
        <v>21</v>
      </c>
    </row>
    <row r="432" spans="1:10" x14ac:dyDescent="0.35">
      <c r="A432" t="s">
        <v>16</v>
      </c>
      <c r="B432" t="s">
        <v>28</v>
      </c>
      <c r="C432" t="s">
        <v>24</v>
      </c>
      <c r="D432">
        <v>45</v>
      </c>
      <c r="E432">
        <v>37014</v>
      </c>
      <c r="F432">
        <v>147752</v>
      </c>
      <c r="G432">
        <v>0.12</v>
      </c>
      <c r="H432" t="s">
        <v>33</v>
      </c>
      <c r="I432" t="s">
        <v>74</v>
      </c>
      <c r="J432" s="1">
        <v>40903</v>
      </c>
    </row>
    <row r="433" spans="1:10" x14ac:dyDescent="0.35">
      <c r="A433" t="s">
        <v>36</v>
      </c>
      <c r="B433" t="s">
        <v>17</v>
      </c>
      <c r="C433" t="s">
        <v>24</v>
      </c>
      <c r="D433">
        <v>25</v>
      </c>
      <c r="E433">
        <v>44453</v>
      </c>
      <c r="F433">
        <v>136810</v>
      </c>
      <c r="G433">
        <v>0.14000000000000001</v>
      </c>
      <c r="H433" t="s">
        <v>33</v>
      </c>
      <c r="I433" t="s">
        <v>80</v>
      </c>
      <c r="J433" s="1" t="s">
        <v>21</v>
      </c>
    </row>
    <row r="434" spans="1:10" x14ac:dyDescent="0.35">
      <c r="A434" t="s">
        <v>32</v>
      </c>
      <c r="B434" t="s">
        <v>28</v>
      </c>
      <c r="C434" t="s">
        <v>18</v>
      </c>
      <c r="D434">
        <v>47</v>
      </c>
      <c r="E434">
        <v>41333</v>
      </c>
      <c r="F434">
        <v>54635</v>
      </c>
      <c r="G434">
        <v>0</v>
      </c>
      <c r="H434" t="s">
        <v>19</v>
      </c>
      <c r="I434" t="s">
        <v>20</v>
      </c>
      <c r="J434" s="1" t="s">
        <v>21</v>
      </c>
    </row>
    <row r="435" spans="1:10" x14ac:dyDescent="0.35">
      <c r="A435" t="s">
        <v>32</v>
      </c>
      <c r="B435" t="s">
        <v>17</v>
      </c>
      <c r="C435" t="s">
        <v>18</v>
      </c>
      <c r="D435">
        <v>42</v>
      </c>
      <c r="E435">
        <v>43866</v>
      </c>
      <c r="F435">
        <v>96636</v>
      </c>
      <c r="G435">
        <v>0</v>
      </c>
      <c r="H435" t="s">
        <v>19</v>
      </c>
      <c r="I435" t="s">
        <v>29</v>
      </c>
      <c r="J435" s="1" t="s">
        <v>21</v>
      </c>
    </row>
    <row r="436" spans="1:10" x14ac:dyDescent="0.35">
      <c r="A436" t="s">
        <v>36</v>
      </c>
      <c r="B436" t="s">
        <v>17</v>
      </c>
      <c r="C436" t="s">
        <v>47</v>
      </c>
      <c r="D436">
        <v>35</v>
      </c>
      <c r="E436">
        <v>41941</v>
      </c>
      <c r="F436">
        <v>91592</v>
      </c>
      <c r="G436">
        <v>0</v>
      </c>
      <c r="H436" t="s">
        <v>19</v>
      </c>
      <c r="I436" t="s">
        <v>20</v>
      </c>
      <c r="J436" s="1" t="s">
        <v>21</v>
      </c>
    </row>
    <row r="437" spans="1:10" x14ac:dyDescent="0.35">
      <c r="A437" t="s">
        <v>16</v>
      </c>
      <c r="B437" t="s">
        <v>17</v>
      </c>
      <c r="C437" t="s">
        <v>24</v>
      </c>
      <c r="D437">
        <v>45</v>
      </c>
      <c r="E437">
        <v>36755</v>
      </c>
      <c r="F437">
        <v>55563</v>
      </c>
      <c r="G437">
        <v>0</v>
      </c>
      <c r="H437" t="s">
        <v>33</v>
      </c>
      <c r="I437" t="s">
        <v>34</v>
      </c>
      <c r="J437" s="1" t="s">
        <v>21</v>
      </c>
    </row>
    <row r="438" spans="1:10" x14ac:dyDescent="0.35">
      <c r="A438" t="s">
        <v>16</v>
      </c>
      <c r="B438" t="s">
        <v>17</v>
      </c>
      <c r="C438" t="s">
        <v>24</v>
      </c>
      <c r="D438">
        <v>52</v>
      </c>
      <c r="E438">
        <v>35109</v>
      </c>
      <c r="F438">
        <v>159724</v>
      </c>
      <c r="G438">
        <v>0.23</v>
      </c>
      <c r="H438" t="s">
        <v>33</v>
      </c>
      <c r="I438" t="s">
        <v>60</v>
      </c>
      <c r="J438" s="1" t="s">
        <v>21</v>
      </c>
    </row>
    <row r="439" spans="1:10" x14ac:dyDescent="0.35">
      <c r="A439" t="s">
        <v>32</v>
      </c>
      <c r="B439" t="s">
        <v>28</v>
      </c>
      <c r="C439" t="s">
        <v>24</v>
      </c>
      <c r="D439">
        <v>57</v>
      </c>
      <c r="E439">
        <v>42951</v>
      </c>
      <c r="F439">
        <v>183190</v>
      </c>
      <c r="G439">
        <v>0.36</v>
      </c>
      <c r="H439" t="s">
        <v>19</v>
      </c>
      <c r="I439" t="s">
        <v>20</v>
      </c>
      <c r="J439" s="1" t="s">
        <v>21</v>
      </c>
    </row>
    <row r="440" spans="1:10" x14ac:dyDescent="0.35">
      <c r="A440" t="s">
        <v>44</v>
      </c>
      <c r="B440" t="s">
        <v>17</v>
      </c>
      <c r="C440" t="s">
        <v>18</v>
      </c>
      <c r="D440">
        <v>56</v>
      </c>
      <c r="E440">
        <v>43824</v>
      </c>
      <c r="F440">
        <v>54829</v>
      </c>
      <c r="G440">
        <v>0</v>
      </c>
      <c r="H440" t="s">
        <v>19</v>
      </c>
      <c r="I440" t="s">
        <v>39</v>
      </c>
      <c r="J440" s="1" t="s">
        <v>21</v>
      </c>
    </row>
    <row r="441" spans="1:10" x14ac:dyDescent="0.35">
      <c r="A441" t="s">
        <v>32</v>
      </c>
      <c r="B441" t="s">
        <v>28</v>
      </c>
      <c r="C441" t="s">
        <v>51</v>
      </c>
      <c r="D441">
        <v>46</v>
      </c>
      <c r="E441">
        <v>38464</v>
      </c>
      <c r="F441">
        <v>96639</v>
      </c>
      <c r="G441">
        <v>0</v>
      </c>
      <c r="H441" t="s">
        <v>52</v>
      </c>
      <c r="I441" t="s">
        <v>66</v>
      </c>
      <c r="J441" s="1" t="s">
        <v>21</v>
      </c>
    </row>
    <row r="442" spans="1:10" x14ac:dyDescent="0.35">
      <c r="A442" t="s">
        <v>44</v>
      </c>
      <c r="B442" t="s">
        <v>17</v>
      </c>
      <c r="C442" t="s">
        <v>24</v>
      </c>
      <c r="D442">
        <v>43</v>
      </c>
      <c r="E442">
        <v>38879</v>
      </c>
      <c r="F442">
        <v>117278</v>
      </c>
      <c r="G442">
        <v>0.09</v>
      </c>
      <c r="H442" t="s">
        <v>19</v>
      </c>
      <c r="I442" t="s">
        <v>45</v>
      </c>
      <c r="J442" s="1" t="s">
        <v>21</v>
      </c>
    </row>
    <row r="443" spans="1:10" x14ac:dyDescent="0.35">
      <c r="A443" t="s">
        <v>44</v>
      </c>
      <c r="B443" t="s">
        <v>28</v>
      </c>
      <c r="C443" t="s">
        <v>24</v>
      </c>
      <c r="D443">
        <v>53</v>
      </c>
      <c r="E443">
        <v>39487</v>
      </c>
      <c r="F443">
        <v>84193</v>
      </c>
      <c r="G443">
        <v>0.09</v>
      </c>
      <c r="H443" t="s">
        <v>33</v>
      </c>
      <c r="I443" t="s">
        <v>74</v>
      </c>
      <c r="J443" s="1" t="s">
        <v>21</v>
      </c>
    </row>
    <row r="444" spans="1:10" x14ac:dyDescent="0.35">
      <c r="A444" t="s">
        <v>36</v>
      </c>
      <c r="B444" t="s">
        <v>17</v>
      </c>
      <c r="C444" t="s">
        <v>18</v>
      </c>
      <c r="D444">
        <v>47</v>
      </c>
      <c r="E444">
        <v>43309</v>
      </c>
      <c r="F444">
        <v>87806</v>
      </c>
      <c r="G444">
        <v>0</v>
      </c>
      <c r="H444" t="s">
        <v>19</v>
      </c>
      <c r="I444" t="s">
        <v>63</v>
      </c>
      <c r="J444" s="1" t="s">
        <v>21</v>
      </c>
    </row>
    <row r="445" spans="1:10" x14ac:dyDescent="0.35">
      <c r="A445" t="s">
        <v>16</v>
      </c>
      <c r="B445" t="s">
        <v>28</v>
      </c>
      <c r="C445" t="s">
        <v>18</v>
      </c>
      <c r="D445">
        <v>62</v>
      </c>
      <c r="E445">
        <v>40820</v>
      </c>
      <c r="F445">
        <v>63959</v>
      </c>
      <c r="G445">
        <v>0</v>
      </c>
      <c r="H445" t="s">
        <v>19</v>
      </c>
      <c r="I445" t="s">
        <v>63</v>
      </c>
      <c r="J445" s="1" t="s">
        <v>21</v>
      </c>
    </row>
    <row r="446" spans="1:10" x14ac:dyDescent="0.35">
      <c r="A446" t="s">
        <v>16</v>
      </c>
      <c r="B446" t="s">
        <v>28</v>
      </c>
      <c r="C446" t="s">
        <v>24</v>
      </c>
      <c r="D446">
        <v>35</v>
      </c>
      <c r="E446">
        <v>42166</v>
      </c>
      <c r="F446">
        <v>234723</v>
      </c>
      <c r="G446">
        <v>0.36</v>
      </c>
      <c r="H446" t="s">
        <v>33</v>
      </c>
      <c r="I446" t="s">
        <v>74</v>
      </c>
      <c r="J446" s="1" t="s">
        <v>21</v>
      </c>
    </row>
    <row r="447" spans="1:10" x14ac:dyDescent="0.35">
      <c r="A447" t="s">
        <v>32</v>
      </c>
      <c r="B447" t="s">
        <v>17</v>
      </c>
      <c r="C447" t="s">
        <v>24</v>
      </c>
      <c r="D447">
        <v>27</v>
      </c>
      <c r="E447">
        <v>43701</v>
      </c>
      <c r="F447">
        <v>50809</v>
      </c>
      <c r="G447">
        <v>0</v>
      </c>
      <c r="H447" t="s">
        <v>33</v>
      </c>
      <c r="I447" t="s">
        <v>80</v>
      </c>
      <c r="J447" s="1" t="s">
        <v>21</v>
      </c>
    </row>
    <row r="448" spans="1:10" x14ac:dyDescent="0.35">
      <c r="A448" t="s">
        <v>36</v>
      </c>
      <c r="B448" t="s">
        <v>28</v>
      </c>
      <c r="C448" t="s">
        <v>18</v>
      </c>
      <c r="D448">
        <v>55</v>
      </c>
      <c r="E448">
        <v>37456</v>
      </c>
      <c r="F448">
        <v>77396</v>
      </c>
      <c r="G448">
        <v>0</v>
      </c>
      <c r="H448" t="s">
        <v>19</v>
      </c>
      <c r="I448" t="s">
        <v>45</v>
      </c>
      <c r="J448" s="1" t="s">
        <v>21</v>
      </c>
    </row>
    <row r="449" spans="1:10" x14ac:dyDescent="0.35">
      <c r="A449" t="s">
        <v>44</v>
      </c>
      <c r="B449" t="s">
        <v>17</v>
      </c>
      <c r="C449" t="s">
        <v>24</v>
      </c>
      <c r="D449">
        <v>63</v>
      </c>
      <c r="E449">
        <v>36525</v>
      </c>
      <c r="F449">
        <v>89523</v>
      </c>
      <c r="G449">
        <v>0</v>
      </c>
      <c r="H449" t="s">
        <v>19</v>
      </c>
      <c r="I449" t="s">
        <v>39</v>
      </c>
      <c r="J449" s="1" t="s">
        <v>21</v>
      </c>
    </row>
    <row r="450" spans="1:10" x14ac:dyDescent="0.35">
      <c r="A450" t="s">
        <v>32</v>
      </c>
      <c r="B450" t="s">
        <v>17</v>
      </c>
      <c r="C450" t="s">
        <v>24</v>
      </c>
      <c r="D450">
        <v>53</v>
      </c>
      <c r="E450">
        <v>40744</v>
      </c>
      <c r="F450">
        <v>86173</v>
      </c>
      <c r="G450">
        <v>0</v>
      </c>
      <c r="H450" t="s">
        <v>33</v>
      </c>
      <c r="I450" t="s">
        <v>80</v>
      </c>
      <c r="J450" s="1" t="s">
        <v>21</v>
      </c>
    </row>
    <row r="451" spans="1:10" x14ac:dyDescent="0.35">
      <c r="A451" t="s">
        <v>36</v>
      </c>
      <c r="B451" t="s">
        <v>17</v>
      </c>
      <c r="C451" t="s">
        <v>47</v>
      </c>
      <c r="D451">
        <v>54</v>
      </c>
      <c r="E451">
        <v>36757</v>
      </c>
      <c r="F451">
        <v>222224</v>
      </c>
      <c r="G451">
        <v>0.38</v>
      </c>
      <c r="H451" t="s">
        <v>19</v>
      </c>
      <c r="I451" t="s">
        <v>29</v>
      </c>
      <c r="J451" s="1" t="s">
        <v>21</v>
      </c>
    </row>
    <row r="452" spans="1:10" x14ac:dyDescent="0.35">
      <c r="A452" t="s">
        <v>16</v>
      </c>
      <c r="B452" t="s">
        <v>28</v>
      </c>
      <c r="C452" t="s">
        <v>24</v>
      </c>
      <c r="D452">
        <v>43</v>
      </c>
      <c r="E452">
        <v>44303</v>
      </c>
      <c r="F452">
        <v>146140</v>
      </c>
      <c r="G452">
        <v>0.15</v>
      </c>
      <c r="H452" t="s">
        <v>19</v>
      </c>
      <c r="I452" t="s">
        <v>63</v>
      </c>
      <c r="J452" s="1" t="s">
        <v>21</v>
      </c>
    </row>
    <row r="453" spans="1:10" x14ac:dyDescent="0.35">
      <c r="A453" t="s">
        <v>44</v>
      </c>
      <c r="B453" t="s">
        <v>17</v>
      </c>
      <c r="C453" t="s">
        <v>18</v>
      </c>
      <c r="D453">
        <v>64</v>
      </c>
      <c r="E453">
        <v>34505</v>
      </c>
      <c r="F453">
        <v>109456</v>
      </c>
      <c r="G453">
        <v>0.1</v>
      </c>
      <c r="H453" t="s">
        <v>19</v>
      </c>
      <c r="I453" t="s">
        <v>20</v>
      </c>
      <c r="J453" s="1" t="s">
        <v>21</v>
      </c>
    </row>
    <row r="454" spans="1:10" x14ac:dyDescent="0.35">
      <c r="A454" t="s">
        <v>16</v>
      </c>
      <c r="B454" t="s">
        <v>17</v>
      </c>
      <c r="C454" t="s">
        <v>51</v>
      </c>
      <c r="D454">
        <v>65</v>
      </c>
      <c r="E454">
        <v>39728</v>
      </c>
      <c r="F454">
        <v>170221</v>
      </c>
      <c r="G454">
        <v>0.15</v>
      </c>
      <c r="H454" t="s">
        <v>52</v>
      </c>
      <c r="I454" t="s">
        <v>81</v>
      </c>
      <c r="J454" s="1" t="s">
        <v>21</v>
      </c>
    </row>
    <row r="455" spans="1:10" x14ac:dyDescent="0.35">
      <c r="A455" t="s">
        <v>16</v>
      </c>
      <c r="B455" t="s">
        <v>17</v>
      </c>
      <c r="C455" t="s">
        <v>18</v>
      </c>
      <c r="D455">
        <v>42</v>
      </c>
      <c r="E455">
        <v>38777</v>
      </c>
      <c r="F455">
        <v>97433</v>
      </c>
      <c r="G455">
        <v>0.05</v>
      </c>
      <c r="H455" t="s">
        <v>19</v>
      </c>
      <c r="I455" t="s">
        <v>63</v>
      </c>
      <c r="J455" s="1">
        <v>42224</v>
      </c>
    </row>
    <row r="456" spans="1:10" x14ac:dyDescent="0.35">
      <c r="A456" t="s">
        <v>36</v>
      </c>
      <c r="B456" t="s">
        <v>28</v>
      </c>
      <c r="C456" t="s">
        <v>24</v>
      </c>
      <c r="D456">
        <v>35</v>
      </c>
      <c r="E456">
        <v>41516</v>
      </c>
      <c r="F456">
        <v>59646</v>
      </c>
      <c r="G456">
        <v>0</v>
      </c>
      <c r="H456" t="s">
        <v>33</v>
      </c>
      <c r="I456" t="s">
        <v>74</v>
      </c>
      <c r="J456" s="1" t="s">
        <v>21</v>
      </c>
    </row>
    <row r="457" spans="1:10" x14ac:dyDescent="0.35">
      <c r="A457" t="s">
        <v>44</v>
      </c>
      <c r="B457" t="s">
        <v>28</v>
      </c>
      <c r="C457" t="s">
        <v>24</v>
      </c>
      <c r="D457">
        <v>64</v>
      </c>
      <c r="E457">
        <v>34940</v>
      </c>
      <c r="F457">
        <v>158787</v>
      </c>
      <c r="G457">
        <v>0.18</v>
      </c>
      <c r="H457" t="s">
        <v>33</v>
      </c>
      <c r="I457" t="s">
        <v>34</v>
      </c>
      <c r="J457" s="1" t="s">
        <v>21</v>
      </c>
    </row>
    <row r="458" spans="1:10" x14ac:dyDescent="0.35">
      <c r="A458" t="s">
        <v>16</v>
      </c>
      <c r="B458" t="s">
        <v>28</v>
      </c>
      <c r="C458" t="s">
        <v>24</v>
      </c>
      <c r="D458">
        <v>55</v>
      </c>
      <c r="E458">
        <v>43219</v>
      </c>
      <c r="F458">
        <v>83378</v>
      </c>
      <c r="G458">
        <v>0</v>
      </c>
      <c r="H458" t="s">
        <v>33</v>
      </c>
      <c r="I458" t="s">
        <v>60</v>
      </c>
      <c r="J458" s="1" t="s">
        <v>21</v>
      </c>
    </row>
    <row r="459" spans="1:10" x14ac:dyDescent="0.35">
      <c r="A459" t="s">
        <v>32</v>
      </c>
      <c r="B459" t="s">
        <v>17</v>
      </c>
      <c r="C459" t="s">
        <v>51</v>
      </c>
      <c r="D459">
        <v>32</v>
      </c>
      <c r="E459">
        <v>41590</v>
      </c>
      <c r="F459">
        <v>88895</v>
      </c>
      <c r="G459">
        <v>0</v>
      </c>
      <c r="H459" t="s">
        <v>19</v>
      </c>
      <c r="I459" t="s">
        <v>20</v>
      </c>
      <c r="J459" s="1" t="s">
        <v>21</v>
      </c>
    </row>
    <row r="460" spans="1:10" x14ac:dyDescent="0.35">
      <c r="A460" t="s">
        <v>32</v>
      </c>
      <c r="B460" t="s">
        <v>28</v>
      </c>
      <c r="C460" t="s">
        <v>24</v>
      </c>
      <c r="D460">
        <v>45</v>
      </c>
      <c r="E460">
        <v>38332</v>
      </c>
      <c r="F460">
        <v>168846</v>
      </c>
      <c r="G460">
        <v>0.24</v>
      </c>
      <c r="H460" t="s">
        <v>33</v>
      </c>
      <c r="I460" t="s">
        <v>80</v>
      </c>
      <c r="J460" s="1" t="s">
        <v>21</v>
      </c>
    </row>
    <row r="461" spans="1:10" x14ac:dyDescent="0.35">
      <c r="A461" t="s">
        <v>16</v>
      </c>
      <c r="B461" t="s">
        <v>28</v>
      </c>
      <c r="C461" t="s">
        <v>24</v>
      </c>
      <c r="D461">
        <v>35</v>
      </c>
      <c r="E461">
        <v>40596</v>
      </c>
      <c r="F461">
        <v>43336</v>
      </c>
      <c r="G461">
        <v>0</v>
      </c>
      <c r="H461" t="s">
        <v>19</v>
      </c>
      <c r="I461" t="s">
        <v>25</v>
      </c>
      <c r="J461" s="1">
        <v>44024</v>
      </c>
    </row>
    <row r="462" spans="1:10" x14ac:dyDescent="0.35">
      <c r="A462" t="s">
        <v>32</v>
      </c>
      <c r="B462" t="s">
        <v>28</v>
      </c>
      <c r="C462" t="s">
        <v>51</v>
      </c>
      <c r="D462">
        <v>38</v>
      </c>
      <c r="E462">
        <v>40083</v>
      </c>
      <c r="F462">
        <v>127801</v>
      </c>
      <c r="G462">
        <v>0.15</v>
      </c>
      <c r="H462" t="s">
        <v>19</v>
      </c>
      <c r="I462" t="s">
        <v>39</v>
      </c>
      <c r="J462" s="1" t="s">
        <v>21</v>
      </c>
    </row>
    <row r="463" spans="1:10" x14ac:dyDescent="0.35">
      <c r="A463" t="s">
        <v>32</v>
      </c>
      <c r="B463" t="s">
        <v>28</v>
      </c>
      <c r="C463" t="s">
        <v>47</v>
      </c>
      <c r="D463">
        <v>54</v>
      </c>
      <c r="E463">
        <v>36617</v>
      </c>
      <c r="F463">
        <v>76352</v>
      </c>
      <c r="G463">
        <v>0</v>
      </c>
      <c r="H463" t="s">
        <v>19</v>
      </c>
      <c r="I463" t="s">
        <v>25</v>
      </c>
      <c r="J463" s="1" t="s">
        <v>21</v>
      </c>
    </row>
    <row r="464" spans="1:10" x14ac:dyDescent="0.35">
      <c r="A464" t="s">
        <v>32</v>
      </c>
      <c r="B464" t="s">
        <v>28</v>
      </c>
      <c r="C464" t="s">
        <v>18</v>
      </c>
      <c r="D464">
        <v>28</v>
      </c>
      <c r="E464">
        <v>43638</v>
      </c>
      <c r="F464">
        <v>250767</v>
      </c>
      <c r="G464">
        <v>0.38</v>
      </c>
      <c r="H464" t="s">
        <v>19</v>
      </c>
      <c r="I464" t="s">
        <v>63</v>
      </c>
      <c r="J464" s="1" t="s">
        <v>21</v>
      </c>
    </row>
    <row r="465" spans="1:10" x14ac:dyDescent="0.35">
      <c r="A465" t="s">
        <v>32</v>
      </c>
      <c r="B465" t="s">
        <v>28</v>
      </c>
      <c r="C465" t="s">
        <v>18</v>
      </c>
      <c r="D465">
        <v>26</v>
      </c>
      <c r="E465">
        <v>44101</v>
      </c>
      <c r="F465">
        <v>223055</v>
      </c>
      <c r="G465">
        <v>0.3</v>
      </c>
      <c r="H465" t="s">
        <v>19</v>
      </c>
      <c r="I465" t="s">
        <v>29</v>
      </c>
      <c r="J465" s="1" t="s">
        <v>21</v>
      </c>
    </row>
    <row r="466" spans="1:10" x14ac:dyDescent="0.35">
      <c r="A466" t="s">
        <v>32</v>
      </c>
      <c r="B466" t="s">
        <v>28</v>
      </c>
      <c r="C466" t="s">
        <v>51</v>
      </c>
      <c r="D466">
        <v>45</v>
      </c>
      <c r="E466">
        <v>39185</v>
      </c>
      <c r="F466">
        <v>189680</v>
      </c>
      <c r="G466">
        <v>0.23</v>
      </c>
      <c r="H466" t="s">
        <v>52</v>
      </c>
      <c r="I466" t="s">
        <v>53</v>
      </c>
      <c r="J466" s="1" t="s">
        <v>21</v>
      </c>
    </row>
    <row r="467" spans="1:10" x14ac:dyDescent="0.35">
      <c r="A467" t="s">
        <v>36</v>
      </c>
      <c r="B467" t="s">
        <v>28</v>
      </c>
      <c r="C467" t="s">
        <v>18</v>
      </c>
      <c r="D467">
        <v>57</v>
      </c>
      <c r="E467">
        <v>43299</v>
      </c>
      <c r="F467">
        <v>71167</v>
      </c>
      <c r="G467">
        <v>0</v>
      </c>
      <c r="H467" t="s">
        <v>19</v>
      </c>
      <c r="I467" t="s">
        <v>29</v>
      </c>
      <c r="J467" s="1" t="s">
        <v>21</v>
      </c>
    </row>
    <row r="468" spans="1:10" x14ac:dyDescent="0.35">
      <c r="A468" t="s">
        <v>44</v>
      </c>
      <c r="B468" t="s">
        <v>17</v>
      </c>
      <c r="C468" t="s">
        <v>18</v>
      </c>
      <c r="D468">
        <v>59</v>
      </c>
      <c r="E468">
        <v>40272</v>
      </c>
      <c r="F468">
        <v>76027</v>
      </c>
      <c r="G468">
        <v>0</v>
      </c>
      <c r="H468" t="s">
        <v>19</v>
      </c>
      <c r="I468" t="s">
        <v>63</v>
      </c>
      <c r="J468" s="1" t="s">
        <v>21</v>
      </c>
    </row>
    <row r="469" spans="1:10" x14ac:dyDescent="0.35">
      <c r="A469" t="s">
        <v>32</v>
      </c>
      <c r="B469" t="s">
        <v>28</v>
      </c>
      <c r="C469" t="s">
        <v>51</v>
      </c>
      <c r="D469">
        <v>48</v>
      </c>
      <c r="E469">
        <v>43809</v>
      </c>
      <c r="F469">
        <v>183113</v>
      </c>
      <c r="G469">
        <v>0.24</v>
      </c>
      <c r="H469" t="s">
        <v>52</v>
      </c>
      <c r="I469" t="s">
        <v>66</v>
      </c>
      <c r="J469" s="1" t="s">
        <v>21</v>
      </c>
    </row>
    <row r="470" spans="1:10" x14ac:dyDescent="0.35">
      <c r="A470" t="s">
        <v>36</v>
      </c>
      <c r="B470" t="s">
        <v>28</v>
      </c>
      <c r="C470" t="s">
        <v>47</v>
      </c>
      <c r="D470">
        <v>30</v>
      </c>
      <c r="E470">
        <v>44124</v>
      </c>
      <c r="F470">
        <v>67753</v>
      </c>
      <c r="G470">
        <v>0</v>
      </c>
      <c r="H470" t="s">
        <v>19</v>
      </c>
      <c r="I470" t="s">
        <v>39</v>
      </c>
      <c r="J470" s="1" t="s">
        <v>21</v>
      </c>
    </row>
    <row r="471" spans="1:10" x14ac:dyDescent="0.35">
      <c r="A471" t="s">
        <v>32</v>
      </c>
      <c r="B471" t="s">
        <v>28</v>
      </c>
      <c r="C471" t="s">
        <v>47</v>
      </c>
      <c r="D471">
        <v>31</v>
      </c>
      <c r="E471">
        <v>42656</v>
      </c>
      <c r="F471">
        <v>63744</v>
      </c>
      <c r="G471">
        <v>0.08</v>
      </c>
      <c r="H471" t="s">
        <v>19</v>
      </c>
      <c r="I471" t="s">
        <v>25</v>
      </c>
      <c r="J471" s="1" t="s">
        <v>21</v>
      </c>
    </row>
    <row r="472" spans="1:10" x14ac:dyDescent="0.35">
      <c r="A472" t="s">
        <v>36</v>
      </c>
      <c r="B472" t="s">
        <v>17</v>
      </c>
      <c r="C472" t="s">
        <v>24</v>
      </c>
      <c r="D472">
        <v>50</v>
      </c>
      <c r="E472">
        <v>37446</v>
      </c>
      <c r="F472">
        <v>92209</v>
      </c>
      <c r="G472">
        <v>0</v>
      </c>
      <c r="H472" t="s">
        <v>33</v>
      </c>
      <c r="I472" t="s">
        <v>74</v>
      </c>
      <c r="J472" s="1" t="s">
        <v>21</v>
      </c>
    </row>
    <row r="473" spans="1:10" x14ac:dyDescent="0.35">
      <c r="A473" t="s">
        <v>32</v>
      </c>
      <c r="B473" t="s">
        <v>28</v>
      </c>
      <c r="C473" t="s">
        <v>47</v>
      </c>
      <c r="D473">
        <v>51</v>
      </c>
      <c r="E473">
        <v>36770</v>
      </c>
      <c r="F473">
        <v>157487</v>
      </c>
      <c r="G473">
        <v>0.12</v>
      </c>
      <c r="H473" t="s">
        <v>19</v>
      </c>
      <c r="I473" t="s">
        <v>39</v>
      </c>
      <c r="J473" s="1" t="s">
        <v>21</v>
      </c>
    </row>
    <row r="474" spans="1:10" x14ac:dyDescent="0.35">
      <c r="A474" t="s">
        <v>16</v>
      </c>
      <c r="B474" t="s">
        <v>28</v>
      </c>
      <c r="C474" t="s">
        <v>51</v>
      </c>
      <c r="D474">
        <v>42</v>
      </c>
      <c r="E474">
        <v>42101</v>
      </c>
      <c r="F474">
        <v>99697</v>
      </c>
      <c r="G474">
        <v>0</v>
      </c>
      <c r="H474" t="s">
        <v>52</v>
      </c>
      <c r="I474" t="s">
        <v>66</v>
      </c>
      <c r="J474" s="1" t="s">
        <v>21</v>
      </c>
    </row>
    <row r="475" spans="1:10" x14ac:dyDescent="0.35">
      <c r="A475" t="s">
        <v>16</v>
      </c>
      <c r="B475" t="s">
        <v>28</v>
      </c>
      <c r="C475" t="s">
        <v>24</v>
      </c>
      <c r="D475">
        <v>45</v>
      </c>
      <c r="E475">
        <v>40235</v>
      </c>
      <c r="F475">
        <v>90770</v>
      </c>
      <c r="G475">
        <v>0</v>
      </c>
      <c r="H475" t="s">
        <v>19</v>
      </c>
      <c r="I475" t="s">
        <v>29</v>
      </c>
      <c r="J475" s="1" t="s">
        <v>21</v>
      </c>
    </row>
    <row r="476" spans="1:10" x14ac:dyDescent="0.35">
      <c r="A476" t="s">
        <v>44</v>
      </c>
      <c r="B476" t="s">
        <v>17</v>
      </c>
      <c r="C476" t="s">
        <v>24</v>
      </c>
      <c r="D476">
        <v>64</v>
      </c>
      <c r="E476">
        <v>38380</v>
      </c>
      <c r="F476">
        <v>55369</v>
      </c>
      <c r="G476">
        <v>0</v>
      </c>
      <c r="H476" t="s">
        <v>19</v>
      </c>
      <c r="I476" t="s">
        <v>39</v>
      </c>
      <c r="J476" s="1" t="s">
        <v>21</v>
      </c>
    </row>
    <row r="477" spans="1:10" x14ac:dyDescent="0.35">
      <c r="A477" t="s">
        <v>44</v>
      </c>
      <c r="B477" t="s">
        <v>17</v>
      </c>
      <c r="C477" t="s">
        <v>51</v>
      </c>
      <c r="D477">
        <v>59</v>
      </c>
      <c r="E477">
        <v>41898</v>
      </c>
      <c r="F477">
        <v>69578</v>
      </c>
      <c r="G477">
        <v>0</v>
      </c>
      <c r="H477" t="s">
        <v>52</v>
      </c>
      <c r="I477" t="s">
        <v>66</v>
      </c>
      <c r="J477" s="1" t="s">
        <v>21</v>
      </c>
    </row>
    <row r="478" spans="1:10" x14ac:dyDescent="0.35">
      <c r="A478" t="s">
        <v>44</v>
      </c>
      <c r="B478" t="s">
        <v>28</v>
      </c>
      <c r="C478" t="s">
        <v>18</v>
      </c>
      <c r="D478">
        <v>41</v>
      </c>
      <c r="E478">
        <v>41429</v>
      </c>
      <c r="F478">
        <v>167526</v>
      </c>
      <c r="G478">
        <v>0.26</v>
      </c>
      <c r="H478" t="s">
        <v>19</v>
      </c>
      <c r="I478" t="s">
        <v>45</v>
      </c>
      <c r="J478" s="1" t="s">
        <v>21</v>
      </c>
    </row>
    <row r="479" spans="1:10" x14ac:dyDescent="0.35">
      <c r="A479" t="s">
        <v>44</v>
      </c>
      <c r="B479" t="s">
        <v>17</v>
      </c>
      <c r="C479" t="s">
        <v>51</v>
      </c>
      <c r="D479">
        <v>42</v>
      </c>
      <c r="E479">
        <v>44232</v>
      </c>
      <c r="F479">
        <v>65507</v>
      </c>
      <c r="G479">
        <v>0</v>
      </c>
      <c r="H479" t="s">
        <v>52</v>
      </c>
      <c r="I479" t="s">
        <v>81</v>
      </c>
      <c r="J479" s="1" t="s">
        <v>21</v>
      </c>
    </row>
    <row r="480" spans="1:10" x14ac:dyDescent="0.35">
      <c r="A480" t="s">
        <v>16</v>
      </c>
      <c r="B480" t="s">
        <v>28</v>
      </c>
      <c r="C480" t="s">
        <v>51</v>
      </c>
      <c r="D480">
        <v>54</v>
      </c>
      <c r="E480">
        <v>35913</v>
      </c>
      <c r="F480">
        <v>108268</v>
      </c>
      <c r="G480">
        <v>0.09</v>
      </c>
      <c r="H480" t="s">
        <v>52</v>
      </c>
      <c r="I480" t="s">
        <v>53</v>
      </c>
      <c r="J480" s="1">
        <v>38122</v>
      </c>
    </row>
    <row r="481" spans="1:10" x14ac:dyDescent="0.35">
      <c r="A481" t="s">
        <v>16</v>
      </c>
      <c r="B481" t="s">
        <v>28</v>
      </c>
      <c r="C481" t="s">
        <v>24</v>
      </c>
      <c r="D481">
        <v>37</v>
      </c>
      <c r="E481">
        <v>42405</v>
      </c>
      <c r="F481">
        <v>80055</v>
      </c>
      <c r="G481">
        <v>0</v>
      </c>
      <c r="H481" t="s">
        <v>33</v>
      </c>
      <c r="I481" t="s">
        <v>60</v>
      </c>
      <c r="J481" s="1" t="s">
        <v>21</v>
      </c>
    </row>
    <row r="482" spans="1:10" x14ac:dyDescent="0.35">
      <c r="A482" t="s">
        <v>16</v>
      </c>
      <c r="B482" t="s">
        <v>28</v>
      </c>
      <c r="C482" t="s">
        <v>51</v>
      </c>
      <c r="D482">
        <v>58</v>
      </c>
      <c r="E482">
        <v>39930</v>
      </c>
      <c r="F482">
        <v>76802</v>
      </c>
      <c r="G482">
        <v>0</v>
      </c>
      <c r="H482" t="s">
        <v>52</v>
      </c>
      <c r="I482" t="s">
        <v>81</v>
      </c>
      <c r="J482" s="1" t="s">
        <v>21</v>
      </c>
    </row>
    <row r="483" spans="1:10" x14ac:dyDescent="0.35">
      <c r="A483" t="s">
        <v>44</v>
      </c>
      <c r="B483" t="s">
        <v>28</v>
      </c>
      <c r="C483" t="s">
        <v>24</v>
      </c>
      <c r="D483">
        <v>47</v>
      </c>
      <c r="E483">
        <v>42696</v>
      </c>
      <c r="F483">
        <v>253249</v>
      </c>
      <c r="G483">
        <v>0.31</v>
      </c>
      <c r="H483" t="s">
        <v>19</v>
      </c>
      <c r="I483" t="s">
        <v>25</v>
      </c>
      <c r="J483" s="1" t="s">
        <v>21</v>
      </c>
    </row>
    <row r="484" spans="1:10" x14ac:dyDescent="0.35">
      <c r="A484" t="s">
        <v>16</v>
      </c>
      <c r="B484" t="s">
        <v>17</v>
      </c>
      <c r="C484" t="s">
        <v>24</v>
      </c>
      <c r="D484">
        <v>60</v>
      </c>
      <c r="E484">
        <v>38667</v>
      </c>
      <c r="F484">
        <v>78388</v>
      </c>
      <c r="G484">
        <v>0</v>
      </c>
      <c r="H484" t="s">
        <v>33</v>
      </c>
      <c r="I484" t="s">
        <v>80</v>
      </c>
      <c r="J484" s="1" t="s">
        <v>21</v>
      </c>
    </row>
    <row r="485" spans="1:10" x14ac:dyDescent="0.35">
      <c r="A485" t="s">
        <v>32</v>
      </c>
      <c r="B485" t="s">
        <v>28</v>
      </c>
      <c r="C485" t="s">
        <v>18</v>
      </c>
      <c r="D485">
        <v>38</v>
      </c>
      <c r="E485">
        <v>42543</v>
      </c>
      <c r="F485">
        <v>249870</v>
      </c>
      <c r="G485">
        <v>0.34</v>
      </c>
      <c r="H485" t="s">
        <v>19</v>
      </c>
      <c r="I485" t="s">
        <v>20</v>
      </c>
      <c r="J485" s="1" t="s">
        <v>21</v>
      </c>
    </row>
    <row r="486" spans="1:10" x14ac:dyDescent="0.35">
      <c r="A486" t="s">
        <v>36</v>
      </c>
      <c r="B486" t="s">
        <v>28</v>
      </c>
      <c r="C486" t="s">
        <v>24</v>
      </c>
      <c r="D486">
        <v>63</v>
      </c>
      <c r="E486">
        <v>42064</v>
      </c>
      <c r="F486">
        <v>148321</v>
      </c>
      <c r="G486">
        <v>0.15</v>
      </c>
      <c r="H486" t="s">
        <v>33</v>
      </c>
      <c r="I486" t="s">
        <v>60</v>
      </c>
      <c r="J486" s="1" t="s">
        <v>21</v>
      </c>
    </row>
    <row r="487" spans="1:10" x14ac:dyDescent="0.35">
      <c r="A487" t="s">
        <v>32</v>
      </c>
      <c r="B487" t="s">
        <v>17</v>
      </c>
      <c r="C487" t="s">
        <v>24</v>
      </c>
      <c r="D487">
        <v>60</v>
      </c>
      <c r="E487">
        <v>38027</v>
      </c>
      <c r="F487">
        <v>90258</v>
      </c>
      <c r="G487">
        <v>0</v>
      </c>
      <c r="H487" t="s">
        <v>33</v>
      </c>
      <c r="I487" t="s">
        <v>80</v>
      </c>
      <c r="J487" s="1" t="s">
        <v>21</v>
      </c>
    </row>
    <row r="488" spans="1:10" x14ac:dyDescent="0.35">
      <c r="A488" t="s">
        <v>36</v>
      </c>
      <c r="B488" t="s">
        <v>17</v>
      </c>
      <c r="C488" t="s">
        <v>47</v>
      </c>
      <c r="D488">
        <v>42</v>
      </c>
      <c r="E488">
        <v>40593</v>
      </c>
      <c r="F488">
        <v>72486</v>
      </c>
      <c r="G488">
        <v>0</v>
      </c>
      <c r="H488" t="s">
        <v>19</v>
      </c>
      <c r="I488" t="s">
        <v>63</v>
      </c>
      <c r="J488" s="1" t="s">
        <v>21</v>
      </c>
    </row>
    <row r="489" spans="1:10" x14ac:dyDescent="0.35">
      <c r="A489" t="s">
        <v>32</v>
      </c>
      <c r="B489" t="s">
        <v>28</v>
      </c>
      <c r="C489" t="s">
        <v>51</v>
      </c>
      <c r="D489">
        <v>34</v>
      </c>
      <c r="E489">
        <v>41886</v>
      </c>
      <c r="F489">
        <v>95499</v>
      </c>
      <c r="G489">
        <v>0</v>
      </c>
      <c r="H489" t="s">
        <v>52</v>
      </c>
      <c r="I489" t="s">
        <v>53</v>
      </c>
      <c r="J489" s="1">
        <v>42958</v>
      </c>
    </row>
    <row r="490" spans="1:10" x14ac:dyDescent="0.35">
      <c r="A490" t="s">
        <v>16</v>
      </c>
      <c r="B490" t="s">
        <v>17</v>
      </c>
      <c r="C490" t="s">
        <v>51</v>
      </c>
      <c r="D490">
        <v>53</v>
      </c>
      <c r="E490">
        <v>38344</v>
      </c>
      <c r="F490">
        <v>90212</v>
      </c>
      <c r="G490">
        <v>0</v>
      </c>
      <c r="H490" t="s">
        <v>52</v>
      </c>
      <c r="I490" t="s">
        <v>53</v>
      </c>
      <c r="J490" s="1" t="s">
        <v>21</v>
      </c>
    </row>
    <row r="491" spans="1:10" x14ac:dyDescent="0.35">
      <c r="A491" t="s">
        <v>16</v>
      </c>
      <c r="B491" t="s">
        <v>28</v>
      </c>
      <c r="C491" t="s">
        <v>24</v>
      </c>
      <c r="D491">
        <v>39</v>
      </c>
      <c r="E491">
        <v>43804</v>
      </c>
      <c r="F491">
        <v>254057</v>
      </c>
      <c r="G491">
        <v>0.39</v>
      </c>
      <c r="H491" t="s">
        <v>33</v>
      </c>
      <c r="I491" t="s">
        <v>74</v>
      </c>
      <c r="J491" s="1" t="s">
        <v>21</v>
      </c>
    </row>
    <row r="492" spans="1:10" x14ac:dyDescent="0.35">
      <c r="A492" t="s">
        <v>36</v>
      </c>
      <c r="B492" t="s">
        <v>17</v>
      </c>
      <c r="C492" t="s">
        <v>51</v>
      </c>
      <c r="D492">
        <v>58</v>
      </c>
      <c r="E492">
        <v>40463</v>
      </c>
      <c r="F492">
        <v>43001</v>
      </c>
      <c r="G492">
        <v>0</v>
      </c>
      <c r="H492" t="s">
        <v>19</v>
      </c>
      <c r="I492" t="s">
        <v>25</v>
      </c>
      <c r="J492" s="1" t="s">
        <v>21</v>
      </c>
    </row>
    <row r="493" spans="1:10" x14ac:dyDescent="0.35">
      <c r="A493" t="s">
        <v>36</v>
      </c>
      <c r="B493" t="s">
        <v>28</v>
      </c>
      <c r="C493" t="s">
        <v>51</v>
      </c>
      <c r="D493">
        <v>60</v>
      </c>
      <c r="E493">
        <v>36010</v>
      </c>
      <c r="F493">
        <v>85120</v>
      </c>
      <c r="G493">
        <v>0.09</v>
      </c>
      <c r="H493" t="s">
        <v>19</v>
      </c>
      <c r="I493" t="s">
        <v>63</v>
      </c>
      <c r="J493" s="1" t="s">
        <v>21</v>
      </c>
    </row>
    <row r="494" spans="1:10" x14ac:dyDescent="0.35">
      <c r="A494" t="s">
        <v>36</v>
      </c>
      <c r="B494" t="s">
        <v>28</v>
      </c>
      <c r="C494" t="s">
        <v>51</v>
      </c>
      <c r="D494">
        <v>34</v>
      </c>
      <c r="E494">
        <v>42219</v>
      </c>
      <c r="F494">
        <v>52200</v>
      </c>
      <c r="G494">
        <v>0</v>
      </c>
      <c r="H494" t="s">
        <v>19</v>
      </c>
      <c r="I494" t="s">
        <v>29</v>
      </c>
      <c r="J494" s="1" t="s">
        <v>21</v>
      </c>
    </row>
    <row r="495" spans="1:10" x14ac:dyDescent="0.35">
      <c r="A495" t="s">
        <v>32</v>
      </c>
      <c r="B495" t="s">
        <v>17</v>
      </c>
      <c r="C495" t="s">
        <v>18</v>
      </c>
      <c r="D495">
        <v>60</v>
      </c>
      <c r="E495">
        <v>39739</v>
      </c>
      <c r="F495">
        <v>150855</v>
      </c>
      <c r="G495">
        <v>0.11</v>
      </c>
      <c r="H495" t="s">
        <v>19</v>
      </c>
      <c r="I495" t="s">
        <v>39</v>
      </c>
      <c r="J495" s="1" t="s">
        <v>21</v>
      </c>
    </row>
    <row r="496" spans="1:10" x14ac:dyDescent="0.35">
      <c r="A496" t="s">
        <v>36</v>
      </c>
      <c r="B496" t="s">
        <v>17</v>
      </c>
      <c r="C496" t="s">
        <v>51</v>
      </c>
      <c r="D496">
        <v>53</v>
      </c>
      <c r="E496">
        <v>38188</v>
      </c>
      <c r="F496">
        <v>65702</v>
      </c>
      <c r="G496">
        <v>0</v>
      </c>
      <c r="H496" t="s">
        <v>19</v>
      </c>
      <c r="I496" t="s">
        <v>29</v>
      </c>
      <c r="J496" s="1" t="s">
        <v>21</v>
      </c>
    </row>
    <row r="497" spans="1:10" x14ac:dyDescent="0.35">
      <c r="A497" t="s">
        <v>32</v>
      </c>
      <c r="B497" t="s">
        <v>28</v>
      </c>
      <c r="C497" t="s">
        <v>24</v>
      </c>
      <c r="D497">
        <v>58</v>
      </c>
      <c r="E497">
        <v>39367</v>
      </c>
      <c r="F497">
        <v>162038</v>
      </c>
      <c r="G497">
        <v>0.24</v>
      </c>
      <c r="H497" t="s">
        <v>33</v>
      </c>
      <c r="I497" t="s">
        <v>80</v>
      </c>
      <c r="J497" s="1" t="s">
        <v>21</v>
      </c>
    </row>
    <row r="498" spans="1:10" x14ac:dyDescent="0.35">
      <c r="A498" t="s">
        <v>16</v>
      </c>
      <c r="B498" t="s">
        <v>17</v>
      </c>
      <c r="C498" t="s">
        <v>24</v>
      </c>
      <c r="D498">
        <v>25</v>
      </c>
      <c r="E498">
        <v>43930</v>
      </c>
      <c r="F498">
        <v>157057</v>
      </c>
      <c r="G498">
        <v>0.1</v>
      </c>
      <c r="H498" t="s">
        <v>19</v>
      </c>
      <c r="I498" t="s">
        <v>29</v>
      </c>
      <c r="J498" s="1" t="s">
        <v>21</v>
      </c>
    </row>
    <row r="499" spans="1:10" x14ac:dyDescent="0.35">
      <c r="A499" t="s">
        <v>16</v>
      </c>
      <c r="B499" t="s">
        <v>28</v>
      </c>
      <c r="C499" t="s">
        <v>18</v>
      </c>
      <c r="D499">
        <v>46</v>
      </c>
      <c r="E499">
        <v>44419</v>
      </c>
      <c r="F499">
        <v>127559</v>
      </c>
      <c r="G499">
        <v>0.1</v>
      </c>
      <c r="H499" t="s">
        <v>19</v>
      </c>
      <c r="I499" t="s">
        <v>25</v>
      </c>
      <c r="J499" s="1" t="s">
        <v>21</v>
      </c>
    </row>
    <row r="500" spans="1:10" x14ac:dyDescent="0.35">
      <c r="A500" t="s">
        <v>32</v>
      </c>
      <c r="B500" t="s">
        <v>17</v>
      </c>
      <c r="C500" t="s">
        <v>18</v>
      </c>
      <c r="D500">
        <v>39</v>
      </c>
      <c r="E500">
        <v>43536</v>
      </c>
      <c r="F500">
        <v>62644</v>
      </c>
      <c r="G500">
        <v>0</v>
      </c>
      <c r="H500" t="s">
        <v>19</v>
      </c>
      <c r="I500" t="s">
        <v>63</v>
      </c>
      <c r="J500" s="1" t="s">
        <v>21</v>
      </c>
    </row>
    <row r="501" spans="1:10" x14ac:dyDescent="0.35">
      <c r="A501" t="s">
        <v>36</v>
      </c>
      <c r="B501" t="s">
        <v>28</v>
      </c>
      <c r="C501" t="s">
        <v>24</v>
      </c>
      <c r="D501">
        <v>50</v>
      </c>
      <c r="E501">
        <v>36956</v>
      </c>
      <c r="F501">
        <v>73907</v>
      </c>
      <c r="G501">
        <v>0</v>
      </c>
      <c r="H501" t="s">
        <v>33</v>
      </c>
      <c r="I501" t="s">
        <v>74</v>
      </c>
      <c r="J501" s="1" t="s">
        <v>21</v>
      </c>
    </row>
    <row r="502" spans="1:10" x14ac:dyDescent="0.35">
      <c r="A502" t="s">
        <v>36</v>
      </c>
      <c r="B502" t="s">
        <v>17</v>
      </c>
      <c r="C502" t="s">
        <v>18</v>
      </c>
      <c r="D502">
        <v>56</v>
      </c>
      <c r="E502">
        <v>43169</v>
      </c>
      <c r="F502">
        <v>90040</v>
      </c>
      <c r="G502">
        <v>0</v>
      </c>
      <c r="H502" t="s">
        <v>19</v>
      </c>
      <c r="I502" t="s">
        <v>20</v>
      </c>
      <c r="J502" s="1" t="s">
        <v>21</v>
      </c>
    </row>
    <row r="503" spans="1:10" x14ac:dyDescent="0.35">
      <c r="A503" t="s">
        <v>36</v>
      </c>
      <c r="B503" t="s">
        <v>17</v>
      </c>
      <c r="C503" t="s">
        <v>51</v>
      </c>
      <c r="D503">
        <v>30</v>
      </c>
      <c r="E503">
        <v>42516</v>
      </c>
      <c r="F503">
        <v>91134</v>
      </c>
      <c r="G503">
        <v>0</v>
      </c>
      <c r="H503" t="s">
        <v>52</v>
      </c>
      <c r="I503" t="s">
        <v>53</v>
      </c>
      <c r="J503" s="1" t="s">
        <v>21</v>
      </c>
    </row>
    <row r="504" spans="1:10" x14ac:dyDescent="0.35">
      <c r="A504" t="s">
        <v>44</v>
      </c>
      <c r="B504" t="s">
        <v>17</v>
      </c>
      <c r="C504" t="s">
        <v>24</v>
      </c>
      <c r="D504">
        <v>45</v>
      </c>
      <c r="E504">
        <v>44461</v>
      </c>
      <c r="F504">
        <v>201396</v>
      </c>
      <c r="G504">
        <v>0.32</v>
      </c>
      <c r="H504" t="s">
        <v>19</v>
      </c>
      <c r="I504" t="s">
        <v>45</v>
      </c>
      <c r="J504" s="1" t="s">
        <v>21</v>
      </c>
    </row>
    <row r="505" spans="1:10" x14ac:dyDescent="0.35">
      <c r="A505" t="s">
        <v>32</v>
      </c>
      <c r="B505" t="s">
        <v>17</v>
      </c>
      <c r="C505" t="s">
        <v>24</v>
      </c>
      <c r="D505">
        <v>55</v>
      </c>
      <c r="E505">
        <v>40899</v>
      </c>
      <c r="F505">
        <v>54733</v>
      </c>
      <c r="G505">
        <v>0</v>
      </c>
      <c r="H505" t="s">
        <v>33</v>
      </c>
      <c r="I505" t="s">
        <v>80</v>
      </c>
      <c r="J505" s="1" t="s">
        <v>21</v>
      </c>
    </row>
    <row r="506" spans="1:10" x14ac:dyDescent="0.35">
      <c r="A506" t="s">
        <v>32</v>
      </c>
      <c r="B506" t="s">
        <v>28</v>
      </c>
      <c r="C506" t="s">
        <v>47</v>
      </c>
      <c r="D506">
        <v>28</v>
      </c>
      <c r="E506">
        <v>43633</v>
      </c>
      <c r="F506">
        <v>65341</v>
      </c>
      <c r="G506">
        <v>0</v>
      </c>
      <c r="H506" t="s">
        <v>19</v>
      </c>
      <c r="I506" t="s">
        <v>45</v>
      </c>
      <c r="J506" s="1">
        <v>44662</v>
      </c>
    </row>
    <row r="507" spans="1:10" x14ac:dyDescent="0.35">
      <c r="A507" t="s">
        <v>32</v>
      </c>
      <c r="B507" t="s">
        <v>17</v>
      </c>
      <c r="C507" t="s">
        <v>47</v>
      </c>
      <c r="D507">
        <v>59</v>
      </c>
      <c r="E507">
        <v>43400</v>
      </c>
      <c r="F507">
        <v>139208</v>
      </c>
      <c r="G507">
        <v>0.11</v>
      </c>
      <c r="H507" t="s">
        <v>19</v>
      </c>
      <c r="I507" t="s">
        <v>25</v>
      </c>
      <c r="J507" s="1" t="s">
        <v>21</v>
      </c>
    </row>
    <row r="508" spans="1:10" x14ac:dyDescent="0.35">
      <c r="A508" t="s">
        <v>44</v>
      </c>
      <c r="B508" t="s">
        <v>28</v>
      </c>
      <c r="C508" t="s">
        <v>24</v>
      </c>
      <c r="D508">
        <v>63</v>
      </c>
      <c r="E508">
        <v>43171</v>
      </c>
      <c r="F508">
        <v>73200</v>
      </c>
      <c r="G508">
        <v>0</v>
      </c>
      <c r="H508" t="s">
        <v>33</v>
      </c>
      <c r="I508" t="s">
        <v>74</v>
      </c>
      <c r="J508" s="1" t="s">
        <v>21</v>
      </c>
    </row>
    <row r="509" spans="1:10" x14ac:dyDescent="0.35">
      <c r="A509" t="s">
        <v>44</v>
      </c>
      <c r="B509" t="s">
        <v>17</v>
      </c>
      <c r="C509" t="s">
        <v>51</v>
      </c>
      <c r="D509">
        <v>46</v>
      </c>
      <c r="E509">
        <v>40292</v>
      </c>
      <c r="F509">
        <v>102636</v>
      </c>
      <c r="G509">
        <v>0.06</v>
      </c>
      <c r="H509" t="s">
        <v>19</v>
      </c>
      <c r="I509" t="s">
        <v>63</v>
      </c>
      <c r="J509" s="1" t="s">
        <v>21</v>
      </c>
    </row>
    <row r="510" spans="1:10" x14ac:dyDescent="0.35">
      <c r="A510" t="s">
        <v>44</v>
      </c>
      <c r="B510" t="s">
        <v>17</v>
      </c>
      <c r="C510" t="s">
        <v>51</v>
      </c>
      <c r="D510">
        <v>26</v>
      </c>
      <c r="E510">
        <v>44236</v>
      </c>
      <c r="F510">
        <v>87427</v>
      </c>
      <c r="G510">
        <v>0</v>
      </c>
      <c r="H510" t="s">
        <v>52</v>
      </c>
      <c r="I510" t="s">
        <v>53</v>
      </c>
      <c r="J510" s="1" t="s">
        <v>21</v>
      </c>
    </row>
    <row r="511" spans="1:10" x14ac:dyDescent="0.35">
      <c r="A511" t="s">
        <v>16</v>
      </c>
      <c r="B511" t="s">
        <v>28</v>
      </c>
      <c r="C511" t="s">
        <v>18</v>
      </c>
      <c r="D511">
        <v>45</v>
      </c>
      <c r="E511">
        <v>43248</v>
      </c>
      <c r="F511">
        <v>49219</v>
      </c>
      <c r="G511">
        <v>0</v>
      </c>
      <c r="H511" t="s">
        <v>19</v>
      </c>
      <c r="I511" t="s">
        <v>29</v>
      </c>
      <c r="J511" s="1" t="s">
        <v>21</v>
      </c>
    </row>
    <row r="512" spans="1:10" x14ac:dyDescent="0.35">
      <c r="A512" t="s">
        <v>36</v>
      </c>
      <c r="B512" t="s">
        <v>28</v>
      </c>
      <c r="C512" t="s">
        <v>24</v>
      </c>
      <c r="D512">
        <v>50</v>
      </c>
      <c r="E512">
        <v>43239</v>
      </c>
      <c r="F512">
        <v>106437</v>
      </c>
      <c r="G512">
        <v>7.0000000000000007E-2</v>
      </c>
      <c r="H512" t="s">
        <v>33</v>
      </c>
      <c r="I512" t="s">
        <v>80</v>
      </c>
      <c r="J512" s="1" t="s">
        <v>21</v>
      </c>
    </row>
    <row r="513" spans="1:10" x14ac:dyDescent="0.35">
      <c r="A513" t="s">
        <v>36</v>
      </c>
      <c r="B513" t="s">
        <v>28</v>
      </c>
      <c r="C513" t="s">
        <v>51</v>
      </c>
      <c r="D513">
        <v>46</v>
      </c>
      <c r="E513">
        <v>42129</v>
      </c>
      <c r="F513">
        <v>64364</v>
      </c>
      <c r="G513">
        <v>0</v>
      </c>
      <c r="H513" t="s">
        <v>52</v>
      </c>
      <c r="I513" t="s">
        <v>53</v>
      </c>
      <c r="J513" s="1" t="s">
        <v>21</v>
      </c>
    </row>
    <row r="514" spans="1:10" x14ac:dyDescent="0.35">
      <c r="A514" t="s">
        <v>36</v>
      </c>
      <c r="B514" t="s">
        <v>28</v>
      </c>
      <c r="C514" t="s">
        <v>18</v>
      </c>
      <c r="D514">
        <v>50</v>
      </c>
      <c r="E514">
        <v>44486</v>
      </c>
      <c r="F514">
        <v>172180</v>
      </c>
      <c r="G514">
        <v>0.3</v>
      </c>
      <c r="H514" t="s">
        <v>19</v>
      </c>
      <c r="I514" t="s">
        <v>29</v>
      </c>
      <c r="J514" s="1" t="s">
        <v>21</v>
      </c>
    </row>
    <row r="515" spans="1:10" x14ac:dyDescent="0.35">
      <c r="A515" t="s">
        <v>36</v>
      </c>
      <c r="B515" t="s">
        <v>17</v>
      </c>
      <c r="C515" t="s">
        <v>51</v>
      </c>
      <c r="D515">
        <v>33</v>
      </c>
      <c r="E515">
        <v>41043</v>
      </c>
      <c r="F515">
        <v>88343</v>
      </c>
      <c r="G515">
        <v>0</v>
      </c>
      <c r="H515" t="s">
        <v>52</v>
      </c>
      <c r="I515" t="s">
        <v>66</v>
      </c>
      <c r="J515" s="1" t="s">
        <v>21</v>
      </c>
    </row>
    <row r="516" spans="1:10" x14ac:dyDescent="0.35">
      <c r="A516" t="s">
        <v>44</v>
      </c>
      <c r="B516" t="s">
        <v>28</v>
      </c>
      <c r="C516" t="s">
        <v>51</v>
      </c>
      <c r="D516">
        <v>57</v>
      </c>
      <c r="E516">
        <v>41830</v>
      </c>
      <c r="F516">
        <v>66649</v>
      </c>
      <c r="G516">
        <v>0</v>
      </c>
      <c r="H516" t="s">
        <v>52</v>
      </c>
      <c r="I516" t="s">
        <v>66</v>
      </c>
      <c r="J516" s="1" t="s">
        <v>21</v>
      </c>
    </row>
    <row r="517" spans="1:10" x14ac:dyDescent="0.35">
      <c r="A517" t="s">
        <v>32</v>
      </c>
      <c r="B517" t="s">
        <v>17</v>
      </c>
      <c r="C517" t="s">
        <v>18</v>
      </c>
      <c r="D517">
        <v>48</v>
      </c>
      <c r="E517">
        <v>36272</v>
      </c>
      <c r="F517">
        <v>102847</v>
      </c>
      <c r="G517">
        <v>0.05</v>
      </c>
      <c r="H517" t="s">
        <v>19</v>
      </c>
      <c r="I517" t="s">
        <v>20</v>
      </c>
      <c r="J517" s="1" t="s">
        <v>21</v>
      </c>
    </row>
    <row r="518" spans="1:10" x14ac:dyDescent="0.35">
      <c r="A518" t="s">
        <v>36</v>
      </c>
      <c r="B518" t="s">
        <v>28</v>
      </c>
      <c r="C518" t="s">
        <v>51</v>
      </c>
      <c r="D518">
        <v>46</v>
      </c>
      <c r="E518">
        <v>40378</v>
      </c>
      <c r="F518">
        <v>134881</v>
      </c>
      <c r="G518">
        <v>0.15</v>
      </c>
      <c r="H518" t="s">
        <v>52</v>
      </c>
      <c r="I518" t="s">
        <v>81</v>
      </c>
      <c r="J518" s="1" t="s">
        <v>21</v>
      </c>
    </row>
    <row r="519" spans="1:10" x14ac:dyDescent="0.35">
      <c r="A519" t="s">
        <v>36</v>
      </c>
      <c r="B519" t="s">
        <v>28</v>
      </c>
      <c r="C519" t="s">
        <v>24</v>
      </c>
      <c r="D519">
        <v>52</v>
      </c>
      <c r="E519">
        <v>36303</v>
      </c>
      <c r="F519">
        <v>68807</v>
      </c>
      <c r="G519">
        <v>0</v>
      </c>
      <c r="H519" t="s">
        <v>33</v>
      </c>
      <c r="I519" t="s">
        <v>34</v>
      </c>
      <c r="J519" s="1">
        <v>42338</v>
      </c>
    </row>
    <row r="520" spans="1:10" x14ac:dyDescent="0.35">
      <c r="A520" t="s">
        <v>36</v>
      </c>
      <c r="B520" t="s">
        <v>28</v>
      </c>
      <c r="C520" t="s">
        <v>18</v>
      </c>
      <c r="D520">
        <v>56</v>
      </c>
      <c r="E520">
        <v>38866</v>
      </c>
      <c r="F520">
        <v>228822</v>
      </c>
      <c r="G520">
        <v>0.36</v>
      </c>
      <c r="H520" t="s">
        <v>19</v>
      </c>
      <c r="I520" t="s">
        <v>45</v>
      </c>
      <c r="J520" s="1" t="s">
        <v>21</v>
      </c>
    </row>
    <row r="521" spans="1:10" x14ac:dyDescent="0.35">
      <c r="A521" t="s">
        <v>36</v>
      </c>
      <c r="B521" t="s">
        <v>28</v>
      </c>
      <c r="C521" t="s">
        <v>18</v>
      </c>
      <c r="D521">
        <v>28</v>
      </c>
      <c r="E521">
        <v>44395</v>
      </c>
      <c r="F521">
        <v>43391</v>
      </c>
      <c r="G521">
        <v>0</v>
      </c>
      <c r="H521" t="s">
        <v>19</v>
      </c>
      <c r="I521" t="s">
        <v>29</v>
      </c>
      <c r="J521" s="1" t="s">
        <v>21</v>
      </c>
    </row>
    <row r="522" spans="1:10" x14ac:dyDescent="0.35">
      <c r="A522" t="s">
        <v>44</v>
      </c>
      <c r="B522" t="s">
        <v>28</v>
      </c>
      <c r="C522" t="s">
        <v>24</v>
      </c>
      <c r="D522">
        <v>29</v>
      </c>
      <c r="E522">
        <v>44515</v>
      </c>
      <c r="F522">
        <v>91782</v>
      </c>
      <c r="G522">
        <v>0</v>
      </c>
      <c r="H522" t="s">
        <v>33</v>
      </c>
      <c r="I522" t="s">
        <v>80</v>
      </c>
      <c r="J522" s="1" t="s">
        <v>21</v>
      </c>
    </row>
    <row r="523" spans="1:10" x14ac:dyDescent="0.35">
      <c r="A523" t="s">
        <v>32</v>
      </c>
      <c r="B523" t="s">
        <v>17</v>
      </c>
      <c r="C523" t="s">
        <v>24</v>
      </c>
      <c r="D523">
        <v>45</v>
      </c>
      <c r="E523">
        <v>42428</v>
      </c>
      <c r="F523">
        <v>211637</v>
      </c>
      <c r="G523">
        <v>0.31</v>
      </c>
      <c r="H523" t="s">
        <v>19</v>
      </c>
      <c r="I523" t="s">
        <v>20</v>
      </c>
      <c r="J523" s="1" t="s">
        <v>21</v>
      </c>
    </row>
    <row r="524" spans="1:10" x14ac:dyDescent="0.35">
      <c r="A524" t="s">
        <v>36</v>
      </c>
      <c r="B524" t="s">
        <v>28</v>
      </c>
      <c r="C524" t="s">
        <v>18</v>
      </c>
      <c r="D524">
        <v>28</v>
      </c>
      <c r="E524">
        <v>44051</v>
      </c>
      <c r="F524">
        <v>73255</v>
      </c>
      <c r="G524">
        <v>0.09</v>
      </c>
      <c r="H524" t="s">
        <v>19</v>
      </c>
      <c r="I524" t="s">
        <v>39</v>
      </c>
      <c r="J524" s="1" t="s">
        <v>21</v>
      </c>
    </row>
    <row r="525" spans="1:10" x14ac:dyDescent="0.35">
      <c r="A525" t="s">
        <v>32</v>
      </c>
      <c r="B525" t="s">
        <v>28</v>
      </c>
      <c r="C525" t="s">
        <v>18</v>
      </c>
      <c r="D525">
        <v>28</v>
      </c>
      <c r="E525">
        <v>44204</v>
      </c>
      <c r="F525">
        <v>108826</v>
      </c>
      <c r="G525">
        <v>0.1</v>
      </c>
      <c r="H525" t="s">
        <v>19</v>
      </c>
      <c r="I525" t="s">
        <v>45</v>
      </c>
      <c r="J525" s="1" t="s">
        <v>21</v>
      </c>
    </row>
    <row r="526" spans="1:10" x14ac:dyDescent="0.35">
      <c r="A526" t="s">
        <v>44</v>
      </c>
      <c r="B526" t="s">
        <v>28</v>
      </c>
      <c r="C526" t="s">
        <v>18</v>
      </c>
      <c r="D526">
        <v>34</v>
      </c>
      <c r="E526">
        <v>42514</v>
      </c>
      <c r="F526">
        <v>94352</v>
      </c>
      <c r="G526">
        <v>0</v>
      </c>
      <c r="H526" t="s">
        <v>19</v>
      </c>
      <c r="I526" t="s">
        <v>45</v>
      </c>
      <c r="J526" s="1" t="s">
        <v>21</v>
      </c>
    </row>
    <row r="527" spans="1:10" x14ac:dyDescent="0.35">
      <c r="A527" t="s">
        <v>16</v>
      </c>
      <c r="B527" t="s">
        <v>17</v>
      </c>
      <c r="C527" t="s">
        <v>51</v>
      </c>
      <c r="D527">
        <v>55</v>
      </c>
      <c r="E527">
        <v>34576</v>
      </c>
      <c r="F527">
        <v>73955</v>
      </c>
      <c r="G527">
        <v>0</v>
      </c>
      <c r="H527" t="s">
        <v>19</v>
      </c>
      <c r="I527" t="s">
        <v>39</v>
      </c>
      <c r="J527" s="1" t="s">
        <v>21</v>
      </c>
    </row>
    <row r="528" spans="1:10" x14ac:dyDescent="0.35">
      <c r="A528" t="s">
        <v>36</v>
      </c>
      <c r="B528" t="s">
        <v>28</v>
      </c>
      <c r="C528" t="s">
        <v>51</v>
      </c>
      <c r="D528">
        <v>34</v>
      </c>
      <c r="E528">
        <v>41499</v>
      </c>
      <c r="F528">
        <v>113909</v>
      </c>
      <c r="G528">
        <v>0.06</v>
      </c>
      <c r="H528" t="s">
        <v>52</v>
      </c>
      <c r="I528" t="s">
        <v>66</v>
      </c>
      <c r="J528" s="1" t="s">
        <v>21</v>
      </c>
    </row>
    <row r="529" spans="1:10" x14ac:dyDescent="0.35">
      <c r="A529" t="s">
        <v>36</v>
      </c>
      <c r="B529" t="s">
        <v>28</v>
      </c>
      <c r="C529" t="s">
        <v>24</v>
      </c>
      <c r="D529">
        <v>27</v>
      </c>
      <c r="E529">
        <v>44189</v>
      </c>
      <c r="F529">
        <v>92321</v>
      </c>
      <c r="G529">
        <v>0</v>
      </c>
      <c r="H529" t="s">
        <v>19</v>
      </c>
      <c r="I529" t="s">
        <v>20</v>
      </c>
      <c r="J529" s="1" t="s">
        <v>21</v>
      </c>
    </row>
    <row r="530" spans="1:10" x14ac:dyDescent="0.35">
      <c r="A530" t="s">
        <v>16</v>
      </c>
      <c r="B530" t="s">
        <v>28</v>
      </c>
      <c r="C530" t="s">
        <v>18</v>
      </c>
      <c r="D530">
        <v>52</v>
      </c>
      <c r="E530">
        <v>41417</v>
      </c>
      <c r="F530">
        <v>99557</v>
      </c>
      <c r="G530">
        <v>0.09</v>
      </c>
      <c r="H530" t="s">
        <v>19</v>
      </c>
      <c r="I530" t="s">
        <v>63</v>
      </c>
      <c r="J530" s="1" t="s">
        <v>21</v>
      </c>
    </row>
    <row r="531" spans="1:10" x14ac:dyDescent="0.35">
      <c r="A531" t="s">
        <v>44</v>
      </c>
      <c r="B531" t="s">
        <v>17</v>
      </c>
      <c r="C531" t="s">
        <v>18</v>
      </c>
      <c r="D531">
        <v>28</v>
      </c>
      <c r="E531">
        <v>43418</v>
      </c>
      <c r="F531">
        <v>115854</v>
      </c>
      <c r="G531">
        <v>0</v>
      </c>
      <c r="H531" t="s">
        <v>19</v>
      </c>
      <c r="I531" t="s">
        <v>39</v>
      </c>
      <c r="J531" s="1" t="s">
        <v>21</v>
      </c>
    </row>
    <row r="532" spans="1:10" x14ac:dyDescent="0.35">
      <c r="A532" t="s">
        <v>36</v>
      </c>
      <c r="B532" t="s">
        <v>17</v>
      </c>
      <c r="C532" t="s">
        <v>51</v>
      </c>
      <c r="D532">
        <v>44</v>
      </c>
      <c r="E532">
        <v>40603</v>
      </c>
      <c r="F532">
        <v>82462</v>
      </c>
      <c r="G532">
        <v>0</v>
      </c>
      <c r="H532" t="s">
        <v>19</v>
      </c>
      <c r="I532" t="s">
        <v>25</v>
      </c>
      <c r="J532" s="1" t="s">
        <v>21</v>
      </c>
    </row>
    <row r="533" spans="1:10" x14ac:dyDescent="0.35">
      <c r="A533" t="s">
        <v>16</v>
      </c>
      <c r="B533" t="s">
        <v>17</v>
      </c>
      <c r="C533" t="s">
        <v>18</v>
      </c>
      <c r="D533">
        <v>53</v>
      </c>
      <c r="E533">
        <v>40856</v>
      </c>
      <c r="F533">
        <v>198473</v>
      </c>
      <c r="G533">
        <v>0.32</v>
      </c>
      <c r="H533" t="s">
        <v>19</v>
      </c>
      <c r="I533" t="s">
        <v>45</v>
      </c>
      <c r="J533" s="1" t="s">
        <v>21</v>
      </c>
    </row>
    <row r="534" spans="1:10" x14ac:dyDescent="0.35">
      <c r="A534" t="s">
        <v>32</v>
      </c>
      <c r="B534" t="s">
        <v>17</v>
      </c>
      <c r="C534" t="s">
        <v>24</v>
      </c>
      <c r="D534">
        <v>43</v>
      </c>
      <c r="E534">
        <v>39005</v>
      </c>
      <c r="F534">
        <v>153492</v>
      </c>
      <c r="G534">
        <v>0.11</v>
      </c>
      <c r="H534" t="s">
        <v>19</v>
      </c>
      <c r="I534" t="s">
        <v>20</v>
      </c>
      <c r="J534" s="1" t="s">
        <v>21</v>
      </c>
    </row>
    <row r="535" spans="1:10" x14ac:dyDescent="0.35">
      <c r="A535" t="s">
        <v>32</v>
      </c>
      <c r="B535" t="s">
        <v>17</v>
      </c>
      <c r="C535" t="s">
        <v>47</v>
      </c>
      <c r="D535">
        <v>28</v>
      </c>
      <c r="E535">
        <v>43121</v>
      </c>
      <c r="F535">
        <v>208210</v>
      </c>
      <c r="G535">
        <v>0.3</v>
      </c>
      <c r="H535" t="s">
        <v>19</v>
      </c>
      <c r="I535" t="s">
        <v>63</v>
      </c>
      <c r="J535" s="1" t="s">
        <v>21</v>
      </c>
    </row>
    <row r="536" spans="1:10" x14ac:dyDescent="0.35">
      <c r="A536" t="s">
        <v>32</v>
      </c>
      <c r="B536" t="s">
        <v>28</v>
      </c>
      <c r="C536" t="s">
        <v>18</v>
      </c>
      <c r="D536">
        <v>33</v>
      </c>
      <c r="E536">
        <v>42325</v>
      </c>
      <c r="F536">
        <v>91632</v>
      </c>
      <c r="G536">
        <v>0</v>
      </c>
      <c r="H536" t="s">
        <v>19</v>
      </c>
      <c r="I536" t="s">
        <v>39</v>
      </c>
      <c r="J536" s="1" t="s">
        <v>21</v>
      </c>
    </row>
    <row r="537" spans="1:10" x14ac:dyDescent="0.35">
      <c r="A537" t="s">
        <v>32</v>
      </c>
      <c r="B537" t="s">
        <v>28</v>
      </c>
      <c r="C537" t="s">
        <v>24</v>
      </c>
      <c r="D537">
        <v>31</v>
      </c>
      <c r="E537">
        <v>43002</v>
      </c>
      <c r="F537">
        <v>71755</v>
      </c>
      <c r="G537">
        <v>0</v>
      </c>
      <c r="H537" t="s">
        <v>33</v>
      </c>
      <c r="I537" t="s">
        <v>80</v>
      </c>
      <c r="J537" s="1" t="s">
        <v>21</v>
      </c>
    </row>
    <row r="538" spans="1:10" x14ac:dyDescent="0.35">
      <c r="A538" t="s">
        <v>32</v>
      </c>
      <c r="B538" t="s">
        <v>17</v>
      </c>
      <c r="C538" t="s">
        <v>24</v>
      </c>
      <c r="D538">
        <v>52</v>
      </c>
      <c r="E538">
        <v>44519</v>
      </c>
      <c r="F538">
        <v>111006</v>
      </c>
      <c r="G538">
        <v>0.08</v>
      </c>
      <c r="H538" t="s">
        <v>33</v>
      </c>
      <c r="I538" t="s">
        <v>80</v>
      </c>
      <c r="J538" s="1" t="s">
        <v>21</v>
      </c>
    </row>
    <row r="539" spans="1:10" x14ac:dyDescent="0.35">
      <c r="A539" t="s">
        <v>32</v>
      </c>
      <c r="B539" t="s">
        <v>28</v>
      </c>
      <c r="C539" t="s">
        <v>24</v>
      </c>
      <c r="D539">
        <v>55</v>
      </c>
      <c r="E539">
        <v>34692</v>
      </c>
      <c r="F539">
        <v>99774</v>
      </c>
      <c r="G539">
        <v>0</v>
      </c>
      <c r="H539" t="s">
        <v>19</v>
      </c>
      <c r="I539" t="s">
        <v>25</v>
      </c>
      <c r="J539" s="1" t="s">
        <v>21</v>
      </c>
    </row>
    <row r="540" spans="1:10" x14ac:dyDescent="0.35">
      <c r="A540" t="s">
        <v>16</v>
      </c>
      <c r="B540" t="s">
        <v>28</v>
      </c>
      <c r="C540" t="s">
        <v>24</v>
      </c>
      <c r="D540">
        <v>55</v>
      </c>
      <c r="E540">
        <v>39154</v>
      </c>
      <c r="F540">
        <v>184648</v>
      </c>
      <c r="G540">
        <v>0.24</v>
      </c>
      <c r="H540" t="s">
        <v>33</v>
      </c>
      <c r="I540" t="s">
        <v>74</v>
      </c>
      <c r="J540" s="1" t="s">
        <v>21</v>
      </c>
    </row>
    <row r="541" spans="1:10" x14ac:dyDescent="0.35">
      <c r="A541" t="s">
        <v>36</v>
      </c>
      <c r="B541" t="s">
        <v>28</v>
      </c>
      <c r="C541" t="s">
        <v>51</v>
      </c>
      <c r="D541">
        <v>51</v>
      </c>
      <c r="E541">
        <v>37091</v>
      </c>
      <c r="F541">
        <v>247874</v>
      </c>
      <c r="G541">
        <v>0.33</v>
      </c>
      <c r="H541" t="s">
        <v>52</v>
      </c>
      <c r="I541" t="s">
        <v>81</v>
      </c>
      <c r="J541" s="1" t="s">
        <v>21</v>
      </c>
    </row>
    <row r="542" spans="1:10" x14ac:dyDescent="0.35">
      <c r="A542" t="s">
        <v>36</v>
      </c>
      <c r="B542" t="s">
        <v>28</v>
      </c>
      <c r="C542" t="s">
        <v>24</v>
      </c>
      <c r="D542">
        <v>60</v>
      </c>
      <c r="E542">
        <v>39944</v>
      </c>
      <c r="F542">
        <v>62239</v>
      </c>
      <c r="G542">
        <v>0</v>
      </c>
      <c r="H542" t="s">
        <v>33</v>
      </c>
      <c r="I542" t="s">
        <v>60</v>
      </c>
      <c r="J542" s="1" t="s">
        <v>21</v>
      </c>
    </row>
    <row r="543" spans="1:10" x14ac:dyDescent="0.35">
      <c r="A543" t="s">
        <v>44</v>
      </c>
      <c r="B543" t="s">
        <v>17</v>
      </c>
      <c r="C543" t="s">
        <v>18</v>
      </c>
      <c r="D543">
        <v>31</v>
      </c>
      <c r="E543">
        <v>41919</v>
      </c>
      <c r="F543">
        <v>114911</v>
      </c>
      <c r="G543">
        <v>7.0000000000000007E-2</v>
      </c>
      <c r="H543" t="s">
        <v>19</v>
      </c>
      <c r="I543" t="s">
        <v>20</v>
      </c>
      <c r="J543" s="1" t="s">
        <v>21</v>
      </c>
    </row>
    <row r="544" spans="1:10" x14ac:dyDescent="0.35">
      <c r="A544" t="s">
        <v>32</v>
      </c>
      <c r="B544" t="s">
        <v>28</v>
      </c>
      <c r="C544" t="s">
        <v>51</v>
      </c>
      <c r="D544">
        <v>45</v>
      </c>
      <c r="E544">
        <v>43217</v>
      </c>
      <c r="F544">
        <v>115490</v>
      </c>
      <c r="G544">
        <v>0.12</v>
      </c>
      <c r="H544" t="s">
        <v>19</v>
      </c>
      <c r="I544" t="s">
        <v>20</v>
      </c>
      <c r="J544" s="1" t="s">
        <v>21</v>
      </c>
    </row>
    <row r="545" spans="1:10" x14ac:dyDescent="0.35">
      <c r="A545" t="s">
        <v>44</v>
      </c>
      <c r="B545" t="s">
        <v>28</v>
      </c>
      <c r="C545" t="s">
        <v>24</v>
      </c>
      <c r="D545">
        <v>34</v>
      </c>
      <c r="E545">
        <v>40952</v>
      </c>
      <c r="F545">
        <v>118708</v>
      </c>
      <c r="G545">
        <v>7.0000000000000007E-2</v>
      </c>
      <c r="H545" t="s">
        <v>33</v>
      </c>
      <c r="I545" t="s">
        <v>74</v>
      </c>
      <c r="J545" s="1" t="s">
        <v>21</v>
      </c>
    </row>
    <row r="546" spans="1:10" x14ac:dyDescent="0.35">
      <c r="A546" t="s">
        <v>44</v>
      </c>
      <c r="B546" t="s">
        <v>17</v>
      </c>
      <c r="C546" t="s">
        <v>24</v>
      </c>
      <c r="D546">
        <v>29</v>
      </c>
      <c r="E546">
        <v>42914</v>
      </c>
      <c r="F546">
        <v>197649</v>
      </c>
      <c r="G546">
        <v>0.2</v>
      </c>
      <c r="H546" t="s">
        <v>19</v>
      </c>
      <c r="I546" t="s">
        <v>29</v>
      </c>
      <c r="J546" s="1" t="s">
        <v>21</v>
      </c>
    </row>
    <row r="547" spans="1:10" x14ac:dyDescent="0.35">
      <c r="A547" t="s">
        <v>44</v>
      </c>
      <c r="B547" t="s">
        <v>17</v>
      </c>
      <c r="C547" t="s">
        <v>24</v>
      </c>
      <c r="D547">
        <v>45</v>
      </c>
      <c r="E547">
        <v>43999</v>
      </c>
      <c r="F547">
        <v>89841</v>
      </c>
      <c r="G547">
        <v>0</v>
      </c>
      <c r="H547" t="s">
        <v>33</v>
      </c>
      <c r="I547" t="s">
        <v>60</v>
      </c>
      <c r="J547" s="1" t="s">
        <v>21</v>
      </c>
    </row>
    <row r="548" spans="1:10" x14ac:dyDescent="0.35">
      <c r="A548" t="s">
        <v>44</v>
      </c>
      <c r="B548" t="s">
        <v>17</v>
      </c>
      <c r="C548" t="s">
        <v>18</v>
      </c>
      <c r="D548">
        <v>52</v>
      </c>
      <c r="E548">
        <v>43819</v>
      </c>
      <c r="F548">
        <v>61026</v>
      </c>
      <c r="G548">
        <v>0</v>
      </c>
      <c r="H548" t="s">
        <v>19</v>
      </c>
      <c r="I548" t="s">
        <v>39</v>
      </c>
      <c r="J548" s="1" t="s">
        <v>21</v>
      </c>
    </row>
    <row r="549" spans="1:10" x14ac:dyDescent="0.35">
      <c r="A549" t="s">
        <v>44</v>
      </c>
      <c r="B549" t="s">
        <v>17</v>
      </c>
      <c r="C549" t="s">
        <v>18</v>
      </c>
      <c r="D549">
        <v>48</v>
      </c>
      <c r="E549">
        <v>41907</v>
      </c>
      <c r="F549">
        <v>96693</v>
      </c>
      <c r="G549">
        <v>0</v>
      </c>
      <c r="H549" t="s">
        <v>19</v>
      </c>
      <c r="I549" t="s">
        <v>20</v>
      </c>
      <c r="J549" s="1" t="s">
        <v>21</v>
      </c>
    </row>
    <row r="550" spans="1:10" x14ac:dyDescent="0.35">
      <c r="A550" t="s">
        <v>44</v>
      </c>
      <c r="B550" t="s">
        <v>17</v>
      </c>
      <c r="C550" t="s">
        <v>51</v>
      </c>
      <c r="D550">
        <v>48</v>
      </c>
      <c r="E550">
        <v>39991</v>
      </c>
      <c r="F550">
        <v>82907</v>
      </c>
      <c r="G550">
        <v>0</v>
      </c>
      <c r="H550" t="s">
        <v>19</v>
      </c>
      <c r="I550" t="s">
        <v>63</v>
      </c>
      <c r="J550" s="1" t="s">
        <v>21</v>
      </c>
    </row>
    <row r="551" spans="1:10" x14ac:dyDescent="0.35">
      <c r="A551" t="s">
        <v>32</v>
      </c>
      <c r="B551" t="s">
        <v>28</v>
      </c>
      <c r="C551" t="s">
        <v>24</v>
      </c>
      <c r="D551">
        <v>41</v>
      </c>
      <c r="E551">
        <v>41916</v>
      </c>
      <c r="F551">
        <v>257194</v>
      </c>
      <c r="G551">
        <v>0.35</v>
      </c>
      <c r="H551" t="s">
        <v>33</v>
      </c>
      <c r="I551" t="s">
        <v>80</v>
      </c>
      <c r="J551" s="1" t="s">
        <v>21</v>
      </c>
    </row>
    <row r="552" spans="1:10" x14ac:dyDescent="0.35">
      <c r="A552" t="s">
        <v>16</v>
      </c>
      <c r="B552" t="s">
        <v>28</v>
      </c>
      <c r="C552" t="s">
        <v>51</v>
      </c>
      <c r="D552">
        <v>41</v>
      </c>
      <c r="E552">
        <v>40929</v>
      </c>
      <c r="F552">
        <v>94658</v>
      </c>
      <c r="G552">
        <v>0</v>
      </c>
      <c r="H552" t="s">
        <v>19</v>
      </c>
      <c r="I552" t="s">
        <v>45</v>
      </c>
      <c r="J552" s="1" t="s">
        <v>21</v>
      </c>
    </row>
    <row r="553" spans="1:10" x14ac:dyDescent="0.35">
      <c r="A553" t="s">
        <v>16</v>
      </c>
      <c r="B553" t="s">
        <v>28</v>
      </c>
      <c r="C553" t="s">
        <v>24</v>
      </c>
      <c r="D553">
        <v>55</v>
      </c>
      <c r="E553">
        <v>40663</v>
      </c>
      <c r="F553">
        <v>89419</v>
      </c>
      <c r="G553">
        <v>0</v>
      </c>
      <c r="H553" t="s">
        <v>33</v>
      </c>
      <c r="I553" t="s">
        <v>74</v>
      </c>
      <c r="J553" s="1" t="s">
        <v>21</v>
      </c>
    </row>
    <row r="554" spans="1:10" x14ac:dyDescent="0.35">
      <c r="A554" t="s">
        <v>36</v>
      </c>
      <c r="B554" t="s">
        <v>28</v>
      </c>
      <c r="C554" t="s">
        <v>47</v>
      </c>
      <c r="D554">
        <v>45</v>
      </c>
      <c r="E554">
        <v>42357</v>
      </c>
      <c r="F554">
        <v>51983</v>
      </c>
      <c r="G554">
        <v>0</v>
      </c>
      <c r="H554" t="s">
        <v>19</v>
      </c>
      <c r="I554" t="s">
        <v>29</v>
      </c>
      <c r="J554" s="1" t="s">
        <v>21</v>
      </c>
    </row>
    <row r="555" spans="1:10" x14ac:dyDescent="0.35">
      <c r="A555" t="s">
        <v>32</v>
      </c>
      <c r="B555" t="s">
        <v>17</v>
      </c>
      <c r="C555" t="s">
        <v>24</v>
      </c>
      <c r="D555">
        <v>53</v>
      </c>
      <c r="E555">
        <v>37304</v>
      </c>
      <c r="F555">
        <v>179494</v>
      </c>
      <c r="G555">
        <v>0.2</v>
      </c>
      <c r="H555" t="s">
        <v>33</v>
      </c>
      <c r="I555" t="s">
        <v>80</v>
      </c>
      <c r="J555" s="1" t="s">
        <v>21</v>
      </c>
    </row>
    <row r="556" spans="1:10" x14ac:dyDescent="0.35">
      <c r="A556" t="s">
        <v>32</v>
      </c>
      <c r="B556" t="s">
        <v>28</v>
      </c>
      <c r="C556" t="s">
        <v>51</v>
      </c>
      <c r="D556">
        <v>49</v>
      </c>
      <c r="E556">
        <v>42545</v>
      </c>
      <c r="F556">
        <v>68426</v>
      </c>
      <c r="G556">
        <v>0</v>
      </c>
      <c r="H556" t="s">
        <v>52</v>
      </c>
      <c r="I556" t="s">
        <v>66</v>
      </c>
      <c r="J556" s="1" t="s">
        <v>21</v>
      </c>
    </row>
    <row r="557" spans="1:10" x14ac:dyDescent="0.35">
      <c r="A557" t="s">
        <v>32</v>
      </c>
      <c r="B557" t="s">
        <v>17</v>
      </c>
      <c r="C557" t="s">
        <v>51</v>
      </c>
      <c r="D557">
        <v>55</v>
      </c>
      <c r="E557">
        <v>42772</v>
      </c>
      <c r="F557">
        <v>144986</v>
      </c>
      <c r="G557">
        <v>0.12</v>
      </c>
      <c r="H557" t="s">
        <v>19</v>
      </c>
      <c r="I557" t="s">
        <v>39</v>
      </c>
      <c r="J557" s="1" t="s">
        <v>21</v>
      </c>
    </row>
    <row r="558" spans="1:10" x14ac:dyDescent="0.35">
      <c r="A558" t="s">
        <v>44</v>
      </c>
      <c r="B558" t="s">
        <v>17</v>
      </c>
      <c r="C558" t="s">
        <v>24</v>
      </c>
      <c r="D558">
        <v>45</v>
      </c>
      <c r="E558">
        <v>36754</v>
      </c>
      <c r="F558">
        <v>60113</v>
      </c>
      <c r="G558">
        <v>0</v>
      </c>
      <c r="H558" t="s">
        <v>19</v>
      </c>
      <c r="I558" t="s">
        <v>20</v>
      </c>
      <c r="J558" s="1" t="s">
        <v>21</v>
      </c>
    </row>
    <row r="559" spans="1:10" x14ac:dyDescent="0.35">
      <c r="A559" t="s">
        <v>16</v>
      </c>
      <c r="B559" t="s">
        <v>17</v>
      </c>
      <c r="C559" t="s">
        <v>51</v>
      </c>
      <c r="D559">
        <v>52</v>
      </c>
      <c r="E559">
        <v>44304</v>
      </c>
      <c r="F559">
        <v>50548</v>
      </c>
      <c r="G559">
        <v>0</v>
      </c>
      <c r="H559" t="s">
        <v>52</v>
      </c>
      <c r="I559" t="s">
        <v>53</v>
      </c>
      <c r="J559" s="1" t="s">
        <v>21</v>
      </c>
    </row>
    <row r="560" spans="1:10" x14ac:dyDescent="0.35">
      <c r="A560" t="s">
        <v>36</v>
      </c>
      <c r="B560" t="s">
        <v>17</v>
      </c>
      <c r="C560" t="s">
        <v>18</v>
      </c>
      <c r="D560">
        <v>33</v>
      </c>
      <c r="E560">
        <v>43904</v>
      </c>
      <c r="F560">
        <v>68846</v>
      </c>
      <c r="G560">
        <v>0</v>
      </c>
      <c r="H560" t="s">
        <v>19</v>
      </c>
      <c r="I560" t="s">
        <v>20</v>
      </c>
      <c r="J560" s="1" t="s">
        <v>21</v>
      </c>
    </row>
    <row r="561" spans="1:10" x14ac:dyDescent="0.35">
      <c r="A561" t="s">
        <v>32</v>
      </c>
      <c r="B561" t="s">
        <v>17</v>
      </c>
      <c r="C561" t="s">
        <v>51</v>
      </c>
      <c r="D561">
        <v>59</v>
      </c>
      <c r="E561">
        <v>41717</v>
      </c>
      <c r="F561">
        <v>90901</v>
      </c>
      <c r="G561">
        <v>0</v>
      </c>
      <c r="H561" t="s">
        <v>19</v>
      </c>
      <c r="I561" t="s">
        <v>63</v>
      </c>
      <c r="J561" s="1" t="s">
        <v>21</v>
      </c>
    </row>
    <row r="562" spans="1:10" x14ac:dyDescent="0.35">
      <c r="A562" t="s">
        <v>32</v>
      </c>
      <c r="B562" t="s">
        <v>17</v>
      </c>
      <c r="C562" t="s">
        <v>24</v>
      </c>
      <c r="D562">
        <v>50</v>
      </c>
      <c r="E562">
        <v>41155</v>
      </c>
      <c r="F562">
        <v>102033</v>
      </c>
      <c r="G562">
        <v>0.08</v>
      </c>
      <c r="H562" t="s">
        <v>19</v>
      </c>
      <c r="I562" t="s">
        <v>25</v>
      </c>
      <c r="J562" s="1" t="s">
        <v>21</v>
      </c>
    </row>
    <row r="563" spans="1:10" x14ac:dyDescent="0.35">
      <c r="A563" t="s">
        <v>36</v>
      </c>
      <c r="B563" t="s">
        <v>17</v>
      </c>
      <c r="C563" t="s">
        <v>18</v>
      </c>
      <c r="D563">
        <v>61</v>
      </c>
      <c r="E563">
        <v>44219</v>
      </c>
      <c r="F563">
        <v>151783</v>
      </c>
      <c r="G563">
        <v>0.26</v>
      </c>
      <c r="H563" t="s">
        <v>19</v>
      </c>
      <c r="I563" t="s">
        <v>63</v>
      </c>
      <c r="J563" s="1" t="s">
        <v>21</v>
      </c>
    </row>
    <row r="564" spans="1:10" x14ac:dyDescent="0.35">
      <c r="A564" t="s">
        <v>32</v>
      </c>
      <c r="B564" t="s">
        <v>17</v>
      </c>
      <c r="C564" t="s">
        <v>51</v>
      </c>
      <c r="D564">
        <v>27</v>
      </c>
      <c r="E564">
        <v>43441</v>
      </c>
      <c r="F564">
        <v>170164</v>
      </c>
      <c r="G564">
        <v>0.17</v>
      </c>
      <c r="H564" t="s">
        <v>19</v>
      </c>
      <c r="I564" t="s">
        <v>25</v>
      </c>
      <c r="J564" s="1" t="s">
        <v>21</v>
      </c>
    </row>
    <row r="565" spans="1:10" x14ac:dyDescent="0.35">
      <c r="A565" t="s">
        <v>44</v>
      </c>
      <c r="B565" t="s">
        <v>17</v>
      </c>
      <c r="C565" t="s">
        <v>24</v>
      </c>
      <c r="D565">
        <v>35</v>
      </c>
      <c r="E565">
        <v>41690</v>
      </c>
      <c r="F565">
        <v>155905</v>
      </c>
      <c r="G565">
        <v>0.14000000000000001</v>
      </c>
      <c r="H565" t="s">
        <v>19</v>
      </c>
      <c r="I565" t="s">
        <v>39</v>
      </c>
      <c r="J565" s="1" t="s">
        <v>21</v>
      </c>
    </row>
    <row r="566" spans="1:10" x14ac:dyDescent="0.35">
      <c r="A566" t="s">
        <v>32</v>
      </c>
      <c r="B566" t="s">
        <v>28</v>
      </c>
      <c r="C566" t="s">
        <v>24</v>
      </c>
      <c r="D566">
        <v>40</v>
      </c>
      <c r="E566">
        <v>42721</v>
      </c>
      <c r="F566">
        <v>50733</v>
      </c>
      <c r="G566">
        <v>0</v>
      </c>
      <c r="H566" t="s">
        <v>19</v>
      </c>
      <c r="I566" t="s">
        <v>45</v>
      </c>
      <c r="J566" s="1" t="s">
        <v>21</v>
      </c>
    </row>
    <row r="567" spans="1:10" x14ac:dyDescent="0.35">
      <c r="A567" t="s">
        <v>32</v>
      </c>
      <c r="B567" t="s">
        <v>17</v>
      </c>
      <c r="C567" t="s">
        <v>18</v>
      </c>
      <c r="D567">
        <v>30</v>
      </c>
      <c r="E567">
        <v>42761</v>
      </c>
      <c r="F567">
        <v>88663</v>
      </c>
      <c r="G567">
        <v>0</v>
      </c>
      <c r="H567" t="s">
        <v>19</v>
      </c>
      <c r="I567" t="s">
        <v>39</v>
      </c>
      <c r="J567" s="1" t="s">
        <v>21</v>
      </c>
    </row>
    <row r="568" spans="1:10" x14ac:dyDescent="0.35">
      <c r="A568" t="s">
        <v>36</v>
      </c>
      <c r="B568" t="s">
        <v>28</v>
      </c>
      <c r="C568" t="s">
        <v>24</v>
      </c>
      <c r="D568">
        <v>60</v>
      </c>
      <c r="E568">
        <v>33890</v>
      </c>
      <c r="F568">
        <v>88213</v>
      </c>
      <c r="G568">
        <v>0</v>
      </c>
      <c r="H568" t="s">
        <v>33</v>
      </c>
      <c r="I568" t="s">
        <v>80</v>
      </c>
      <c r="J568" s="1" t="s">
        <v>21</v>
      </c>
    </row>
    <row r="569" spans="1:10" x14ac:dyDescent="0.35">
      <c r="A569" t="s">
        <v>44</v>
      </c>
      <c r="B569" t="s">
        <v>28</v>
      </c>
      <c r="C569" t="s">
        <v>24</v>
      </c>
      <c r="D569">
        <v>55</v>
      </c>
      <c r="E569">
        <v>44410</v>
      </c>
      <c r="F569">
        <v>67130</v>
      </c>
      <c r="G569">
        <v>0</v>
      </c>
      <c r="H569" t="s">
        <v>19</v>
      </c>
      <c r="I569" t="s">
        <v>45</v>
      </c>
      <c r="J569" s="1" t="s">
        <v>21</v>
      </c>
    </row>
    <row r="570" spans="1:10" x14ac:dyDescent="0.35">
      <c r="A570" t="s">
        <v>44</v>
      </c>
      <c r="B570" t="s">
        <v>17</v>
      </c>
      <c r="C570" t="s">
        <v>24</v>
      </c>
      <c r="D570">
        <v>33</v>
      </c>
      <c r="E570">
        <v>42285</v>
      </c>
      <c r="F570">
        <v>94876</v>
      </c>
      <c r="G570">
        <v>0</v>
      </c>
      <c r="H570" t="s">
        <v>19</v>
      </c>
      <c r="I570" t="s">
        <v>45</v>
      </c>
      <c r="J570" s="1" t="s">
        <v>21</v>
      </c>
    </row>
    <row r="571" spans="1:10" x14ac:dyDescent="0.35">
      <c r="A571" t="s">
        <v>44</v>
      </c>
      <c r="B571" t="s">
        <v>28</v>
      </c>
      <c r="C571" t="s">
        <v>51</v>
      </c>
      <c r="D571">
        <v>62</v>
      </c>
      <c r="E571">
        <v>34616</v>
      </c>
      <c r="F571">
        <v>98230</v>
      </c>
      <c r="G571">
        <v>0</v>
      </c>
      <c r="H571" t="s">
        <v>19</v>
      </c>
      <c r="I571" t="s">
        <v>45</v>
      </c>
      <c r="J571" s="1" t="s">
        <v>21</v>
      </c>
    </row>
    <row r="572" spans="1:10" x14ac:dyDescent="0.35">
      <c r="A572" t="s">
        <v>16</v>
      </c>
      <c r="B572" t="s">
        <v>17</v>
      </c>
      <c r="C572" t="s">
        <v>24</v>
      </c>
      <c r="D572">
        <v>36</v>
      </c>
      <c r="E572">
        <v>43448</v>
      </c>
      <c r="F572">
        <v>96757</v>
      </c>
      <c r="G572">
        <v>0</v>
      </c>
      <c r="H572" t="s">
        <v>19</v>
      </c>
      <c r="I572" t="s">
        <v>29</v>
      </c>
      <c r="J572" s="1" t="s">
        <v>21</v>
      </c>
    </row>
    <row r="573" spans="1:10" x14ac:dyDescent="0.35">
      <c r="A573" t="s">
        <v>36</v>
      </c>
      <c r="B573" t="s">
        <v>28</v>
      </c>
      <c r="C573" t="s">
        <v>47</v>
      </c>
      <c r="D573">
        <v>35</v>
      </c>
      <c r="E573">
        <v>44015</v>
      </c>
      <c r="F573">
        <v>51513</v>
      </c>
      <c r="G573">
        <v>0</v>
      </c>
      <c r="H573" t="s">
        <v>19</v>
      </c>
      <c r="I573" t="s">
        <v>29</v>
      </c>
      <c r="J573" s="1" t="s">
        <v>21</v>
      </c>
    </row>
    <row r="574" spans="1:10" x14ac:dyDescent="0.35">
      <c r="A574" t="s">
        <v>32</v>
      </c>
      <c r="B574" t="s">
        <v>28</v>
      </c>
      <c r="C574" t="s">
        <v>24</v>
      </c>
      <c r="D574">
        <v>60</v>
      </c>
      <c r="E574">
        <v>39109</v>
      </c>
      <c r="F574">
        <v>234311</v>
      </c>
      <c r="G574">
        <v>0.37</v>
      </c>
      <c r="H574" t="s">
        <v>19</v>
      </c>
      <c r="I574" t="s">
        <v>45</v>
      </c>
      <c r="J574" s="1" t="s">
        <v>21</v>
      </c>
    </row>
    <row r="575" spans="1:10" x14ac:dyDescent="0.35">
      <c r="A575" t="s">
        <v>44</v>
      </c>
      <c r="B575" t="s">
        <v>17</v>
      </c>
      <c r="C575" t="s">
        <v>51</v>
      </c>
      <c r="D575">
        <v>45</v>
      </c>
      <c r="E575">
        <v>40685</v>
      </c>
      <c r="F575">
        <v>152353</v>
      </c>
      <c r="G575">
        <v>0.14000000000000001</v>
      </c>
      <c r="H575" t="s">
        <v>19</v>
      </c>
      <c r="I575" t="s">
        <v>63</v>
      </c>
      <c r="J575" s="1" t="s">
        <v>21</v>
      </c>
    </row>
    <row r="576" spans="1:10" x14ac:dyDescent="0.35">
      <c r="A576" t="s">
        <v>44</v>
      </c>
      <c r="B576" t="s">
        <v>17</v>
      </c>
      <c r="C576" t="s">
        <v>18</v>
      </c>
      <c r="D576">
        <v>48</v>
      </c>
      <c r="E576">
        <v>40389</v>
      </c>
      <c r="F576">
        <v>124774</v>
      </c>
      <c r="G576">
        <v>0.12</v>
      </c>
      <c r="H576" t="s">
        <v>19</v>
      </c>
      <c r="I576" t="s">
        <v>39</v>
      </c>
      <c r="J576" s="1" t="s">
        <v>21</v>
      </c>
    </row>
    <row r="577" spans="1:10" x14ac:dyDescent="0.35">
      <c r="A577" t="s">
        <v>32</v>
      </c>
      <c r="B577" t="s">
        <v>17</v>
      </c>
      <c r="C577" t="s">
        <v>24</v>
      </c>
      <c r="D577">
        <v>36</v>
      </c>
      <c r="E577">
        <v>40434</v>
      </c>
      <c r="F577">
        <v>157070</v>
      </c>
      <c r="G577">
        <v>0.28000000000000003</v>
      </c>
      <c r="H577" t="s">
        <v>33</v>
      </c>
      <c r="I577" t="s">
        <v>80</v>
      </c>
      <c r="J577" s="1" t="s">
        <v>21</v>
      </c>
    </row>
    <row r="578" spans="1:10" x14ac:dyDescent="0.35">
      <c r="A578" t="s">
        <v>44</v>
      </c>
      <c r="B578" t="s">
        <v>28</v>
      </c>
      <c r="C578" t="s">
        <v>51</v>
      </c>
      <c r="D578">
        <v>44</v>
      </c>
      <c r="E578">
        <v>43685</v>
      </c>
      <c r="F578">
        <v>130133</v>
      </c>
      <c r="G578">
        <v>0.15</v>
      </c>
      <c r="H578" t="s">
        <v>19</v>
      </c>
      <c r="I578" t="s">
        <v>25</v>
      </c>
      <c r="J578" s="1">
        <v>44699</v>
      </c>
    </row>
    <row r="579" spans="1:10" x14ac:dyDescent="0.35">
      <c r="A579" t="s">
        <v>36</v>
      </c>
      <c r="B579" t="s">
        <v>17</v>
      </c>
      <c r="C579" t="s">
        <v>24</v>
      </c>
      <c r="D579">
        <v>64</v>
      </c>
      <c r="E579">
        <v>43729</v>
      </c>
      <c r="F579">
        <v>108780</v>
      </c>
      <c r="G579">
        <v>0.06</v>
      </c>
      <c r="H579" t="s">
        <v>33</v>
      </c>
      <c r="I579" t="s">
        <v>74</v>
      </c>
      <c r="J579" s="1" t="s">
        <v>21</v>
      </c>
    </row>
    <row r="580" spans="1:10" x14ac:dyDescent="0.35">
      <c r="A580" t="s">
        <v>44</v>
      </c>
      <c r="B580" t="s">
        <v>17</v>
      </c>
      <c r="C580" t="s">
        <v>24</v>
      </c>
      <c r="D580">
        <v>46</v>
      </c>
      <c r="E580">
        <v>44125</v>
      </c>
      <c r="F580">
        <v>151853</v>
      </c>
      <c r="G580">
        <v>0.16</v>
      </c>
      <c r="H580" t="s">
        <v>33</v>
      </c>
      <c r="I580" t="s">
        <v>34</v>
      </c>
      <c r="J580" s="1" t="s">
        <v>21</v>
      </c>
    </row>
    <row r="581" spans="1:10" x14ac:dyDescent="0.35">
      <c r="A581" t="s">
        <v>36</v>
      </c>
      <c r="B581" t="s">
        <v>17</v>
      </c>
      <c r="C581" t="s">
        <v>24</v>
      </c>
      <c r="D581">
        <v>62</v>
      </c>
      <c r="E581">
        <v>38977</v>
      </c>
      <c r="F581">
        <v>64669</v>
      </c>
      <c r="G581">
        <v>0</v>
      </c>
      <c r="H581" t="s">
        <v>33</v>
      </c>
      <c r="I581" t="s">
        <v>80</v>
      </c>
      <c r="J581" s="1" t="s">
        <v>21</v>
      </c>
    </row>
    <row r="582" spans="1:10" x14ac:dyDescent="0.35">
      <c r="A582" t="s">
        <v>16</v>
      </c>
      <c r="B582" t="s">
        <v>28</v>
      </c>
      <c r="C582" t="s">
        <v>51</v>
      </c>
      <c r="D582">
        <v>61</v>
      </c>
      <c r="E582">
        <v>39568</v>
      </c>
      <c r="F582">
        <v>69352</v>
      </c>
      <c r="G582">
        <v>0</v>
      </c>
      <c r="H582" t="s">
        <v>52</v>
      </c>
      <c r="I582" t="s">
        <v>66</v>
      </c>
      <c r="J582" s="1" t="s">
        <v>21</v>
      </c>
    </row>
    <row r="583" spans="1:10" x14ac:dyDescent="0.35">
      <c r="A583" t="s">
        <v>16</v>
      </c>
      <c r="B583" t="s">
        <v>28</v>
      </c>
      <c r="C583" t="s">
        <v>24</v>
      </c>
      <c r="D583">
        <v>65</v>
      </c>
      <c r="E583">
        <v>37181</v>
      </c>
      <c r="F583">
        <v>74631</v>
      </c>
      <c r="G583">
        <v>0</v>
      </c>
      <c r="H583" t="s">
        <v>33</v>
      </c>
      <c r="I583" t="s">
        <v>80</v>
      </c>
      <c r="J583" s="1" t="s">
        <v>21</v>
      </c>
    </row>
    <row r="584" spans="1:10" x14ac:dyDescent="0.35">
      <c r="A584" t="s">
        <v>44</v>
      </c>
      <c r="B584" t="s">
        <v>28</v>
      </c>
      <c r="C584" t="s">
        <v>51</v>
      </c>
      <c r="D584">
        <v>54</v>
      </c>
      <c r="E584">
        <v>41028</v>
      </c>
      <c r="F584">
        <v>96441</v>
      </c>
      <c r="G584">
        <v>0</v>
      </c>
      <c r="H584" t="s">
        <v>52</v>
      </c>
      <c r="I584" t="s">
        <v>53</v>
      </c>
      <c r="J584" s="1" t="s">
        <v>21</v>
      </c>
    </row>
    <row r="585" spans="1:10" x14ac:dyDescent="0.35">
      <c r="A585" t="s">
        <v>44</v>
      </c>
      <c r="B585" t="s">
        <v>28</v>
      </c>
      <c r="C585" t="s">
        <v>24</v>
      </c>
      <c r="D585">
        <v>46</v>
      </c>
      <c r="E585">
        <v>40836</v>
      </c>
      <c r="F585">
        <v>114250</v>
      </c>
      <c r="G585">
        <v>0.14000000000000001</v>
      </c>
      <c r="H585" t="s">
        <v>33</v>
      </c>
      <c r="I585" t="s">
        <v>34</v>
      </c>
      <c r="J585" s="1" t="s">
        <v>21</v>
      </c>
    </row>
    <row r="586" spans="1:10" x14ac:dyDescent="0.35">
      <c r="A586" t="s">
        <v>32</v>
      </c>
      <c r="B586" t="s">
        <v>28</v>
      </c>
      <c r="C586" t="s">
        <v>51</v>
      </c>
      <c r="D586">
        <v>36</v>
      </c>
      <c r="E586">
        <v>44192</v>
      </c>
      <c r="F586">
        <v>70165</v>
      </c>
      <c r="G586">
        <v>7.0000000000000007E-2</v>
      </c>
      <c r="H586" t="s">
        <v>52</v>
      </c>
      <c r="I586" t="s">
        <v>81</v>
      </c>
      <c r="J586" s="1" t="s">
        <v>21</v>
      </c>
    </row>
    <row r="587" spans="1:10" x14ac:dyDescent="0.35">
      <c r="A587" t="s">
        <v>32</v>
      </c>
      <c r="B587" t="s">
        <v>28</v>
      </c>
      <c r="C587" t="s">
        <v>24</v>
      </c>
      <c r="D587">
        <v>60</v>
      </c>
      <c r="E587">
        <v>36554</v>
      </c>
      <c r="F587">
        <v>109059</v>
      </c>
      <c r="G587">
        <v>7.0000000000000007E-2</v>
      </c>
      <c r="H587" t="s">
        <v>33</v>
      </c>
      <c r="I587" t="s">
        <v>34</v>
      </c>
      <c r="J587" s="1" t="s">
        <v>21</v>
      </c>
    </row>
    <row r="588" spans="1:10" x14ac:dyDescent="0.35">
      <c r="A588" t="s">
        <v>16</v>
      </c>
      <c r="B588" t="s">
        <v>17</v>
      </c>
      <c r="C588" t="s">
        <v>24</v>
      </c>
      <c r="D588">
        <v>30</v>
      </c>
      <c r="E588">
        <v>42322</v>
      </c>
      <c r="F588">
        <v>77442</v>
      </c>
      <c r="G588">
        <v>0</v>
      </c>
      <c r="H588" t="s">
        <v>19</v>
      </c>
      <c r="I588" t="s">
        <v>29</v>
      </c>
      <c r="J588" s="1" t="s">
        <v>21</v>
      </c>
    </row>
    <row r="589" spans="1:10" x14ac:dyDescent="0.35">
      <c r="A589" t="s">
        <v>32</v>
      </c>
      <c r="B589" t="s">
        <v>17</v>
      </c>
      <c r="C589" t="s">
        <v>51</v>
      </c>
      <c r="D589">
        <v>34</v>
      </c>
      <c r="E589">
        <v>41066</v>
      </c>
      <c r="F589">
        <v>72126</v>
      </c>
      <c r="G589">
        <v>0</v>
      </c>
      <c r="H589" t="s">
        <v>52</v>
      </c>
      <c r="I589" t="s">
        <v>81</v>
      </c>
      <c r="J589" s="1" t="s">
        <v>21</v>
      </c>
    </row>
    <row r="590" spans="1:10" x14ac:dyDescent="0.35">
      <c r="A590" t="s">
        <v>36</v>
      </c>
      <c r="B590" t="s">
        <v>28</v>
      </c>
      <c r="C590" t="s">
        <v>18</v>
      </c>
      <c r="D590">
        <v>55</v>
      </c>
      <c r="E590">
        <v>41565</v>
      </c>
      <c r="F590">
        <v>70334</v>
      </c>
      <c r="G590">
        <v>0</v>
      </c>
      <c r="H590" t="s">
        <v>19</v>
      </c>
      <c r="I590" t="s">
        <v>45</v>
      </c>
      <c r="J590" s="1" t="s">
        <v>21</v>
      </c>
    </row>
    <row r="591" spans="1:10" x14ac:dyDescent="0.35">
      <c r="A591" t="s">
        <v>16</v>
      </c>
      <c r="B591" t="s">
        <v>28</v>
      </c>
      <c r="C591" t="s">
        <v>24</v>
      </c>
      <c r="D591">
        <v>59</v>
      </c>
      <c r="E591">
        <v>40170</v>
      </c>
      <c r="F591">
        <v>78006</v>
      </c>
      <c r="G591">
        <v>0</v>
      </c>
      <c r="H591" t="s">
        <v>19</v>
      </c>
      <c r="I591" t="s">
        <v>45</v>
      </c>
      <c r="J591" s="1" t="s">
        <v>21</v>
      </c>
    </row>
    <row r="592" spans="1:10" x14ac:dyDescent="0.35">
      <c r="A592" t="s">
        <v>36</v>
      </c>
      <c r="B592" t="s">
        <v>17</v>
      </c>
      <c r="C592" t="s">
        <v>51</v>
      </c>
      <c r="D592">
        <v>28</v>
      </c>
      <c r="E592">
        <v>44221</v>
      </c>
      <c r="F592">
        <v>160385</v>
      </c>
      <c r="G592">
        <v>0.23</v>
      </c>
      <c r="H592" t="s">
        <v>19</v>
      </c>
      <c r="I592" t="s">
        <v>45</v>
      </c>
      <c r="J592" s="1">
        <v>44334</v>
      </c>
    </row>
    <row r="593" spans="1:10" x14ac:dyDescent="0.35">
      <c r="A593" t="s">
        <v>32</v>
      </c>
      <c r="B593" t="s">
        <v>17</v>
      </c>
      <c r="C593" t="s">
        <v>18</v>
      </c>
      <c r="D593">
        <v>36</v>
      </c>
      <c r="E593">
        <v>41650</v>
      </c>
      <c r="F593">
        <v>202323</v>
      </c>
      <c r="G593">
        <v>0.39</v>
      </c>
      <c r="H593" t="s">
        <v>19</v>
      </c>
      <c r="I593" t="s">
        <v>20</v>
      </c>
      <c r="J593" s="1" t="s">
        <v>21</v>
      </c>
    </row>
    <row r="594" spans="1:10" x14ac:dyDescent="0.35">
      <c r="A594" t="s">
        <v>32</v>
      </c>
      <c r="B594" t="s">
        <v>17</v>
      </c>
      <c r="C594" t="s">
        <v>51</v>
      </c>
      <c r="D594">
        <v>29</v>
      </c>
      <c r="E594">
        <v>44025</v>
      </c>
      <c r="F594">
        <v>141555</v>
      </c>
      <c r="G594">
        <v>0.11</v>
      </c>
      <c r="H594" t="s">
        <v>52</v>
      </c>
      <c r="I594" t="s">
        <v>81</v>
      </c>
      <c r="J594" s="1" t="s">
        <v>21</v>
      </c>
    </row>
    <row r="595" spans="1:10" x14ac:dyDescent="0.35">
      <c r="A595" t="s">
        <v>44</v>
      </c>
      <c r="B595" t="s">
        <v>17</v>
      </c>
      <c r="C595" t="s">
        <v>24</v>
      </c>
      <c r="D595">
        <v>34</v>
      </c>
      <c r="E595">
        <v>44032</v>
      </c>
      <c r="F595">
        <v>184960</v>
      </c>
      <c r="G595">
        <v>0.18</v>
      </c>
      <c r="H595" t="s">
        <v>19</v>
      </c>
      <c r="I595" t="s">
        <v>63</v>
      </c>
      <c r="J595" s="1" t="s">
        <v>21</v>
      </c>
    </row>
    <row r="596" spans="1:10" x14ac:dyDescent="0.35">
      <c r="A596" t="s">
        <v>36</v>
      </c>
      <c r="B596" t="s">
        <v>28</v>
      </c>
      <c r="C596" t="s">
        <v>24</v>
      </c>
      <c r="D596">
        <v>37</v>
      </c>
      <c r="E596">
        <v>40719</v>
      </c>
      <c r="F596">
        <v>221592</v>
      </c>
      <c r="G596">
        <v>0.31</v>
      </c>
      <c r="H596" t="s">
        <v>19</v>
      </c>
      <c r="I596" t="s">
        <v>29</v>
      </c>
      <c r="J596" s="1" t="s">
        <v>21</v>
      </c>
    </row>
    <row r="597" spans="1:10" x14ac:dyDescent="0.35">
      <c r="A597" t="s">
        <v>36</v>
      </c>
      <c r="B597" t="s">
        <v>17</v>
      </c>
      <c r="C597" t="s">
        <v>24</v>
      </c>
      <c r="D597">
        <v>44</v>
      </c>
      <c r="E597">
        <v>39841</v>
      </c>
      <c r="F597">
        <v>53301</v>
      </c>
      <c r="G597">
        <v>0</v>
      </c>
      <c r="H597" t="s">
        <v>19</v>
      </c>
      <c r="I597" t="s">
        <v>63</v>
      </c>
      <c r="J597" s="1" t="s">
        <v>21</v>
      </c>
    </row>
    <row r="598" spans="1:10" x14ac:dyDescent="0.35">
      <c r="A598" t="s">
        <v>32</v>
      </c>
      <c r="B598" t="s">
        <v>28</v>
      </c>
      <c r="C598" t="s">
        <v>24</v>
      </c>
      <c r="D598">
        <v>45</v>
      </c>
      <c r="E598">
        <v>36587</v>
      </c>
      <c r="F598">
        <v>91276</v>
      </c>
      <c r="G598">
        <v>0</v>
      </c>
      <c r="H598" t="s">
        <v>19</v>
      </c>
      <c r="I598" t="s">
        <v>63</v>
      </c>
      <c r="J598" s="1" t="s">
        <v>21</v>
      </c>
    </row>
    <row r="599" spans="1:10" x14ac:dyDescent="0.35">
      <c r="A599" t="s">
        <v>16</v>
      </c>
      <c r="B599" t="s">
        <v>17</v>
      </c>
      <c r="C599" t="s">
        <v>24</v>
      </c>
      <c r="D599">
        <v>52</v>
      </c>
      <c r="E599">
        <v>42983</v>
      </c>
      <c r="F599">
        <v>140042</v>
      </c>
      <c r="G599">
        <v>0.13</v>
      </c>
      <c r="H599" t="s">
        <v>19</v>
      </c>
      <c r="I599" t="s">
        <v>25</v>
      </c>
      <c r="J599" s="1" t="s">
        <v>21</v>
      </c>
    </row>
    <row r="600" spans="1:10" x14ac:dyDescent="0.35">
      <c r="A600" t="s">
        <v>36</v>
      </c>
      <c r="B600" t="s">
        <v>17</v>
      </c>
      <c r="C600" t="s">
        <v>24</v>
      </c>
      <c r="D600">
        <v>40</v>
      </c>
      <c r="E600">
        <v>43440</v>
      </c>
      <c r="F600">
        <v>57225</v>
      </c>
      <c r="G600">
        <v>0</v>
      </c>
      <c r="H600" t="s">
        <v>19</v>
      </c>
      <c r="I600" t="s">
        <v>29</v>
      </c>
      <c r="J600" s="1" t="s">
        <v>21</v>
      </c>
    </row>
    <row r="601" spans="1:10" x14ac:dyDescent="0.35">
      <c r="A601" t="s">
        <v>44</v>
      </c>
      <c r="B601" t="s">
        <v>17</v>
      </c>
      <c r="C601" t="s">
        <v>51</v>
      </c>
      <c r="D601">
        <v>55</v>
      </c>
      <c r="E601">
        <v>40233</v>
      </c>
      <c r="F601">
        <v>102839</v>
      </c>
      <c r="G601">
        <v>0.05</v>
      </c>
      <c r="H601" t="s">
        <v>19</v>
      </c>
      <c r="I601" t="s">
        <v>45</v>
      </c>
      <c r="J601" s="1" t="s">
        <v>21</v>
      </c>
    </row>
    <row r="602" spans="1:10" x14ac:dyDescent="0.35">
      <c r="A602" t="s">
        <v>16</v>
      </c>
      <c r="B602" t="s">
        <v>28</v>
      </c>
      <c r="C602" t="s">
        <v>24</v>
      </c>
      <c r="D602">
        <v>29</v>
      </c>
      <c r="E602">
        <v>44454</v>
      </c>
      <c r="F602">
        <v>199783</v>
      </c>
      <c r="G602">
        <v>0.21</v>
      </c>
      <c r="H602" t="s">
        <v>19</v>
      </c>
      <c r="I602" t="s">
        <v>20</v>
      </c>
      <c r="J602" s="1">
        <v>44661</v>
      </c>
    </row>
    <row r="603" spans="1:10" x14ac:dyDescent="0.35">
      <c r="A603" t="s">
        <v>16</v>
      </c>
      <c r="B603" t="s">
        <v>28</v>
      </c>
      <c r="C603" t="s">
        <v>51</v>
      </c>
      <c r="D603">
        <v>32</v>
      </c>
      <c r="E603">
        <v>44295</v>
      </c>
      <c r="F603">
        <v>70980</v>
      </c>
      <c r="G603">
        <v>0</v>
      </c>
      <c r="H603" t="s">
        <v>52</v>
      </c>
      <c r="I603" t="s">
        <v>66</v>
      </c>
      <c r="J603" s="1" t="s">
        <v>21</v>
      </c>
    </row>
    <row r="604" spans="1:10" x14ac:dyDescent="0.35">
      <c r="A604" t="s">
        <v>32</v>
      </c>
      <c r="B604" t="s">
        <v>28</v>
      </c>
      <c r="C604" t="s">
        <v>18</v>
      </c>
      <c r="D604">
        <v>51</v>
      </c>
      <c r="E604">
        <v>35456</v>
      </c>
      <c r="F604">
        <v>104431</v>
      </c>
      <c r="G604">
        <v>7.0000000000000007E-2</v>
      </c>
      <c r="H604" t="s">
        <v>19</v>
      </c>
      <c r="I604" t="s">
        <v>39</v>
      </c>
      <c r="J604" s="1" t="s">
        <v>21</v>
      </c>
    </row>
    <row r="605" spans="1:10" x14ac:dyDescent="0.35">
      <c r="A605" t="s">
        <v>44</v>
      </c>
      <c r="B605" t="s">
        <v>28</v>
      </c>
      <c r="C605" t="s">
        <v>18</v>
      </c>
      <c r="D605">
        <v>28</v>
      </c>
      <c r="E605">
        <v>44374</v>
      </c>
      <c r="F605">
        <v>48510</v>
      </c>
      <c r="G605">
        <v>0</v>
      </c>
      <c r="H605" t="s">
        <v>19</v>
      </c>
      <c r="I605" t="s">
        <v>20</v>
      </c>
      <c r="J605" s="1" t="s">
        <v>21</v>
      </c>
    </row>
    <row r="606" spans="1:10" x14ac:dyDescent="0.35">
      <c r="A606" t="s">
        <v>44</v>
      </c>
      <c r="B606" t="s">
        <v>28</v>
      </c>
      <c r="C606" t="s">
        <v>47</v>
      </c>
      <c r="D606">
        <v>27</v>
      </c>
      <c r="E606">
        <v>43613</v>
      </c>
      <c r="F606">
        <v>70110</v>
      </c>
      <c r="G606">
        <v>0</v>
      </c>
      <c r="H606" t="s">
        <v>19</v>
      </c>
      <c r="I606" t="s">
        <v>45</v>
      </c>
      <c r="J606" s="1">
        <v>44203</v>
      </c>
    </row>
    <row r="607" spans="1:10" x14ac:dyDescent="0.35">
      <c r="A607" t="s">
        <v>32</v>
      </c>
      <c r="B607" t="s">
        <v>28</v>
      </c>
      <c r="C607" t="s">
        <v>24</v>
      </c>
      <c r="D607">
        <v>45</v>
      </c>
      <c r="E607">
        <v>39519</v>
      </c>
      <c r="F607">
        <v>186138</v>
      </c>
      <c r="G607">
        <v>0.28000000000000003</v>
      </c>
      <c r="H607" t="s">
        <v>33</v>
      </c>
      <c r="I607" t="s">
        <v>80</v>
      </c>
      <c r="J607" s="1" t="s">
        <v>21</v>
      </c>
    </row>
    <row r="608" spans="1:10" x14ac:dyDescent="0.35">
      <c r="A608" t="s">
        <v>36</v>
      </c>
      <c r="B608" t="s">
        <v>28</v>
      </c>
      <c r="C608" t="s">
        <v>51</v>
      </c>
      <c r="D608">
        <v>58</v>
      </c>
      <c r="E608">
        <v>40287</v>
      </c>
      <c r="F608">
        <v>56350</v>
      </c>
      <c r="G608">
        <v>0</v>
      </c>
      <c r="H608" t="s">
        <v>52</v>
      </c>
      <c r="I608" t="s">
        <v>66</v>
      </c>
      <c r="J608" s="1" t="s">
        <v>21</v>
      </c>
    </row>
    <row r="609" spans="1:10" x14ac:dyDescent="0.35">
      <c r="A609" t="s">
        <v>16</v>
      </c>
      <c r="B609" t="s">
        <v>17</v>
      </c>
      <c r="C609" t="s">
        <v>51</v>
      </c>
      <c r="D609">
        <v>45</v>
      </c>
      <c r="E609">
        <v>42379</v>
      </c>
      <c r="F609">
        <v>149761</v>
      </c>
      <c r="G609">
        <v>0.12</v>
      </c>
      <c r="H609" t="s">
        <v>19</v>
      </c>
      <c r="I609" t="s">
        <v>29</v>
      </c>
      <c r="J609" s="1" t="s">
        <v>21</v>
      </c>
    </row>
    <row r="610" spans="1:10" x14ac:dyDescent="0.35">
      <c r="A610" t="s">
        <v>32</v>
      </c>
      <c r="B610" t="s">
        <v>28</v>
      </c>
      <c r="C610" t="s">
        <v>51</v>
      </c>
      <c r="D610">
        <v>44</v>
      </c>
      <c r="E610">
        <v>39305</v>
      </c>
      <c r="F610">
        <v>126277</v>
      </c>
      <c r="G610">
        <v>0.13</v>
      </c>
      <c r="H610" t="s">
        <v>52</v>
      </c>
      <c r="I610" t="s">
        <v>81</v>
      </c>
      <c r="J610" s="1" t="s">
        <v>21</v>
      </c>
    </row>
    <row r="611" spans="1:10" x14ac:dyDescent="0.35">
      <c r="A611" t="s">
        <v>44</v>
      </c>
      <c r="B611" t="s">
        <v>28</v>
      </c>
      <c r="C611" t="s">
        <v>18</v>
      </c>
      <c r="D611">
        <v>33</v>
      </c>
      <c r="E611">
        <v>41446</v>
      </c>
      <c r="F611">
        <v>119631</v>
      </c>
      <c r="G611">
        <v>0.06</v>
      </c>
      <c r="H611" t="s">
        <v>19</v>
      </c>
      <c r="I611" t="s">
        <v>39</v>
      </c>
      <c r="J611" s="1" t="s">
        <v>21</v>
      </c>
    </row>
    <row r="612" spans="1:10" x14ac:dyDescent="0.35">
      <c r="A612" t="s">
        <v>16</v>
      </c>
      <c r="B612" t="s">
        <v>28</v>
      </c>
      <c r="C612" t="s">
        <v>24</v>
      </c>
      <c r="D612">
        <v>26</v>
      </c>
      <c r="E612">
        <v>43960</v>
      </c>
      <c r="F612">
        <v>256561</v>
      </c>
      <c r="G612">
        <v>0.39</v>
      </c>
      <c r="H612" t="s">
        <v>19</v>
      </c>
      <c r="I612" t="s">
        <v>25</v>
      </c>
      <c r="J612" s="1" t="s">
        <v>21</v>
      </c>
    </row>
    <row r="613" spans="1:10" x14ac:dyDescent="0.35">
      <c r="A613" t="s">
        <v>44</v>
      </c>
      <c r="B613" t="s">
        <v>17</v>
      </c>
      <c r="C613" t="s">
        <v>51</v>
      </c>
      <c r="D613">
        <v>45</v>
      </c>
      <c r="E613">
        <v>43937</v>
      </c>
      <c r="F613">
        <v>66958</v>
      </c>
      <c r="G613">
        <v>0</v>
      </c>
      <c r="H613" t="s">
        <v>19</v>
      </c>
      <c r="I613" t="s">
        <v>45</v>
      </c>
      <c r="J613" s="1" t="s">
        <v>21</v>
      </c>
    </row>
    <row r="614" spans="1:10" x14ac:dyDescent="0.35">
      <c r="A614" t="s">
        <v>36</v>
      </c>
      <c r="B614" t="s">
        <v>17</v>
      </c>
      <c r="C614" t="s">
        <v>24</v>
      </c>
      <c r="D614">
        <v>46</v>
      </c>
      <c r="E614">
        <v>38046</v>
      </c>
      <c r="F614">
        <v>158897</v>
      </c>
      <c r="G614">
        <v>0.1</v>
      </c>
      <c r="H614" t="s">
        <v>33</v>
      </c>
      <c r="I614" t="s">
        <v>80</v>
      </c>
      <c r="J614" s="1" t="s">
        <v>21</v>
      </c>
    </row>
    <row r="615" spans="1:10" x14ac:dyDescent="0.35">
      <c r="A615" t="s">
        <v>32</v>
      </c>
      <c r="B615" t="s">
        <v>28</v>
      </c>
      <c r="C615" t="s">
        <v>18</v>
      </c>
      <c r="D615">
        <v>37</v>
      </c>
      <c r="E615">
        <v>39493</v>
      </c>
      <c r="F615">
        <v>71695</v>
      </c>
      <c r="G615">
        <v>0</v>
      </c>
      <c r="H615" t="s">
        <v>19</v>
      </c>
      <c r="I615" t="s">
        <v>39</v>
      </c>
      <c r="J615" s="1" t="s">
        <v>21</v>
      </c>
    </row>
    <row r="616" spans="1:10" x14ac:dyDescent="0.35">
      <c r="A616" t="s">
        <v>32</v>
      </c>
      <c r="B616" t="s">
        <v>28</v>
      </c>
      <c r="C616" t="s">
        <v>24</v>
      </c>
      <c r="D616">
        <v>40</v>
      </c>
      <c r="E616">
        <v>41904</v>
      </c>
      <c r="F616">
        <v>73779</v>
      </c>
      <c r="G616">
        <v>0</v>
      </c>
      <c r="H616" t="s">
        <v>33</v>
      </c>
      <c r="I616" t="s">
        <v>80</v>
      </c>
      <c r="J616" s="1">
        <v>43594</v>
      </c>
    </row>
    <row r="617" spans="1:10" x14ac:dyDescent="0.35">
      <c r="A617" t="s">
        <v>44</v>
      </c>
      <c r="B617" t="s">
        <v>17</v>
      </c>
      <c r="C617" t="s">
        <v>24</v>
      </c>
      <c r="D617">
        <v>45</v>
      </c>
      <c r="E617">
        <v>40836</v>
      </c>
      <c r="F617">
        <v>123640</v>
      </c>
      <c r="G617">
        <v>7.0000000000000007E-2</v>
      </c>
      <c r="H617" t="s">
        <v>33</v>
      </c>
      <c r="I617" t="s">
        <v>74</v>
      </c>
      <c r="J617" s="1" t="s">
        <v>21</v>
      </c>
    </row>
    <row r="618" spans="1:10" x14ac:dyDescent="0.35">
      <c r="A618" t="s">
        <v>44</v>
      </c>
      <c r="B618" t="s">
        <v>17</v>
      </c>
      <c r="C618" t="s">
        <v>18</v>
      </c>
      <c r="D618">
        <v>33</v>
      </c>
      <c r="E618">
        <v>41742</v>
      </c>
      <c r="F618">
        <v>46878</v>
      </c>
      <c r="G618">
        <v>0</v>
      </c>
      <c r="H618" t="s">
        <v>19</v>
      </c>
      <c r="I618" t="s">
        <v>45</v>
      </c>
      <c r="J618" s="1" t="s">
        <v>21</v>
      </c>
    </row>
    <row r="619" spans="1:10" x14ac:dyDescent="0.35">
      <c r="A619" t="s">
        <v>44</v>
      </c>
      <c r="B619" t="s">
        <v>17</v>
      </c>
      <c r="C619" t="s">
        <v>18</v>
      </c>
      <c r="D619">
        <v>64</v>
      </c>
      <c r="E619">
        <v>37662</v>
      </c>
      <c r="F619">
        <v>57032</v>
      </c>
      <c r="G619">
        <v>0</v>
      </c>
      <c r="H619" t="s">
        <v>19</v>
      </c>
      <c r="I619" t="s">
        <v>45</v>
      </c>
      <c r="J619" s="1" t="s">
        <v>21</v>
      </c>
    </row>
    <row r="620" spans="1:10" x14ac:dyDescent="0.35">
      <c r="A620" t="s">
        <v>36</v>
      </c>
      <c r="B620" t="s">
        <v>17</v>
      </c>
      <c r="C620" t="s">
        <v>51</v>
      </c>
      <c r="D620">
        <v>57</v>
      </c>
      <c r="E620">
        <v>39357</v>
      </c>
      <c r="F620">
        <v>98150</v>
      </c>
      <c r="G620">
        <v>0</v>
      </c>
      <c r="H620" t="s">
        <v>52</v>
      </c>
      <c r="I620" t="s">
        <v>66</v>
      </c>
      <c r="J620" s="1" t="s">
        <v>21</v>
      </c>
    </row>
    <row r="621" spans="1:10" x14ac:dyDescent="0.35">
      <c r="A621" t="s">
        <v>36</v>
      </c>
      <c r="B621" t="s">
        <v>17</v>
      </c>
      <c r="C621" t="s">
        <v>24</v>
      </c>
      <c r="D621">
        <v>35</v>
      </c>
      <c r="E621">
        <v>42800</v>
      </c>
      <c r="F621">
        <v>171426</v>
      </c>
      <c r="G621">
        <v>0.15</v>
      </c>
      <c r="H621" t="s">
        <v>33</v>
      </c>
      <c r="I621" t="s">
        <v>60</v>
      </c>
      <c r="J621" s="1">
        <v>43000</v>
      </c>
    </row>
    <row r="622" spans="1:10" x14ac:dyDescent="0.35">
      <c r="A622" t="s">
        <v>36</v>
      </c>
      <c r="B622" t="s">
        <v>17</v>
      </c>
      <c r="C622" t="s">
        <v>18</v>
      </c>
      <c r="D622">
        <v>55</v>
      </c>
      <c r="E622">
        <v>44302</v>
      </c>
      <c r="F622">
        <v>48266</v>
      </c>
      <c r="G622">
        <v>0</v>
      </c>
      <c r="H622" t="s">
        <v>19</v>
      </c>
      <c r="I622" t="s">
        <v>20</v>
      </c>
      <c r="J622" s="1" t="s">
        <v>21</v>
      </c>
    </row>
    <row r="623" spans="1:10" x14ac:dyDescent="0.35">
      <c r="A623" t="s">
        <v>16</v>
      </c>
      <c r="B623" t="s">
        <v>28</v>
      </c>
      <c r="C623" t="s">
        <v>51</v>
      </c>
      <c r="D623">
        <v>36</v>
      </c>
      <c r="E623">
        <v>43330</v>
      </c>
      <c r="F623">
        <v>223404</v>
      </c>
      <c r="G623">
        <v>0.32</v>
      </c>
      <c r="H623" t="s">
        <v>19</v>
      </c>
      <c r="I623" t="s">
        <v>29</v>
      </c>
      <c r="J623" s="1" t="s">
        <v>21</v>
      </c>
    </row>
    <row r="624" spans="1:10" x14ac:dyDescent="0.35">
      <c r="A624" t="s">
        <v>44</v>
      </c>
      <c r="B624" t="s">
        <v>17</v>
      </c>
      <c r="C624" t="s">
        <v>24</v>
      </c>
      <c r="D624">
        <v>57</v>
      </c>
      <c r="E624">
        <v>41649</v>
      </c>
      <c r="F624">
        <v>74854</v>
      </c>
      <c r="G624">
        <v>0</v>
      </c>
      <c r="H624" t="s">
        <v>19</v>
      </c>
      <c r="I624" t="s">
        <v>63</v>
      </c>
      <c r="J624" s="1" t="s">
        <v>21</v>
      </c>
    </row>
    <row r="625" spans="1:10" x14ac:dyDescent="0.35">
      <c r="A625" t="s">
        <v>44</v>
      </c>
      <c r="B625" t="s">
        <v>17</v>
      </c>
      <c r="C625" t="s">
        <v>18</v>
      </c>
      <c r="D625">
        <v>48</v>
      </c>
      <c r="E625">
        <v>39197</v>
      </c>
      <c r="F625">
        <v>217783</v>
      </c>
      <c r="G625">
        <v>0.36</v>
      </c>
      <c r="H625" t="s">
        <v>19</v>
      </c>
      <c r="I625" t="s">
        <v>63</v>
      </c>
      <c r="J625" s="1" t="s">
        <v>21</v>
      </c>
    </row>
    <row r="626" spans="1:10" x14ac:dyDescent="0.35">
      <c r="A626" t="s">
        <v>36</v>
      </c>
      <c r="B626" t="s">
        <v>17</v>
      </c>
      <c r="C626" t="s">
        <v>51</v>
      </c>
      <c r="D626">
        <v>53</v>
      </c>
      <c r="E626">
        <v>38214</v>
      </c>
      <c r="F626">
        <v>44735</v>
      </c>
      <c r="G626">
        <v>0</v>
      </c>
      <c r="H626" t="s">
        <v>52</v>
      </c>
      <c r="I626" t="s">
        <v>81</v>
      </c>
      <c r="J626" s="1" t="s">
        <v>21</v>
      </c>
    </row>
    <row r="627" spans="1:10" x14ac:dyDescent="0.35">
      <c r="A627" t="s">
        <v>36</v>
      </c>
      <c r="B627" t="s">
        <v>17</v>
      </c>
      <c r="C627" t="s">
        <v>18</v>
      </c>
      <c r="D627">
        <v>41</v>
      </c>
      <c r="E627">
        <v>39091</v>
      </c>
      <c r="F627">
        <v>50685</v>
      </c>
      <c r="G627">
        <v>0</v>
      </c>
      <c r="H627" t="s">
        <v>19</v>
      </c>
      <c r="I627" t="s">
        <v>29</v>
      </c>
      <c r="J627" s="1" t="s">
        <v>21</v>
      </c>
    </row>
    <row r="628" spans="1:10" x14ac:dyDescent="0.35">
      <c r="A628" t="s">
        <v>16</v>
      </c>
      <c r="B628" t="s">
        <v>28</v>
      </c>
      <c r="C628" t="s">
        <v>24</v>
      </c>
      <c r="D628">
        <v>34</v>
      </c>
      <c r="E628">
        <v>43169</v>
      </c>
      <c r="F628">
        <v>58993</v>
      </c>
      <c r="G628">
        <v>0</v>
      </c>
      <c r="H628" t="s">
        <v>19</v>
      </c>
      <c r="I628" t="s">
        <v>25</v>
      </c>
      <c r="J628" s="1" t="s">
        <v>21</v>
      </c>
    </row>
    <row r="629" spans="1:10" x14ac:dyDescent="0.35">
      <c r="A629" t="s">
        <v>32</v>
      </c>
      <c r="B629" t="s">
        <v>28</v>
      </c>
      <c r="C629" t="s">
        <v>18</v>
      </c>
      <c r="D629">
        <v>47</v>
      </c>
      <c r="E629">
        <v>43990</v>
      </c>
      <c r="F629">
        <v>115765</v>
      </c>
      <c r="G629">
        <v>0</v>
      </c>
      <c r="H629" t="s">
        <v>19</v>
      </c>
      <c r="I629" t="s">
        <v>45</v>
      </c>
      <c r="J629" s="1">
        <v>44229</v>
      </c>
    </row>
    <row r="630" spans="1:10" x14ac:dyDescent="0.35">
      <c r="A630" t="s">
        <v>36</v>
      </c>
      <c r="B630" t="s">
        <v>17</v>
      </c>
      <c r="C630" t="s">
        <v>24</v>
      </c>
      <c r="D630">
        <v>63</v>
      </c>
      <c r="E630">
        <v>39147</v>
      </c>
      <c r="F630">
        <v>193044</v>
      </c>
      <c r="G630">
        <v>0.15</v>
      </c>
      <c r="H630" t="s">
        <v>19</v>
      </c>
      <c r="I630" t="s">
        <v>45</v>
      </c>
      <c r="J630" s="1" t="s">
        <v>21</v>
      </c>
    </row>
    <row r="631" spans="1:10" x14ac:dyDescent="0.35">
      <c r="A631" t="s">
        <v>16</v>
      </c>
      <c r="B631" t="s">
        <v>17</v>
      </c>
      <c r="C631" t="s">
        <v>47</v>
      </c>
      <c r="D631">
        <v>65</v>
      </c>
      <c r="E631">
        <v>40711</v>
      </c>
      <c r="F631">
        <v>56686</v>
      </c>
      <c r="G631">
        <v>0</v>
      </c>
      <c r="H631" t="s">
        <v>19</v>
      </c>
      <c r="I631" t="s">
        <v>63</v>
      </c>
      <c r="J631" s="1">
        <v>42164</v>
      </c>
    </row>
    <row r="632" spans="1:10" x14ac:dyDescent="0.35">
      <c r="A632" t="s">
        <v>36</v>
      </c>
      <c r="B632" t="s">
        <v>17</v>
      </c>
      <c r="C632" t="s">
        <v>47</v>
      </c>
      <c r="D632">
        <v>33</v>
      </c>
      <c r="E632">
        <v>43763</v>
      </c>
      <c r="F632">
        <v>131652</v>
      </c>
      <c r="G632">
        <v>0.11</v>
      </c>
      <c r="H632" t="s">
        <v>19</v>
      </c>
      <c r="I632" t="s">
        <v>63</v>
      </c>
      <c r="J632" s="1" t="s">
        <v>21</v>
      </c>
    </row>
    <row r="633" spans="1:10" x14ac:dyDescent="0.35">
      <c r="A633" t="s">
        <v>36</v>
      </c>
      <c r="B633" t="s">
        <v>17</v>
      </c>
      <c r="C633" t="s">
        <v>47</v>
      </c>
      <c r="D633">
        <v>45</v>
      </c>
      <c r="E633">
        <v>39507</v>
      </c>
      <c r="F633">
        <v>150577</v>
      </c>
      <c r="G633">
        <v>0.25</v>
      </c>
      <c r="H633" t="s">
        <v>19</v>
      </c>
      <c r="I633" t="s">
        <v>45</v>
      </c>
      <c r="J633" s="1" t="s">
        <v>21</v>
      </c>
    </row>
    <row r="634" spans="1:10" x14ac:dyDescent="0.35">
      <c r="A634" t="s">
        <v>16</v>
      </c>
      <c r="B634" t="s">
        <v>17</v>
      </c>
      <c r="C634" t="s">
        <v>51</v>
      </c>
      <c r="D634">
        <v>37</v>
      </c>
      <c r="E634">
        <v>43461</v>
      </c>
      <c r="F634">
        <v>87359</v>
      </c>
      <c r="G634">
        <v>0.11</v>
      </c>
      <c r="H634" t="s">
        <v>52</v>
      </c>
      <c r="I634" t="s">
        <v>66</v>
      </c>
      <c r="J634" s="1" t="s">
        <v>21</v>
      </c>
    </row>
    <row r="635" spans="1:10" x14ac:dyDescent="0.35">
      <c r="A635" t="s">
        <v>44</v>
      </c>
      <c r="B635" t="s">
        <v>17</v>
      </c>
      <c r="C635" t="s">
        <v>24</v>
      </c>
      <c r="D635">
        <v>60</v>
      </c>
      <c r="E635">
        <v>41647</v>
      </c>
      <c r="F635">
        <v>51877</v>
      </c>
      <c r="G635">
        <v>0</v>
      </c>
      <c r="H635" t="s">
        <v>33</v>
      </c>
      <c r="I635" t="s">
        <v>60</v>
      </c>
      <c r="J635" s="1" t="s">
        <v>21</v>
      </c>
    </row>
    <row r="636" spans="1:10" x14ac:dyDescent="0.35">
      <c r="A636" t="s">
        <v>36</v>
      </c>
      <c r="B636" t="s">
        <v>28</v>
      </c>
      <c r="C636" t="s">
        <v>24</v>
      </c>
      <c r="D636">
        <v>43</v>
      </c>
      <c r="E636">
        <v>42753</v>
      </c>
      <c r="F636">
        <v>86417</v>
      </c>
      <c r="G636">
        <v>0</v>
      </c>
      <c r="H636" t="s">
        <v>19</v>
      </c>
      <c r="I636" t="s">
        <v>20</v>
      </c>
      <c r="J636" s="1" t="s">
        <v>21</v>
      </c>
    </row>
    <row r="637" spans="1:10" x14ac:dyDescent="0.35">
      <c r="A637" t="s">
        <v>16</v>
      </c>
      <c r="B637" t="s">
        <v>17</v>
      </c>
      <c r="C637" t="s">
        <v>24</v>
      </c>
      <c r="D637">
        <v>65</v>
      </c>
      <c r="E637">
        <v>37749</v>
      </c>
      <c r="F637">
        <v>96548</v>
      </c>
      <c r="G637">
        <v>0</v>
      </c>
      <c r="H637" t="s">
        <v>19</v>
      </c>
      <c r="I637" t="s">
        <v>25</v>
      </c>
      <c r="J637" s="1" t="s">
        <v>21</v>
      </c>
    </row>
    <row r="638" spans="1:10" x14ac:dyDescent="0.35">
      <c r="A638" t="s">
        <v>36</v>
      </c>
      <c r="B638" t="s">
        <v>17</v>
      </c>
      <c r="C638" t="s">
        <v>24</v>
      </c>
      <c r="D638">
        <v>43</v>
      </c>
      <c r="E638">
        <v>41662</v>
      </c>
      <c r="F638">
        <v>92940</v>
      </c>
      <c r="G638">
        <v>0</v>
      </c>
      <c r="H638" t="s">
        <v>33</v>
      </c>
      <c r="I638" t="s">
        <v>34</v>
      </c>
      <c r="J638" s="1" t="s">
        <v>21</v>
      </c>
    </row>
    <row r="639" spans="1:10" x14ac:dyDescent="0.35">
      <c r="A639" t="s">
        <v>44</v>
      </c>
      <c r="B639" t="s">
        <v>28</v>
      </c>
      <c r="C639" t="s">
        <v>24</v>
      </c>
      <c r="D639">
        <v>28</v>
      </c>
      <c r="E639">
        <v>43336</v>
      </c>
      <c r="F639">
        <v>61410</v>
      </c>
      <c r="G639">
        <v>0</v>
      </c>
      <c r="H639" t="s">
        <v>19</v>
      </c>
      <c r="I639" t="s">
        <v>39</v>
      </c>
      <c r="J639" s="1" t="s">
        <v>21</v>
      </c>
    </row>
    <row r="640" spans="1:10" x14ac:dyDescent="0.35">
      <c r="A640" t="s">
        <v>44</v>
      </c>
      <c r="B640" t="s">
        <v>17</v>
      </c>
      <c r="C640" t="s">
        <v>47</v>
      </c>
      <c r="D640">
        <v>61</v>
      </c>
      <c r="E640">
        <v>40293</v>
      </c>
      <c r="F640">
        <v>110302</v>
      </c>
      <c r="G640">
        <v>0.06</v>
      </c>
      <c r="H640" t="s">
        <v>19</v>
      </c>
      <c r="I640" t="s">
        <v>45</v>
      </c>
      <c r="J640" s="1" t="s">
        <v>21</v>
      </c>
    </row>
    <row r="641" spans="1:10" x14ac:dyDescent="0.35">
      <c r="A641" t="s">
        <v>44</v>
      </c>
      <c r="B641" t="s">
        <v>17</v>
      </c>
      <c r="C641" t="s">
        <v>47</v>
      </c>
      <c r="D641">
        <v>45</v>
      </c>
      <c r="E641">
        <v>43212</v>
      </c>
      <c r="F641">
        <v>187205</v>
      </c>
      <c r="G641">
        <v>0.24</v>
      </c>
      <c r="H641" t="s">
        <v>19</v>
      </c>
      <c r="I641" t="s">
        <v>29</v>
      </c>
      <c r="J641" s="1">
        <v>44732</v>
      </c>
    </row>
    <row r="642" spans="1:10" x14ac:dyDescent="0.35">
      <c r="A642" t="s">
        <v>32</v>
      </c>
      <c r="B642" t="s">
        <v>28</v>
      </c>
      <c r="C642" t="s">
        <v>18</v>
      </c>
      <c r="D642">
        <v>45</v>
      </c>
      <c r="E642">
        <v>40618</v>
      </c>
      <c r="F642">
        <v>81687</v>
      </c>
      <c r="G642">
        <v>0</v>
      </c>
      <c r="H642" t="s">
        <v>19</v>
      </c>
      <c r="I642" t="s">
        <v>39</v>
      </c>
      <c r="J642" s="1" t="s">
        <v>21</v>
      </c>
    </row>
    <row r="643" spans="1:10" x14ac:dyDescent="0.35">
      <c r="A643" t="s">
        <v>44</v>
      </c>
      <c r="B643" t="s">
        <v>28</v>
      </c>
      <c r="C643" t="s">
        <v>51</v>
      </c>
      <c r="D643">
        <v>54</v>
      </c>
      <c r="E643">
        <v>40040</v>
      </c>
      <c r="F643">
        <v>241083</v>
      </c>
      <c r="G643">
        <v>0.39</v>
      </c>
      <c r="H643" t="s">
        <v>19</v>
      </c>
      <c r="I643" t="s">
        <v>29</v>
      </c>
      <c r="J643" s="1" t="s">
        <v>21</v>
      </c>
    </row>
    <row r="644" spans="1:10" x14ac:dyDescent="0.35">
      <c r="A644" t="s">
        <v>44</v>
      </c>
      <c r="B644" t="s">
        <v>17</v>
      </c>
      <c r="C644" t="s">
        <v>47</v>
      </c>
      <c r="D644">
        <v>38</v>
      </c>
      <c r="E644">
        <v>43413</v>
      </c>
      <c r="F644">
        <v>223805</v>
      </c>
      <c r="G644">
        <v>0.36</v>
      </c>
      <c r="H644" t="s">
        <v>19</v>
      </c>
      <c r="I644" t="s">
        <v>20</v>
      </c>
      <c r="J644" s="1" t="s">
        <v>21</v>
      </c>
    </row>
    <row r="645" spans="1:10" x14ac:dyDescent="0.35">
      <c r="A645" t="s">
        <v>32</v>
      </c>
      <c r="B645" t="s">
        <v>17</v>
      </c>
      <c r="C645" t="s">
        <v>18</v>
      </c>
      <c r="D645">
        <v>27</v>
      </c>
      <c r="E645">
        <v>44393</v>
      </c>
      <c r="F645">
        <v>161759</v>
      </c>
      <c r="G645">
        <v>0.16</v>
      </c>
      <c r="H645" t="s">
        <v>19</v>
      </c>
      <c r="I645" t="s">
        <v>45</v>
      </c>
      <c r="J645" s="1" t="s">
        <v>21</v>
      </c>
    </row>
    <row r="646" spans="1:10" x14ac:dyDescent="0.35">
      <c r="A646" t="s">
        <v>16</v>
      </c>
      <c r="B646" t="s">
        <v>28</v>
      </c>
      <c r="C646" t="s">
        <v>47</v>
      </c>
      <c r="D646">
        <v>40</v>
      </c>
      <c r="E646">
        <v>43520</v>
      </c>
      <c r="F646">
        <v>95899</v>
      </c>
      <c r="G646">
        <v>0.1</v>
      </c>
      <c r="H646" t="s">
        <v>19</v>
      </c>
      <c r="I646" t="s">
        <v>29</v>
      </c>
      <c r="J646" s="1">
        <v>44263</v>
      </c>
    </row>
    <row r="647" spans="1:10" x14ac:dyDescent="0.35">
      <c r="A647" t="s">
        <v>32</v>
      </c>
      <c r="B647" t="s">
        <v>28</v>
      </c>
      <c r="C647" t="s">
        <v>24</v>
      </c>
      <c r="D647">
        <v>49</v>
      </c>
      <c r="E647">
        <v>43623</v>
      </c>
      <c r="F647">
        <v>80700</v>
      </c>
      <c r="G647">
        <v>0</v>
      </c>
      <c r="H647" t="s">
        <v>19</v>
      </c>
      <c r="I647" t="s">
        <v>29</v>
      </c>
      <c r="J647" s="1" t="s">
        <v>21</v>
      </c>
    </row>
    <row r="648" spans="1:10" x14ac:dyDescent="0.35">
      <c r="A648" t="s">
        <v>44</v>
      </c>
      <c r="B648" t="s">
        <v>28</v>
      </c>
      <c r="C648" t="s">
        <v>24</v>
      </c>
      <c r="D648">
        <v>54</v>
      </c>
      <c r="E648">
        <v>35500</v>
      </c>
      <c r="F648">
        <v>128136</v>
      </c>
      <c r="G648">
        <v>0.05</v>
      </c>
      <c r="H648" t="s">
        <v>33</v>
      </c>
      <c r="I648" t="s">
        <v>60</v>
      </c>
      <c r="J648" s="1" t="s">
        <v>21</v>
      </c>
    </row>
    <row r="649" spans="1:10" x14ac:dyDescent="0.35">
      <c r="A649" t="s">
        <v>32</v>
      </c>
      <c r="B649" t="s">
        <v>17</v>
      </c>
      <c r="C649" t="s">
        <v>18</v>
      </c>
      <c r="D649">
        <v>39</v>
      </c>
      <c r="E649">
        <v>42843</v>
      </c>
      <c r="F649">
        <v>58745</v>
      </c>
      <c r="G649">
        <v>0</v>
      </c>
      <c r="H649" t="s">
        <v>19</v>
      </c>
      <c r="I649" t="s">
        <v>25</v>
      </c>
      <c r="J649" s="1" t="s">
        <v>21</v>
      </c>
    </row>
    <row r="650" spans="1:10" x14ac:dyDescent="0.35">
      <c r="A650" t="s">
        <v>32</v>
      </c>
      <c r="B650" t="s">
        <v>17</v>
      </c>
      <c r="C650" t="s">
        <v>24</v>
      </c>
      <c r="D650">
        <v>57</v>
      </c>
      <c r="E650">
        <v>33728</v>
      </c>
      <c r="F650">
        <v>76202</v>
      </c>
      <c r="G650">
        <v>0</v>
      </c>
      <c r="H650" t="s">
        <v>19</v>
      </c>
      <c r="I650" t="s">
        <v>25</v>
      </c>
      <c r="J650" s="1">
        <v>34686</v>
      </c>
    </row>
    <row r="651" spans="1:10" x14ac:dyDescent="0.35">
      <c r="A651" t="s">
        <v>44</v>
      </c>
      <c r="B651" t="s">
        <v>28</v>
      </c>
      <c r="C651" t="s">
        <v>47</v>
      </c>
      <c r="D651">
        <v>36</v>
      </c>
      <c r="E651">
        <v>43178</v>
      </c>
      <c r="F651">
        <v>195200</v>
      </c>
      <c r="G651">
        <v>0.36</v>
      </c>
      <c r="H651" t="s">
        <v>19</v>
      </c>
      <c r="I651" t="s">
        <v>25</v>
      </c>
      <c r="J651" s="1" t="s">
        <v>21</v>
      </c>
    </row>
    <row r="652" spans="1:10" x14ac:dyDescent="0.35">
      <c r="A652" t="s">
        <v>36</v>
      </c>
      <c r="B652" t="s">
        <v>17</v>
      </c>
      <c r="C652" t="s">
        <v>24</v>
      </c>
      <c r="D652">
        <v>45</v>
      </c>
      <c r="E652">
        <v>42711</v>
      </c>
      <c r="F652">
        <v>71454</v>
      </c>
      <c r="G652">
        <v>0</v>
      </c>
      <c r="H652" t="s">
        <v>33</v>
      </c>
      <c r="I652" t="s">
        <v>74</v>
      </c>
      <c r="J652" s="1" t="s">
        <v>21</v>
      </c>
    </row>
    <row r="653" spans="1:10" x14ac:dyDescent="0.35">
      <c r="A653" t="s">
        <v>36</v>
      </c>
      <c r="B653" t="s">
        <v>17</v>
      </c>
      <c r="C653" t="s">
        <v>18</v>
      </c>
      <c r="D653">
        <v>30</v>
      </c>
      <c r="E653">
        <v>43864</v>
      </c>
      <c r="F653">
        <v>94652</v>
      </c>
      <c r="G653">
        <v>0</v>
      </c>
      <c r="H653" t="s">
        <v>19</v>
      </c>
      <c r="I653" t="s">
        <v>63</v>
      </c>
      <c r="J653" s="1" t="s">
        <v>21</v>
      </c>
    </row>
    <row r="654" spans="1:10" x14ac:dyDescent="0.35">
      <c r="A654" t="s">
        <v>36</v>
      </c>
      <c r="B654" t="s">
        <v>28</v>
      </c>
      <c r="C654" t="s">
        <v>47</v>
      </c>
      <c r="D654">
        <v>34</v>
      </c>
      <c r="E654">
        <v>42416</v>
      </c>
      <c r="F654">
        <v>63411</v>
      </c>
      <c r="G654">
        <v>0</v>
      </c>
      <c r="H654" t="s">
        <v>19</v>
      </c>
      <c r="I654" t="s">
        <v>45</v>
      </c>
      <c r="J654" s="1" t="s">
        <v>21</v>
      </c>
    </row>
    <row r="655" spans="1:10" x14ac:dyDescent="0.35">
      <c r="A655" t="s">
        <v>44</v>
      </c>
      <c r="B655" t="s">
        <v>28</v>
      </c>
      <c r="C655" t="s">
        <v>24</v>
      </c>
      <c r="D655">
        <v>31</v>
      </c>
      <c r="E655">
        <v>43878</v>
      </c>
      <c r="F655">
        <v>67171</v>
      </c>
      <c r="G655">
        <v>0</v>
      </c>
      <c r="H655" t="s">
        <v>33</v>
      </c>
      <c r="I655" t="s">
        <v>80</v>
      </c>
      <c r="J655" s="1">
        <v>44317</v>
      </c>
    </row>
    <row r="656" spans="1:10" x14ac:dyDescent="0.35">
      <c r="A656" t="s">
        <v>44</v>
      </c>
      <c r="B656" t="s">
        <v>17</v>
      </c>
      <c r="C656" t="s">
        <v>51</v>
      </c>
      <c r="D656">
        <v>28</v>
      </c>
      <c r="E656">
        <v>43652</v>
      </c>
      <c r="F656">
        <v>152036</v>
      </c>
      <c r="G656">
        <v>0.15</v>
      </c>
      <c r="H656" t="s">
        <v>52</v>
      </c>
      <c r="I656" t="s">
        <v>66</v>
      </c>
      <c r="J656" s="1" t="s">
        <v>21</v>
      </c>
    </row>
    <row r="657" spans="1:10" x14ac:dyDescent="0.35">
      <c r="A657" t="s">
        <v>36</v>
      </c>
      <c r="B657" t="s">
        <v>17</v>
      </c>
      <c r="C657" t="s">
        <v>47</v>
      </c>
      <c r="D657">
        <v>55</v>
      </c>
      <c r="E657">
        <v>44276</v>
      </c>
      <c r="F657">
        <v>95562</v>
      </c>
      <c r="G657">
        <v>0</v>
      </c>
      <c r="H657" t="s">
        <v>19</v>
      </c>
      <c r="I657" t="s">
        <v>20</v>
      </c>
      <c r="J657" s="1" t="s">
        <v>21</v>
      </c>
    </row>
    <row r="658" spans="1:10" x14ac:dyDescent="0.35">
      <c r="A658" t="s">
        <v>16</v>
      </c>
      <c r="B658" t="s">
        <v>28</v>
      </c>
      <c r="C658" t="s">
        <v>18</v>
      </c>
      <c r="D658">
        <v>30</v>
      </c>
      <c r="E658">
        <v>43773</v>
      </c>
      <c r="F658">
        <v>96092</v>
      </c>
      <c r="G658">
        <v>0</v>
      </c>
      <c r="H658" t="s">
        <v>19</v>
      </c>
      <c r="I658" t="s">
        <v>25</v>
      </c>
      <c r="J658" s="1" t="s">
        <v>21</v>
      </c>
    </row>
    <row r="659" spans="1:10" x14ac:dyDescent="0.35">
      <c r="A659" t="s">
        <v>36</v>
      </c>
      <c r="B659" t="s">
        <v>28</v>
      </c>
      <c r="C659" t="s">
        <v>24</v>
      </c>
      <c r="D659">
        <v>63</v>
      </c>
      <c r="E659">
        <v>41428</v>
      </c>
      <c r="F659">
        <v>254289</v>
      </c>
      <c r="G659">
        <v>0.39</v>
      </c>
      <c r="H659" t="s">
        <v>19</v>
      </c>
      <c r="I659" t="s">
        <v>20</v>
      </c>
      <c r="J659" s="1" t="s">
        <v>21</v>
      </c>
    </row>
    <row r="660" spans="1:10" x14ac:dyDescent="0.35">
      <c r="A660" t="s">
        <v>16</v>
      </c>
      <c r="B660" t="s">
        <v>28</v>
      </c>
      <c r="C660" t="s">
        <v>18</v>
      </c>
      <c r="D660">
        <v>26</v>
      </c>
      <c r="E660">
        <v>43656</v>
      </c>
      <c r="F660">
        <v>69110</v>
      </c>
      <c r="G660">
        <v>0.05</v>
      </c>
      <c r="H660" t="s">
        <v>19</v>
      </c>
      <c r="I660" t="s">
        <v>20</v>
      </c>
      <c r="J660" s="1" t="s">
        <v>21</v>
      </c>
    </row>
    <row r="661" spans="1:10" x14ac:dyDescent="0.35">
      <c r="A661" t="s">
        <v>44</v>
      </c>
      <c r="B661" t="s">
        <v>28</v>
      </c>
      <c r="C661" t="s">
        <v>18</v>
      </c>
      <c r="D661">
        <v>52</v>
      </c>
      <c r="E661">
        <v>37418</v>
      </c>
      <c r="F661">
        <v>236314</v>
      </c>
      <c r="G661">
        <v>0.34</v>
      </c>
      <c r="H661" t="s">
        <v>19</v>
      </c>
      <c r="I661" t="s">
        <v>45</v>
      </c>
      <c r="J661" s="1" t="s">
        <v>21</v>
      </c>
    </row>
    <row r="662" spans="1:10" x14ac:dyDescent="0.35">
      <c r="A662" t="s">
        <v>32</v>
      </c>
      <c r="B662" t="s">
        <v>28</v>
      </c>
      <c r="C662" t="s">
        <v>51</v>
      </c>
      <c r="D662">
        <v>51</v>
      </c>
      <c r="E662">
        <v>39252</v>
      </c>
      <c r="F662">
        <v>45206</v>
      </c>
      <c r="G662">
        <v>0</v>
      </c>
      <c r="H662" t="s">
        <v>19</v>
      </c>
      <c r="I662" t="s">
        <v>29</v>
      </c>
      <c r="J662" s="1" t="s">
        <v>21</v>
      </c>
    </row>
    <row r="663" spans="1:10" x14ac:dyDescent="0.35">
      <c r="A663" t="s">
        <v>16</v>
      </c>
      <c r="B663" t="s">
        <v>17</v>
      </c>
      <c r="C663" t="s">
        <v>24</v>
      </c>
      <c r="D663">
        <v>25</v>
      </c>
      <c r="E663">
        <v>44515</v>
      </c>
      <c r="F663">
        <v>210708</v>
      </c>
      <c r="G663">
        <v>0.33</v>
      </c>
      <c r="H663" t="s">
        <v>19</v>
      </c>
      <c r="I663" t="s">
        <v>20</v>
      </c>
      <c r="J663" s="1" t="s">
        <v>21</v>
      </c>
    </row>
    <row r="664" spans="1:10" x14ac:dyDescent="0.35">
      <c r="A664" t="s">
        <v>32</v>
      </c>
      <c r="B664" t="s">
        <v>28</v>
      </c>
      <c r="C664" t="s">
        <v>51</v>
      </c>
      <c r="D664">
        <v>40</v>
      </c>
      <c r="E664">
        <v>44465</v>
      </c>
      <c r="F664">
        <v>87770</v>
      </c>
      <c r="G664">
        <v>0</v>
      </c>
      <c r="H664" t="s">
        <v>19</v>
      </c>
      <c r="I664" t="s">
        <v>25</v>
      </c>
      <c r="J664" s="1" t="s">
        <v>21</v>
      </c>
    </row>
    <row r="665" spans="1:10" x14ac:dyDescent="0.35">
      <c r="A665" t="s">
        <v>32</v>
      </c>
      <c r="B665" t="s">
        <v>17</v>
      </c>
      <c r="C665" t="s">
        <v>18</v>
      </c>
      <c r="D665">
        <v>38</v>
      </c>
      <c r="E665">
        <v>42228</v>
      </c>
      <c r="F665">
        <v>106858</v>
      </c>
      <c r="G665">
        <v>0.05</v>
      </c>
      <c r="H665" t="s">
        <v>19</v>
      </c>
      <c r="I665" t="s">
        <v>63</v>
      </c>
      <c r="J665" s="1" t="s">
        <v>21</v>
      </c>
    </row>
    <row r="666" spans="1:10" x14ac:dyDescent="0.35">
      <c r="A666" t="s">
        <v>32</v>
      </c>
      <c r="B666" t="s">
        <v>28</v>
      </c>
      <c r="C666" t="s">
        <v>18</v>
      </c>
      <c r="D666">
        <v>60</v>
      </c>
      <c r="E666">
        <v>42108</v>
      </c>
      <c r="F666">
        <v>155788</v>
      </c>
      <c r="G666">
        <v>0.17</v>
      </c>
      <c r="H666" t="s">
        <v>19</v>
      </c>
      <c r="I666" t="s">
        <v>63</v>
      </c>
      <c r="J666" s="1" t="s">
        <v>21</v>
      </c>
    </row>
    <row r="667" spans="1:10" x14ac:dyDescent="0.35">
      <c r="A667" t="s">
        <v>44</v>
      </c>
      <c r="B667" t="s">
        <v>17</v>
      </c>
      <c r="C667" t="s">
        <v>51</v>
      </c>
      <c r="D667">
        <v>45</v>
      </c>
      <c r="E667">
        <v>43581</v>
      </c>
      <c r="F667">
        <v>74891</v>
      </c>
      <c r="G667">
        <v>0</v>
      </c>
      <c r="H667" t="s">
        <v>52</v>
      </c>
      <c r="I667" t="s">
        <v>66</v>
      </c>
      <c r="J667" s="1" t="s">
        <v>21</v>
      </c>
    </row>
    <row r="668" spans="1:10" x14ac:dyDescent="0.35">
      <c r="A668" t="s">
        <v>32</v>
      </c>
      <c r="B668" t="s">
        <v>28</v>
      </c>
      <c r="C668" t="s">
        <v>24</v>
      </c>
      <c r="D668">
        <v>28</v>
      </c>
      <c r="E668">
        <v>44548</v>
      </c>
      <c r="F668">
        <v>95670</v>
      </c>
      <c r="G668">
        <v>0</v>
      </c>
      <c r="H668" t="s">
        <v>19</v>
      </c>
      <c r="I668" t="s">
        <v>39</v>
      </c>
      <c r="J668" s="1" t="s">
        <v>21</v>
      </c>
    </row>
    <row r="669" spans="1:10" x14ac:dyDescent="0.35">
      <c r="A669" t="s">
        <v>16</v>
      </c>
      <c r="B669" t="s">
        <v>17</v>
      </c>
      <c r="C669" t="s">
        <v>47</v>
      </c>
      <c r="D669">
        <v>65</v>
      </c>
      <c r="E669">
        <v>36798</v>
      </c>
      <c r="F669">
        <v>67837</v>
      </c>
      <c r="G669">
        <v>0</v>
      </c>
      <c r="H669" t="s">
        <v>19</v>
      </c>
      <c r="I669" t="s">
        <v>25</v>
      </c>
      <c r="J669" s="1" t="s">
        <v>21</v>
      </c>
    </row>
    <row r="670" spans="1:10" x14ac:dyDescent="0.35">
      <c r="A670" t="s">
        <v>16</v>
      </c>
      <c r="B670" t="s">
        <v>28</v>
      </c>
      <c r="C670" t="s">
        <v>24</v>
      </c>
      <c r="D670">
        <v>41</v>
      </c>
      <c r="E670">
        <v>40333</v>
      </c>
      <c r="F670">
        <v>72425</v>
      </c>
      <c r="G670">
        <v>0</v>
      </c>
      <c r="H670" t="s">
        <v>33</v>
      </c>
      <c r="I670" t="s">
        <v>60</v>
      </c>
      <c r="J670" s="1" t="s">
        <v>21</v>
      </c>
    </row>
    <row r="671" spans="1:10" x14ac:dyDescent="0.35">
      <c r="A671" t="s">
        <v>32</v>
      </c>
      <c r="B671" t="s">
        <v>17</v>
      </c>
      <c r="C671" t="s">
        <v>51</v>
      </c>
      <c r="D671">
        <v>52</v>
      </c>
      <c r="E671">
        <v>34623</v>
      </c>
      <c r="F671">
        <v>93103</v>
      </c>
      <c r="G671">
        <v>0</v>
      </c>
      <c r="H671" t="s">
        <v>19</v>
      </c>
      <c r="I671" t="s">
        <v>39</v>
      </c>
      <c r="J671" s="1" t="s">
        <v>21</v>
      </c>
    </row>
    <row r="672" spans="1:10" x14ac:dyDescent="0.35">
      <c r="A672" t="s">
        <v>32</v>
      </c>
      <c r="B672" t="s">
        <v>17</v>
      </c>
      <c r="C672" t="s">
        <v>18</v>
      </c>
      <c r="D672">
        <v>56</v>
      </c>
      <c r="E672">
        <v>42291</v>
      </c>
      <c r="F672">
        <v>76272</v>
      </c>
      <c r="G672">
        <v>0</v>
      </c>
      <c r="H672" t="s">
        <v>19</v>
      </c>
      <c r="I672" t="s">
        <v>45</v>
      </c>
      <c r="J672" s="1">
        <v>44491</v>
      </c>
    </row>
    <row r="673" spans="1:10" x14ac:dyDescent="0.35">
      <c r="A673" t="s">
        <v>36</v>
      </c>
      <c r="B673" t="s">
        <v>17</v>
      </c>
      <c r="C673" t="s">
        <v>24</v>
      </c>
      <c r="D673">
        <v>48</v>
      </c>
      <c r="E673">
        <v>37796</v>
      </c>
      <c r="F673">
        <v>55760</v>
      </c>
      <c r="G673">
        <v>0</v>
      </c>
      <c r="H673" t="s">
        <v>19</v>
      </c>
      <c r="I673" t="s">
        <v>25</v>
      </c>
      <c r="J673" s="1" t="s">
        <v>21</v>
      </c>
    </row>
    <row r="674" spans="1:10" x14ac:dyDescent="0.35">
      <c r="A674" t="s">
        <v>32</v>
      </c>
      <c r="B674" t="s">
        <v>17</v>
      </c>
      <c r="C674" t="s">
        <v>18</v>
      </c>
      <c r="D674">
        <v>36</v>
      </c>
      <c r="E674">
        <v>43843</v>
      </c>
      <c r="F674">
        <v>253294</v>
      </c>
      <c r="G674">
        <v>0.4</v>
      </c>
      <c r="H674" t="s">
        <v>19</v>
      </c>
      <c r="I674" t="s">
        <v>45</v>
      </c>
      <c r="J674" s="1" t="s">
        <v>21</v>
      </c>
    </row>
    <row r="675" spans="1:10" x14ac:dyDescent="0.35">
      <c r="A675" t="s">
        <v>32</v>
      </c>
      <c r="B675" t="s">
        <v>28</v>
      </c>
      <c r="C675" t="s">
        <v>18</v>
      </c>
      <c r="D675">
        <v>60</v>
      </c>
      <c r="E675">
        <v>39310</v>
      </c>
      <c r="F675">
        <v>58671</v>
      </c>
      <c r="G675">
        <v>0</v>
      </c>
      <c r="H675" t="s">
        <v>19</v>
      </c>
      <c r="I675" t="s">
        <v>29</v>
      </c>
      <c r="J675" s="1" t="s">
        <v>21</v>
      </c>
    </row>
    <row r="676" spans="1:10" x14ac:dyDescent="0.35">
      <c r="A676" t="s">
        <v>16</v>
      </c>
      <c r="B676" t="s">
        <v>17</v>
      </c>
      <c r="C676" t="s">
        <v>24</v>
      </c>
      <c r="D676">
        <v>40</v>
      </c>
      <c r="E676">
        <v>43175</v>
      </c>
      <c r="F676">
        <v>55457</v>
      </c>
      <c r="G676">
        <v>0</v>
      </c>
      <c r="H676" t="s">
        <v>19</v>
      </c>
      <c r="I676" t="s">
        <v>29</v>
      </c>
      <c r="J676" s="1" t="s">
        <v>21</v>
      </c>
    </row>
    <row r="677" spans="1:10" x14ac:dyDescent="0.35">
      <c r="A677" t="s">
        <v>36</v>
      </c>
      <c r="B677" t="s">
        <v>17</v>
      </c>
      <c r="C677" t="s">
        <v>24</v>
      </c>
      <c r="D677">
        <v>63</v>
      </c>
      <c r="E677">
        <v>43004</v>
      </c>
      <c r="F677">
        <v>72340</v>
      </c>
      <c r="G677">
        <v>0</v>
      </c>
      <c r="H677" t="s">
        <v>19</v>
      </c>
      <c r="I677" t="s">
        <v>39</v>
      </c>
      <c r="J677" s="1">
        <v>43558</v>
      </c>
    </row>
    <row r="678" spans="1:10" x14ac:dyDescent="0.35">
      <c r="A678" t="s">
        <v>32</v>
      </c>
      <c r="B678" t="s">
        <v>17</v>
      </c>
      <c r="C678" t="s">
        <v>18</v>
      </c>
      <c r="D678">
        <v>29</v>
      </c>
      <c r="E678">
        <v>42676</v>
      </c>
      <c r="F678">
        <v>122054</v>
      </c>
      <c r="G678">
        <v>0.06</v>
      </c>
      <c r="H678" t="s">
        <v>19</v>
      </c>
      <c r="I678" t="s">
        <v>39</v>
      </c>
      <c r="J678" s="1" t="s">
        <v>21</v>
      </c>
    </row>
    <row r="679" spans="1:10" x14ac:dyDescent="0.35">
      <c r="A679" t="s">
        <v>36</v>
      </c>
      <c r="B679" t="s">
        <v>17</v>
      </c>
      <c r="C679" t="s">
        <v>24</v>
      </c>
      <c r="D679">
        <v>27</v>
      </c>
      <c r="E679">
        <v>43103</v>
      </c>
      <c r="F679">
        <v>167100</v>
      </c>
      <c r="G679">
        <v>0.2</v>
      </c>
      <c r="H679" t="s">
        <v>33</v>
      </c>
      <c r="I679" t="s">
        <v>34</v>
      </c>
      <c r="J679" s="1" t="s">
        <v>21</v>
      </c>
    </row>
    <row r="680" spans="1:10" x14ac:dyDescent="0.35">
      <c r="A680" t="s">
        <v>32</v>
      </c>
      <c r="B680" t="s">
        <v>17</v>
      </c>
      <c r="C680" t="s">
        <v>18</v>
      </c>
      <c r="D680">
        <v>53</v>
      </c>
      <c r="E680">
        <v>35543</v>
      </c>
      <c r="F680">
        <v>78153</v>
      </c>
      <c r="G680">
        <v>0</v>
      </c>
      <c r="H680" t="s">
        <v>19</v>
      </c>
      <c r="I680" t="s">
        <v>45</v>
      </c>
      <c r="J680" s="1" t="s">
        <v>21</v>
      </c>
    </row>
    <row r="681" spans="1:10" x14ac:dyDescent="0.35">
      <c r="A681" t="s">
        <v>36</v>
      </c>
      <c r="B681" t="s">
        <v>17</v>
      </c>
      <c r="C681" t="s">
        <v>18</v>
      </c>
      <c r="D681">
        <v>37</v>
      </c>
      <c r="E681">
        <v>43935</v>
      </c>
      <c r="F681">
        <v>103524</v>
      </c>
      <c r="G681">
        <v>0.09</v>
      </c>
      <c r="H681" t="s">
        <v>19</v>
      </c>
      <c r="I681" t="s">
        <v>39</v>
      </c>
      <c r="J681" s="1" t="s">
        <v>21</v>
      </c>
    </row>
    <row r="682" spans="1:10" x14ac:dyDescent="0.35">
      <c r="A682" t="s">
        <v>32</v>
      </c>
      <c r="B682" t="s">
        <v>28</v>
      </c>
      <c r="C682" t="s">
        <v>18</v>
      </c>
      <c r="D682">
        <v>30</v>
      </c>
      <c r="E682">
        <v>42952</v>
      </c>
      <c r="F682">
        <v>119906</v>
      </c>
      <c r="G682">
        <v>0.05</v>
      </c>
      <c r="H682" t="s">
        <v>19</v>
      </c>
      <c r="I682" t="s">
        <v>29</v>
      </c>
      <c r="J682" s="1" t="s">
        <v>21</v>
      </c>
    </row>
    <row r="683" spans="1:10" x14ac:dyDescent="0.35">
      <c r="A683" t="s">
        <v>44</v>
      </c>
      <c r="B683" t="s">
        <v>17</v>
      </c>
      <c r="C683" t="s">
        <v>18</v>
      </c>
      <c r="D683">
        <v>28</v>
      </c>
      <c r="E683">
        <v>43847</v>
      </c>
      <c r="F683">
        <v>45061</v>
      </c>
      <c r="G683">
        <v>0</v>
      </c>
      <c r="H683" t="s">
        <v>19</v>
      </c>
      <c r="I683" t="s">
        <v>45</v>
      </c>
      <c r="J683" s="1" t="s">
        <v>21</v>
      </c>
    </row>
    <row r="684" spans="1:10" x14ac:dyDescent="0.35">
      <c r="A684" t="s">
        <v>32</v>
      </c>
      <c r="B684" t="s">
        <v>28</v>
      </c>
      <c r="C684" t="s">
        <v>24</v>
      </c>
      <c r="D684">
        <v>51</v>
      </c>
      <c r="E684">
        <v>37638</v>
      </c>
      <c r="F684">
        <v>91399</v>
      </c>
      <c r="G684">
        <v>0</v>
      </c>
      <c r="H684" t="s">
        <v>19</v>
      </c>
      <c r="I684" t="s">
        <v>63</v>
      </c>
      <c r="J684" s="1" t="s">
        <v>21</v>
      </c>
    </row>
    <row r="685" spans="1:10" x14ac:dyDescent="0.35">
      <c r="A685" t="s">
        <v>16</v>
      </c>
      <c r="B685" t="s">
        <v>28</v>
      </c>
      <c r="C685" t="s">
        <v>51</v>
      </c>
      <c r="D685">
        <v>28</v>
      </c>
      <c r="E685">
        <v>43006</v>
      </c>
      <c r="F685">
        <v>97336</v>
      </c>
      <c r="G685">
        <v>0</v>
      </c>
      <c r="H685" t="s">
        <v>19</v>
      </c>
      <c r="I685" t="s">
        <v>25</v>
      </c>
      <c r="J685" s="1" t="s">
        <v>21</v>
      </c>
    </row>
    <row r="686" spans="1:10" x14ac:dyDescent="0.35">
      <c r="A686" t="s">
        <v>32</v>
      </c>
      <c r="B686" t="s">
        <v>17</v>
      </c>
      <c r="C686" t="s">
        <v>47</v>
      </c>
      <c r="D686">
        <v>31</v>
      </c>
      <c r="E686">
        <v>42755</v>
      </c>
      <c r="F686">
        <v>124629</v>
      </c>
      <c r="G686">
        <v>0.1</v>
      </c>
      <c r="H686" t="s">
        <v>19</v>
      </c>
      <c r="I686" t="s">
        <v>29</v>
      </c>
      <c r="J686" s="1" t="s">
        <v>21</v>
      </c>
    </row>
    <row r="687" spans="1:10" x14ac:dyDescent="0.35">
      <c r="A687" t="s">
        <v>44</v>
      </c>
      <c r="B687" t="s">
        <v>17</v>
      </c>
      <c r="C687" t="s">
        <v>18</v>
      </c>
      <c r="D687">
        <v>28</v>
      </c>
      <c r="E687">
        <v>44402</v>
      </c>
      <c r="F687">
        <v>231850</v>
      </c>
      <c r="G687">
        <v>0.39</v>
      </c>
      <c r="H687" t="s">
        <v>19</v>
      </c>
      <c r="I687" t="s">
        <v>45</v>
      </c>
      <c r="J687" s="1" t="s">
        <v>21</v>
      </c>
    </row>
    <row r="688" spans="1:10" x14ac:dyDescent="0.35">
      <c r="A688" t="s">
        <v>16</v>
      </c>
      <c r="B688" t="s">
        <v>28</v>
      </c>
      <c r="C688" t="s">
        <v>51</v>
      </c>
      <c r="D688">
        <v>34</v>
      </c>
      <c r="E688">
        <v>43255</v>
      </c>
      <c r="F688">
        <v>128329</v>
      </c>
      <c r="G688">
        <v>0.08</v>
      </c>
      <c r="H688" t="s">
        <v>19</v>
      </c>
      <c r="I688" t="s">
        <v>39</v>
      </c>
      <c r="J688" s="1" t="s">
        <v>21</v>
      </c>
    </row>
    <row r="689" spans="1:10" x14ac:dyDescent="0.35">
      <c r="A689" t="s">
        <v>44</v>
      </c>
      <c r="B689" t="s">
        <v>28</v>
      </c>
      <c r="C689" t="s">
        <v>51</v>
      </c>
      <c r="D689">
        <v>44</v>
      </c>
      <c r="E689">
        <v>44283</v>
      </c>
      <c r="F689">
        <v>186033</v>
      </c>
      <c r="G689">
        <v>0.34</v>
      </c>
      <c r="H689" t="s">
        <v>52</v>
      </c>
      <c r="I689" t="s">
        <v>53</v>
      </c>
      <c r="J689" s="1" t="s">
        <v>21</v>
      </c>
    </row>
    <row r="690" spans="1:10" x14ac:dyDescent="0.35">
      <c r="A690" t="s">
        <v>36</v>
      </c>
      <c r="B690" t="s">
        <v>28</v>
      </c>
      <c r="C690" t="s">
        <v>24</v>
      </c>
      <c r="D690">
        <v>60</v>
      </c>
      <c r="E690">
        <v>44403</v>
      </c>
      <c r="F690">
        <v>121480</v>
      </c>
      <c r="G690">
        <v>0.14000000000000001</v>
      </c>
      <c r="H690" t="s">
        <v>19</v>
      </c>
      <c r="I690" t="s">
        <v>39</v>
      </c>
      <c r="J690" s="1" t="s">
        <v>21</v>
      </c>
    </row>
    <row r="691" spans="1:10" x14ac:dyDescent="0.35">
      <c r="A691" t="s">
        <v>44</v>
      </c>
      <c r="B691" t="s">
        <v>17</v>
      </c>
      <c r="C691" t="s">
        <v>18</v>
      </c>
      <c r="D691">
        <v>41</v>
      </c>
      <c r="E691">
        <v>40319</v>
      </c>
      <c r="F691">
        <v>153275</v>
      </c>
      <c r="G691">
        <v>0.24</v>
      </c>
      <c r="H691" t="s">
        <v>19</v>
      </c>
      <c r="I691" t="s">
        <v>29</v>
      </c>
      <c r="J691" s="1" t="s">
        <v>21</v>
      </c>
    </row>
    <row r="692" spans="1:10" x14ac:dyDescent="0.35">
      <c r="A692" t="s">
        <v>16</v>
      </c>
      <c r="B692" t="s">
        <v>17</v>
      </c>
      <c r="C692" t="s">
        <v>24</v>
      </c>
      <c r="D692">
        <v>62</v>
      </c>
      <c r="E692">
        <v>43969</v>
      </c>
      <c r="F692">
        <v>97830</v>
      </c>
      <c r="G692">
        <v>0</v>
      </c>
      <c r="H692" t="s">
        <v>19</v>
      </c>
      <c r="I692" t="s">
        <v>25</v>
      </c>
      <c r="J692" s="1" t="s">
        <v>21</v>
      </c>
    </row>
    <row r="693" spans="1:10" x14ac:dyDescent="0.35">
      <c r="A693" t="s">
        <v>32</v>
      </c>
      <c r="B693" t="s">
        <v>17</v>
      </c>
      <c r="C693" t="s">
        <v>51</v>
      </c>
      <c r="D693">
        <v>47</v>
      </c>
      <c r="E693">
        <v>36232</v>
      </c>
      <c r="F693">
        <v>239394</v>
      </c>
      <c r="G693">
        <v>0.32</v>
      </c>
      <c r="H693" t="s">
        <v>19</v>
      </c>
      <c r="I693" t="s">
        <v>25</v>
      </c>
      <c r="J693" s="1" t="s">
        <v>21</v>
      </c>
    </row>
    <row r="694" spans="1:10" x14ac:dyDescent="0.35">
      <c r="A694" t="s">
        <v>44</v>
      </c>
      <c r="B694" t="s">
        <v>17</v>
      </c>
      <c r="C694" t="s">
        <v>24</v>
      </c>
      <c r="D694">
        <v>62</v>
      </c>
      <c r="E694">
        <v>37519</v>
      </c>
      <c r="F694">
        <v>49738</v>
      </c>
      <c r="G694">
        <v>0</v>
      </c>
      <c r="H694" t="s">
        <v>33</v>
      </c>
      <c r="I694" t="s">
        <v>60</v>
      </c>
      <c r="J694" s="1" t="s">
        <v>21</v>
      </c>
    </row>
    <row r="695" spans="1:10" x14ac:dyDescent="0.35">
      <c r="A695" t="s">
        <v>36</v>
      </c>
      <c r="B695" t="s">
        <v>17</v>
      </c>
      <c r="C695" t="s">
        <v>51</v>
      </c>
      <c r="D695">
        <v>33</v>
      </c>
      <c r="E695">
        <v>43247</v>
      </c>
      <c r="F695">
        <v>45049</v>
      </c>
      <c r="G695">
        <v>0</v>
      </c>
      <c r="H695" t="s">
        <v>19</v>
      </c>
      <c r="I695" t="s">
        <v>63</v>
      </c>
      <c r="J695" s="1" t="s">
        <v>21</v>
      </c>
    </row>
    <row r="696" spans="1:10" x14ac:dyDescent="0.35">
      <c r="A696" t="s">
        <v>16</v>
      </c>
      <c r="B696" t="s">
        <v>17</v>
      </c>
      <c r="C696" t="s">
        <v>24</v>
      </c>
      <c r="D696">
        <v>27</v>
      </c>
      <c r="E696">
        <v>43977</v>
      </c>
      <c r="F696">
        <v>153628</v>
      </c>
      <c r="G696">
        <v>0.28999999999999998</v>
      </c>
      <c r="H696" t="s">
        <v>33</v>
      </c>
      <c r="I696" t="s">
        <v>80</v>
      </c>
      <c r="J696" s="1">
        <v>44177</v>
      </c>
    </row>
    <row r="697" spans="1:10" x14ac:dyDescent="0.35">
      <c r="A697" t="s">
        <v>36</v>
      </c>
      <c r="B697" t="s">
        <v>28</v>
      </c>
      <c r="C697" t="s">
        <v>24</v>
      </c>
      <c r="D697">
        <v>25</v>
      </c>
      <c r="E697">
        <v>44362</v>
      </c>
      <c r="F697">
        <v>142731</v>
      </c>
      <c r="G697">
        <v>0.11</v>
      </c>
      <c r="H697" t="s">
        <v>33</v>
      </c>
      <c r="I697" t="s">
        <v>74</v>
      </c>
      <c r="J697" s="1">
        <v>44715</v>
      </c>
    </row>
    <row r="698" spans="1:10" x14ac:dyDescent="0.35">
      <c r="A698" t="s">
        <v>44</v>
      </c>
      <c r="B698" t="s">
        <v>17</v>
      </c>
      <c r="C698" t="s">
        <v>51</v>
      </c>
      <c r="D698">
        <v>29</v>
      </c>
      <c r="E698">
        <v>43966</v>
      </c>
      <c r="F698">
        <v>137106</v>
      </c>
      <c r="G698">
        <v>0.12</v>
      </c>
      <c r="H698" t="s">
        <v>52</v>
      </c>
      <c r="I698" t="s">
        <v>53</v>
      </c>
      <c r="J698" s="1" t="s">
        <v>21</v>
      </c>
    </row>
    <row r="699" spans="1:10" x14ac:dyDescent="0.35">
      <c r="A699" t="s">
        <v>32</v>
      </c>
      <c r="B699" t="s">
        <v>17</v>
      </c>
      <c r="C699" t="s">
        <v>24</v>
      </c>
      <c r="D699">
        <v>54</v>
      </c>
      <c r="E699">
        <v>39330</v>
      </c>
      <c r="F699">
        <v>183239</v>
      </c>
      <c r="G699">
        <v>0.32</v>
      </c>
      <c r="H699" t="s">
        <v>19</v>
      </c>
      <c r="I699" t="s">
        <v>63</v>
      </c>
      <c r="J699" s="1" t="s">
        <v>21</v>
      </c>
    </row>
    <row r="700" spans="1:10" x14ac:dyDescent="0.35">
      <c r="A700" t="s">
        <v>36</v>
      </c>
      <c r="B700" t="s">
        <v>17</v>
      </c>
      <c r="C700" t="s">
        <v>18</v>
      </c>
      <c r="D700">
        <v>28</v>
      </c>
      <c r="E700">
        <v>43610</v>
      </c>
      <c r="F700">
        <v>45819</v>
      </c>
      <c r="G700">
        <v>0</v>
      </c>
      <c r="H700" t="s">
        <v>19</v>
      </c>
      <c r="I700" t="s">
        <v>45</v>
      </c>
      <c r="J700" s="1" t="s">
        <v>21</v>
      </c>
    </row>
    <row r="701" spans="1:10" x14ac:dyDescent="0.35">
      <c r="A701" t="s">
        <v>16</v>
      </c>
      <c r="B701" t="s">
        <v>17</v>
      </c>
      <c r="C701" t="s">
        <v>24</v>
      </c>
      <c r="D701">
        <v>54</v>
      </c>
      <c r="E701">
        <v>39080</v>
      </c>
      <c r="F701">
        <v>55518</v>
      </c>
      <c r="G701">
        <v>0</v>
      </c>
      <c r="H701" t="s">
        <v>19</v>
      </c>
      <c r="I701" t="s">
        <v>29</v>
      </c>
      <c r="J701" s="1" t="s">
        <v>21</v>
      </c>
    </row>
    <row r="702" spans="1:10" x14ac:dyDescent="0.35">
      <c r="A702" t="s">
        <v>36</v>
      </c>
      <c r="B702" t="s">
        <v>17</v>
      </c>
      <c r="C702" t="s">
        <v>24</v>
      </c>
      <c r="D702">
        <v>50</v>
      </c>
      <c r="E702">
        <v>40979</v>
      </c>
      <c r="F702">
        <v>108134</v>
      </c>
      <c r="G702">
        <v>0.1</v>
      </c>
      <c r="H702" t="s">
        <v>33</v>
      </c>
      <c r="I702" t="s">
        <v>74</v>
      </c>
      <c r="J702" s="1" t="s">
        <v>21</v>
      </c>
    </row>
    <row r="703" spans="1:10" x14ac:dyDescent="0.35">
      <c r="A703" t="s">
        <v>16</v>
      </c>
      <c r="B703" t="s">
        <v>17</v>
      </c>
      <c r="C703" t="s">
        <v>47</v>
      </c>
      <c r="D703">
        <v>55</v>
      </c>
      <c r="E703">
        <v>33958</v>
      </c>
      <c r="F703">
        <v>113950</v>
      </c>
      <c r="G703">
        <v>0.09</v>
      </c>
      <c r="H703" t="s">
        <v>19</v>
      </c>
      <c r="I703" t="s">
        <v>45</v>
      </c>
      <c r="J703" s="1" t="s">
        <v>21</v>
      </c>
    </row>
    <row r="704" spans="1:10" x14ac:dyDescent="0.35">
      <c r="A704" t="s">
        <v>44</v>
      </c>
      <c r="B704" t="s">
        <v>17</v>
      </c>
      <c r="C704" t="s">
        <v>24</v>
      </c>
      <c r="D704">
        <v>52</v>
      </c>
      <c r="E704">
        <v>35886</v>
      </c>
      <c r="F704">
        <v>182035</v>
      </c>
      <c r="G704">
        <v>0.3</v>
      </c>
      <c r="H704" t="s">
        <v>19</v>
      </c>
      <c r="I704" t="s">
        <v>20</v>
      </c>
      <c r="J704" s="1" t="s">
        <v>21</v>
      </c>
    </row>
    <row r="705" spans="1:10" x14ac:dyDescent="0.35">
      <c r="A705" t="s">
        <v>44</v>
      </c>
      <c r="B705" t="s">
        <v>28</v>
      </c>
      <c r="C705" t="s">
        <v>24</v>
      </c>
      <c r="D705">
        <v>35</v>
      </c>
      <c r="E705">
        <v>42963</v>
      </c>
      <c r="F705">
        <v>181356</v>
      </c>
      <c r="G705">
        <v>0.23</v>
      </c>
      <c r="H705" t="s">
        <v>33</v>
      </c>
      <c r="I705" t="s">
        <v>60</v>
      </c>
      <c r="J705" s="1" t="s">
        <v>21</v>
      </c>
    </row>
    <row r="706" spans="1:10" x14ac:dyDescent="0.35">
      <c r="A706" t="s">
        <v>32</v>
      </c>
      <c r="B706" t="s">
        <v>17</v>
      </c>
      <c r="C706" t="s">
        <v>47</v>
      </c>
      <c r="D706">
        <v>26</v>
      </c>
      <c r="E706">
        <v>43698</v>
      </c>
      <c r="F706">
        <v>66084</v>
      </c>
      <c r="G706">
        <v>0</v>
      </c>
      <c r="H706" t="s">
        <v>19</v>
      </c>
      <c r="I706" t="s">
        <v>63</v>
      </c>
      <c r="J706" s="1" t="s">
        <v>21</v>
      </c>
    </row>
    <row r="707" spans="1:10" x14ac:dyDescent="0.35">
      <c r="A707" t="s">
        <v>44</v>
      </c>
      <c r="B707" t="s">
        <v>17</v>
      </c>
      <c r="C707" t="s">
        <v>51</v>
      </c>
      <c r="D707">
        <v>43</v>
      </c>
      <c r="E707">
        <v>40290</v>
      </c>
      <c r="F707">
        <v>76912</v>
      </c>
      <c r="G707">
        <v>0</v>
      </c>
      <c r="H707" t="s">
        <v>52</v>
      </c>
      <c r="I707" t="s">
        <v>53</v>
      </c>
      <c r="J707" s="1" t="s">
        <v>21</v>
      </c>
    </row>
    <row r="708" spans="1:10" x14ac:dyDescent="0.35">
      <c r="A708" t="s">
        <v>16</v>
      </c>
      <c r="B708" t="s">
        <v>17</v>
      </c>
      <c r="C708" t="s">
        <v>24</v>
      </c>
      <c r="D708">
        <v>63</v>
      </c>
      <c r="E708">
        <v>43227</v>
      </c>
      <c r="F708">
        <v>67987</v>
      </c>
      <c r="G708">
        <v>0</v>
      </c>
      <c r="H708" t="s">
        <v>19</v>
      </c>
      <c r="I708" t="s">
        <v>45</v>
      </c>
      <c r="J708" s="1" t="s">
        <v>21</v>
      </c>
    </row>
    <row r="709" spans="1:10" x14ac:dyDescent="0.35">
      <c r="A709" t="s">
        <v>36</v>
      </c>
      <c r="B709" t="s">
        <v>28</v>
      </c>
      <c r="C709" t="s">
        <v>18</v>
      </c>
      <c r="D709">
        <v>65</v>
      </c>
      <c r="E709">
        <v>38584</v>
      </c>
      <c r="F709">
        <v>59833</v>
      </c>
      <c r="G709">
        <v>0</v>
      </c>
      <c r="H709" t="s">
        <v>19</v>
      </c>
      <c r="I709" t="s">
        <v>29</v>
      </c>
      <c r="J709" s="1" t="s">
        <v>21</v>
      </c>
    </row>
    <row r="710" spans="1:10" x14ac:dyDescent="0.35">
      <c r="A710" t="s">
        <v>44</v>
      </c>
      <c r="B710" t="s">
        <v>28</v>
      </c>
      <c r="C710" t="s">
        <v>24</v>
      </c>
      <c r="D710">
        <v>45</v>
      </c>
      <c r="E710">
        <v>38453</v>
      </c>
      <c r="F710">
        <v>128468</v>
      </c>
      <c r="G710">
        <v>0.11</v>
      </c>
      <c r="H710" t="s">
        <v>19</v>
      </c>
      <c r="I710" t="s">
        <v>20</v>
      </c>
      <c r="J710" s="1" t="s">
        <v>21</v>
      </c>
    </row>
    <row r="711" spans="1:10" x14ac:dyDescent="0.35">
      <c r="A711" t="s">
        <v>32</v>
      </c>
      <c r="B711" t="s">
        <v>28</v>
      </c>
      <c r="C711" t="s">
        <v>47</v>
      </c>
      <c r="D711">
        <v>42</v>
      </c>
      <c r="E711">
        <v>40692</v>
      </c>
      <c r="F711">
        <v>102440</v>
      </c>
      <c r="G711">
        <v>0.06</v>
      </c>
      <c r="H711" t="s">
        <v>19</v>
      </c>
      <c r="I711" t="s">
        <v>20</v>
      </c>
      <c r="J711" s="1" t="s">
        <v>21</v>
      </c>
    </row>
    <row r="712" spans="1:10" x14ac:dyDescent="0.35">
      <c r="A712" t="s">
        <v>44</v>
      </c>
      <c r="B712" t="s">
        <v>28</v>
      </c>
      <c r="C712" t="s">
        <v>47</v>
      </c>
      <c r="D712">
        <v>59</v>
      </c>
      <c r="E712">
        <v>40542</v>
      </c>
      <c r="F712">
        <v>246619</v>
      </c>
      <c r="G712">
        <v>0.36</v>
      </c>
      <c r="H712" t="s">
        <v>19</v>
      </c>
      <c r="I712" t="s">
        <v>45</v>
      </c>
      <c r="J712" s="1" t="s">
        <v>21</v>
      </c>
    </row>
    <row r="713" spans="1:10" x14ac:dyDescent="0.35">
      <c r="A713" t="s">
        <v>32</v>
      </c>
      <c r="B713" t="s">
        <v>17</v>
      </c>
      <c r="C713" t="s">
        <v>51</v>
      </c>
      <c r="D713">
        <v>42</v>
      </c>
      <c r="E713">
        <v>43058</v>
      </c>
      <c r="F713">
        <v>101143</v>
      </c>
      <c r="G713">
        <v>0.06</v>
      </c>
      <c r="H713" t="s">
        <v>19</v>
      </c>
      <c r="I713" t="s">
        <v>45</v>
      </c>
      <c r="J713" s="1" t="s">
        <v>21</v>
      </c>
    </row>
    <row r="714" spans="1:10" x14ac:dyDescent="0.35">
      <c r="A714" t="s">
        <v>36</v>
      </c>
      <c r="B714" t="s">
        <v>17</v>
      </c>
      <c r="C714" t="s">
        <v>51</v>
      </c>
      <c r="D714">
        <v>45</v>
      </c>
      <c r="E714">
        <v>38639</v>
      </c>
      <c r="F714">
        <v>51404</v>
      </c>
      <c r="G714">
        <v>0</v>
      </c>
      <c r="H714" t="s">
        <v>52</v>
      </c>
      <c r="I714" t="s">
        <v>81</v>
      </c>
      <c r="J714" s="1">
        <v>40153</v>
      </c>
    </row>
    <row r="715" spans="1:10" x14ac:dyDescent="0.35">
      <c r="A715" t="s">
        <v>44</v>
      </c>
      <c r="B715" t="s">
        <v>28</v>
      </c>
      <c r="C715" t="s">
        <v>18</v>
      </c>
      <c r="D715">
        <v>45</v>
      </c>
      <c r="E715">
        <v>42329</v>
      </c>
      <c r="F715">
        <v>87292</v>
      </c>
      <c r="G715">
        <v>0</v>
      </c>
      <c r="H715" t="s">
        <v>19</v>
      </c>
      <c r="I715" t="s">
        <v>29</v>
      </c>
      <c r="J715" s="1" t="s">
        <v>21</v>
      </c>
    </row>
    <row r="716" spans="1:10" x14ac:dyDescent="0.35">
      <c r="A716" t="s">
        <v>44</v>
      </c>
      <c r="B716" t="s">
        <v>17</v>
      </c>
      <c r="C716" t="s">
        <v>24</v>
      </c>
      <c r="D716">
        <v>28</v>
      </c>
      <c r="E716">
        <v>43810</v>
      </c>
      <c r="F716">
        <v>182321</v>
      </c>
      <c r="G716">
        <v>0.28000000000000003</v>
      </c>
      <c r="H716" t="s">
        <v>33</v>
      </c>
      <c r="I716" t="s">
        <v>60</v>
      </c>
      <c r="J716" s="1" t="s">
        <v>21</v>
      </c>
    </row>
    <row r="717" spans="1:10" x14ac:dyDescent="0.35">
      <c r="A717" t="s">
        <v>32</v>
      </c>
      <c r="B717" t="s">
        <v>28</v>
      </c>
      <c r="C717" t="s">
        <v>18</v>
      </c>
      <c r="D717">
        <v>51</v>
      </c>
      <c r="E717">
        <v>41697</v>
      </c>
      <c r="F717">
        <v>53929</v>
      </c>
      <c r="G717">
        <v>0</v>
      </c>
      <c r="H717" t="s">
        <v>19</v>
      </c>
      <c r="I717" t="s">
        <v>45</v>
      </c>
      <c r="J717" s="1">
        <v>43091</v>
      </c>
    </row>
    <row r="718" spans="1:10" x14ac:dyDescent="0.35">
      <c r="A718" t="s">
        <v>36</v>
      </c>
      <c r="B718" t="s">
        <v>17</v>
      </c>
      <c r="C718" t="s">
        <v>24</v>
      </c>
      <c r="D718">
        <v>38</v>
      </c>
      <c r="E718">
        <v>41256</v>
      </c>
      <c r="F718">
        <v>191571</v>
      </c>
      <c r="G718">
        <v>0.32</v>
      </c>
      <c r="H718" t="s">
        <v>19</v>
      </c>
      <c r="I718" t="s">
        <v>25</v>
      </c>
      <c r="J718" s="1" t="s">
        <v>21</v>
      </c>
    </row>
    <row r="719" spans="1:10" x14ac:dyDescent="0.35">
      <c r="A719" t="s">
        <v>32</v>
      </c>
      <c r="B719" t="s">
        <v>17</v>
      </c>
      <c r="C719" t="s">
        <v>18</v>
      </c>
      <c r="D719">
        <v>62</v>
      </c>
      <c r="E719">
        <v>39843</v>
      </c>
      <c r="F719">
        <v>150555</v>
      </c>
      <c r="G719">
        <v>0.13</v>
      </c>
      <c r="H719" t="s">
        <v>19</v>
      </c>
      <c r="I719" t="s">
        <v>39</v>
      </c>
      <c r="J719" s="1" t="s">
        <v>21</v>
      </c>
    </row>
    <row r="720" spans="1:10" x14ac:dyDescent="0.35">
      <c r="A720" t="s">
        <v>32</v>
      </c>
      <c r="B720" t="s">
        <v>28</v>
      </c>
      <c r="C720" t="s">
        <v>24</v>
      </c>
      <c r="D720">
        <v>52</v>
      </c>
      <c r="E720">
        <v>40091</v>
      </c>
      <c r="F720">
        <v>122890</v>
      </c>
      <c r="G720">
        <v>7.0000000000000007E-2</v>
      </c>
      <c r="H720" t="s">
        <v>33</v>
      </c>
      <c r="I720" t="s">
        <v>74</v>
      </c>
      <c r="J720" s="1" t="s">
        <v>21</v>
      </c>
    </row>
    <row r="721" spans="1:10" x14ac:dyDescent="0.35">
      <c r="A721" t="s">
        <v>16</v>
      </c>
      <c r="B721" t="s">
        <v>28</v>
      </c>
      <c r="C721" t="s">
        <v>24</v>
      </c>
      <c r="D721">
        <v>52</v>
      </c>
      <c r="E721">
        <v>35576</v>
      </c>
      <c r="F721">
        <v>216999</v>
      </c>
      <c r="G721">
        <v>0.37</v>
      </c>
      <c r="H721" t="s">
        <v>19</v>
      </c>
      <c r="I721" t="s">
        <v>45</v>
      </c>
      <c r="J721" s="1" t="s">
        <v>21</v>
      </c>
    </row>
    <row r="722" spans="1:10" x14ac:dyDescent="0.35">
      <c r="A722" t="s">
        <v>32</v>
      </c>
      <c r="B722" t="s">
        <v>28</v>
      </c>
      <c r="C722" t="s">
        <v>24</v>
      </c>
      <c r="D722">
        <v>48</v>
      </c>
      <c r="E722">
        <v>42201</v>
      </c>
      <c r="F722">
        <v>110565</v>
      </c>
      <c r="G722">
        <v>0.09</v>
      </c>
      <c r="H722" t="s">
        <v>33</v>
      </c>
      <c r="I722" t="s">
        <v>60</v>
      </c>
      <c r="J722" s="1" t="s">
        <v>21</v>
      </c>
    </row>
    <row r="723" spans="1:10" x14ac:dyDescent="0.35">
      <c r="A723" t="s">
        <v>44</v>
      </c>
      <c r="B723" t="s">
        <v>28</v>
      </c>
      <c r="C723" t="s">
        <v>18</v>
      </c>
      <c r="D723">
        <v>38</v>
      </c>
      <c r="E723">
        <v>42113</v>
      </c>
      <c r="F723">
        <v>48762</v>
      </c>
      <c r="G723">
        <v>0</v>
      </c>
      <c r="H723" t="s">
        <v>19</v>
      </c>
      <c r="I723" t="s">
        <v>63</v>
      </c>
      <c r="J723" s="1" t="s">
        <v>21</v>
      </c>
    </row>
    <row r="724" spans="1:10" x14ac:dyDescent="0.35">
      <c r="A724" t="s">
        <v>44</v>
      </c>
      <c r="B724" t="s">
        <v>17</v>
      </c>
      <c r="C724" t="s">
        <v>24</v>
      </c>
      <c r="D724">
        <v>51</v>
      </c>
      <c r="E724">
        <v>42777</v>
      </c>
      <c r="F724">
        <v>87036</v>
      </c>
      <c r="G724">
        <v>0</v>
      </c>
      <c r="H724" t="s">
        <v>33</v>
      </c>
      <c r="I724" t="s">
        <v>80</v>
      </c>
      <c r="J724" s="1" t="s">
        <v>21</v>
      </c>
    </row>
    <row r="725" spans="1:10" x14ac:dyDescent="0.35">
      <c r="A725" t="s">
        <v>44</v>
      </c>
      <c r="B725" t="s">
        <v>28</v>
      </c>
      <c r="C725" t="s">
        <v>18</v>
      </c>
      <c r="D725">
        <v>32</v>
      </c>
      <c r="E725">
        <v>42702</v>
      </c>
      <c r="F725">
        <v>177443</v>
      </c>
      <c r="G725">
        <v>0.16</v>
      </c>
      <c r="H725" t="s">
        <v>19</v>
      </c>
      <c r="I725" t="s">
        <v>63</v>
      </c>
      <c r="J725" s="1" t="s">
        <v>21</v>
      </c>
    </row>
    <row r="726" spans="1:10" x14ac:dyDescent="0.35">
      <c r="A726" t="s">
        <v>16</v>
      </c>
      <c r="B726" t="s">
        <v>17</v>
      </c>
      <c r="C726" t="s">
        <v>24</v>
      </c>
      <c r="D726">
        <v>36</v>
      </c>
      <c r="E726">
        <v>42489</v>
      </c>
      <c r="F726">
        <v>75862</v>
      </c>
      <c r="G726">
        <v>0</v>
      </c>
      <c r="H726" t="s">
        <v>19</v>
      </c>
      <c r="I726" t="s">
        <v>25</v>
      </c>
      <c r="J726" s="1" t="s">
        <v>21</v>
      </c>
    </row>
    <row r="727" spans="1:10" x14ac:dyDescent="0.35">
      <c r="A727" t="s">
        <v>16</v>
      </c>
      <c r="B727" t="s">
        <v>17</v>
      </c>
      <c r="C727" t="s">
        <v>24</v>
      </c>
      <c r="D727">
        <v>45</v>
      </c>
      <c r="E727">
        <v>43581</v>
      </c>
      <c r="F727">
        <v>90870</v>
      </c>
      <c r="G727">
        <v>0</v>
      </c>
      <c r="H727" t="s">
        <v>19</v>
      </c>
      <c r="I727" t="s">
        <v>20</v>
      </c>
      <c r="J727" s="1" t="s">
        <v>21</v>
      </c>
    </row>
    <row r="728" spans="1:10" x14ac:dyDescent="0.35">
      <c r="A728" t="s">
        <v>32</v>
      </c>
      <c r="B728" t="s">
        <v>17</v>
      </c>
      <c r="C728" t="s">
        <v>24</v>
      </c>
      <c r="D728">
        <v>32</v>
      </c>
      <c r="E728">
        <v>41977</v>
      </c>
      <c r="F728">
        <v>99202</v>
      </c>
      <c r="G728">
        <v>0.11</v>
      </c>
      <c r="H728" t="s">
        <v>19</v>
      </c>
      <c r="I728" t="s">
        <v>39</v>
      </c>
      <c r="J728" s="1" t="s">
        <v>21</v>
      </c>
    </row>
    <row r="729" spans="1:10" x14ac:dyDescent="0.35">
      <c r="A729" t="s">
        <v>32</v>
      </c>
      <c r="B729" t="s">
        <v>28</v>
      </c>
      <c r="C729" t="s">
        <v>24</v>
      </c>
      <c r="D729">
        <v>45</v>
      </c>
      <c r="E729">
        <v>39347</v>
      </c>
      <c r="F729">
        <v>92293</v>
      </c>
      <c r="G729">
        <v>0</v>
      </c>
      <c r="H729" t="s">
        <v>33</v>
      </c>
      <c r="I729" t="s">
        <v>34</v>
      </c>
      <c r="J729" s="1" t="s">
        <v>21</v>
      </c>
    </row>
    <row r="730" spans="1:10" x14ac:dyDescent="0.35">
      <c r="A730" t="s">
        <v>32</v>
      </c>
      <c r="B730" t="s">
        <v>28</v>
      </c>
      <c r="C730" t="s">
        <v>18</v>
      </c>
      <c r="D730">
        <v>54</v>
      </c>
      <c r="E730">
        <v>33785</v>
      </c>
      <c r="F730">
        <v>63196</v>
      </c>
      <c r="G730">
        <v>0</v>
      </c>
      <c r="H730" t="s">
        <v>19</v>
      </c>
      <c r="I730" t="s">
        <v>20</v>
      </c>
      <c r="J730" s="1">
        <v>41938</v>
      </c>
    </row>
    <row r="731" spans="1:10" x14ac:dyDescent="0.35">
      <c r="A731" t="s">
        <v>44</v>
      </c>
      <c r="B731" t="s">
        <v>17</v>
      </c>
      <c r="C731" t="s">
        <v>24</v>
      </c>
      <c r="D731">
        <v>48</v>
      </c>
      <c r="E731">
        <v>41032</v>
      </c>
      <c r="F731">
        <v>65340</v>
      </c>
      <c r="G731">
        <v>0</v>
      </c>
      <c r="H731" t="s">
        <v>33</v>
      </c>
      <c r="I731" t="s">
        <v>74</v>
      </c>
      <c r="J731" s="1">
        <v>43229</v>
      </c>
    </row>
    <row r="732" spans="1:10" x14ac:dyDescent="0.35">
      <c r="A732" t="s">
        <v>32</v>
      </c>
      <c r="B732" t="s">
        <v>28</v>
      </c>
      <c r="C732" t="s">
        <v>24</v>
      </c>
      <c r="D732">
        <v>45</v>
      </c>
      <c r="E732">
        <v>42271</v>
      </c>
      <c r="F732">
        <v>202680</v>
      </c>
      <c r="G732">
        <v>0.32</v>
      </c>
      <c r="H732" t="s">
        <v>19</v>
      </c>
      <c r="I732" t="s">
        <v>39</v>
      </c>
      <c r="J732" s="1">
        <v>44790</v>
      </c>
    </row>
    <row r="733" spans="1:10" x14ac:dyDescent="0.35">
      <c r="A733" t="s">
        <v>36</v>
      </c>
      <c r="B733" t="s">
        <v>17</v>
      </c>
      <c r="C733" t="s">
        <v>51</v>
      </c>
      <c r="D733">
        <v>46</v>
      </c>
      <c r="E733">
        <v>42849</v>
      </c>
      <c r="F733">
        <v>77461</v>
      </c>
      <c r="G733">
        <v>0.09</v>
      </c>
      <c r="H733" t="s">
        <v>52</v>
      </c>
      <c r="I733" t="s">
        <v>53</v>
      </c>
      <c r="J733" s="1" t="s">
        <v>21</v>
      </c>
    </row>
    <row r="734" spans="1:10" x14ac:dyDescent="0.35">
      <c r="A734" t="s">
        <v>16</v>
      </c>
      <c r="B734" t="s">
        <v>17</v>
      </c>
      <c r="C734" t="s">
        <v>24</v>
      </c>
      <c r="D734">
        <v>40</v>
      </c>
      <c r="E734">
        <v>42622</v>
      </c>
      <c r="F734">
        <v>109680</v>
      </c>
      <c r="G734">
        <v>0</v>
      </c>
      <c r="H734" t="s">
        <v>33</v>
      </c>
      <c r="I734" t="s">
        <v>34</v>
      </c>
      <c r="J734" s="1" t="s">
        <v>21</v>
      </c>
    </row>
    <row r="735" spans="1:10" x14ac:dyDescent="0.35">
      <c r="A735" t="s">
        <v>36</v>
      </c>
      <c r="B735" t="s">
        <v>17</v>
      </c>
      <c r="C735" t="s">
        <v>47</v>
      </c>
      <c r="D735">
        <v>61</v>
      </c>
      <c r="E735">
        <v>35661</v>
      </c>
      <c r="F735">
        <v>159567</v>
      </c>
      <c r="G735">
        <v>0.28000000000000003</v>
      </c>
      <c r="H735" t="s">
        <v>19</v>
      </c>
      <c r="I735" t="s">
        <v>39</v>
      </c>
      <c r="J735" s="1" t="s">
        <v>21</v>
      </c>
    </row>
    <row r="736" spans="1:10" x14ac:dyDescent="0.35">
      <c r="A736" t="s">
        <v>44</v>
      </c>
      <c r="B736" t="s">
        <v>28</v>
      </c>
      <c r="C736" t="s">
        <v>51</v>
      </c>
      <c r="D736">
        <v>54</v>
      </c>
      <c r="E736">
        <v>41237</v>
      </c>
      <c r="F736">
        <v>94407</v>
      </c>
      <c r="G736">
        <v>0</v>
      </c>
      <c r="H736" t="s">
        <v>52</v>
      </c>
      <c r="I736" t="s">
        <v>53</v>
      </c>
      <c r="J736" s="1" t="s">
        <v>21</v>
      </c>
    </row>
    <row r="737" spans="1:10" x14ac:dyDescent="0.35">
      <c r="A737" t="s">
        <v>32</v>
      </c>
      <c r="B737" t="s">
        <v>28</v>
      </c>
      <c r="C737" t="s">
        <v>51</v>
      </c>
      <c r="D737">
        <v>62</v>
      </c>
      <c r="E737">
        <v>37484</v>
      </c>
      <c r="F737">
        <v>234594</v>
      </c>
      <c r="G737">
        <v>0.33</v>
      </c>
      <c r="H737" t="s">
        <v>19</v>
      </c>
      <c r="I737" t="s">
        <v>63</v>
      </c>
      <c r="J737" s="1" t="s">
        <v>21</v>
      </c>
    </row>
    <row r="738" spans="1:10" x14ac:dyDescent="0.35">
      <c r="A738" t="s">
        <v>44</v>
      </c>
      <c r="B738" t="s">
        <v>28</v>
      </c>
      <c r="C738" t="s">
        <v>18</v>
      </c>
      <c r="D738">
        <v>48</v>
      </c>
      <c r="E738">
        <v>37298</v>
      </c>
      <c r="F738">
        <v>43080</v>
      </c>
      <c r="G738">
        <v>0</v>
      </c>
      <c r="H738" t="s">
        <v>19</v>
      </c>
      <c r="I738" t="s">
        <v>25</v>
      </c>
      <c r="J738" s="1" t="s">
        <v>21</v>
      </c>
    </row>
    <row r="739" spans="1:10" x14ac:dyDescent="0.35">
      <c r="A739" t="s">
        <v>36</v>
      </c>
      <c r="B739" t="s">
        <v>17</v>
      </c>
      <c r="C739" t="s">
        <v>51</v>
      </c>
      <c r="D739">
        <v>29</v>
      </c>
      <c r="E739">
        <v>44325</v>
      </c>
      <c r="F739">
        <v>129541</v>
      </c>
      <c r="G739">
        <v>0.08</v>
      </c>
      <c r="H739" t="s">
        <v>19</v>
      </c>
      <c r="I739" t="s">
        <v>39</v>
      </c>
      <c r="J739" s="1">
        <v>44340</v>
      </c>
    </row>
    <row r="740" spans="1:10" x14ac:dyDescent="0.35">
      <c r="A740" t="s">
        <v>16</v>
      </c>
      <c r="B740" t="s">
        <v>28</v>
      </c>
      <c r="C740" t="s">
        <v>51</v>
      </c>
      <c r="D740">
        <v>39</v>
      </c>
      <c r="E740">
        <v>41635</v>
      </c>
      <c r="F740">
        <v>165756</v>
      </c>
      <c r="G740">
        <v>0.28000000000000003</v>
      </c>
      <c r="H740" t="s">
        <v>19</v>
      </c>
      <c r="I740" t="s">
        <v>29</v>
      </c>
      <c r="J740" s="1">
        <v>43991</v>
      </c>
    </row>
    <row r="741" spans="1:10" x14ac:dyDescent="0.35">
      <c r="A741" t="s">
        <v>44</v>
      </c>
      <c r="B741" t="s">
        <v>28</v>
      </c>
      <c r="C741" t="s">
        <v>24</v>
      </c>
      <c r="D741">
        <v>44</v>
      </c>
      <c r="E741">
        <v>40274</v>
      </c>
      <c r="F741">
        <v>142878</v>
      </c>
      <c r="G741">
        <v>0.12</v>
      </c>
      <c r="H741" t="s">
        <v>19</v>
      </c>
      <c r="I741" t="s">
        <v>29</v>
      </c>
      <c r="J741" s="1" t="s">
        <v>21</v>
      </c>
    </row>
    <row r="742" spans="1:10" x14ac:dyDescent="0.35">
      <c r="A742" t="s">
        <v>36</v>
      </c>
      <c r="B742" t="s">
        <v>28</v>
      </c>
      <c r="C742" t="s">
        <v>18</v>
      </c>
      <c r="D742">
        <v>52</v>
      </c>
      <c r="E742">
        <v>39018</v>
      </c>
      <c r="F742">
        <v>187992</v>
      </c>
      <c r="G742">
        <v>0.28000000000000003</v>
      </c>
      <c r="H742" t="s">
        <v>19</v>
      </c>
      <c r="I742" t="s">
        <v>45</v>
      </c>
      <c r="J742" s="1" t="s">
        <v>21</v>
      </c>
    </row>
    <row r="743" spans="1:10" x14ac:dyDescent="0.35">
      <c r="A743" t="s">
        <v>44</v>
      </c>
      <c r="B743" t="s">
        <v>17</v>
      </c>
      <c r="C743" t="s">
        <v>51</v>
      </c>
      <c r="D743">
        <v>45</v>
      </c>
      <c r="E743">
        <v>43521</v>
      </c>
      <c r="F743">
        <v>249801</v>
      </c>
      <c r="G743">
        <v>0.39</v>
      </c>
      <c r="H743" t="s">
        <v>52</v>
      </c>
      <c r="I743" t="s">
        <v>53</v>
      </c>
      <c r="J743" s="1" t="s">
        <v>21</v>
      </c>
    </row>
    <row r="744" spans="1:10" x14ac:dyDescent="0.35">
      <c r="A744" t="s">
        <v>16</v>
      </c>
      <c r="B744" t="s">
        <v>28</v>
      </c>
      <c r="C744" t="s">
        <v>18</v>
      </c>
      <c r="D744">
        <v>48</v>
      </c>
      <c r="E744">
        <v>38987</v>
      </c>
      <c r="F744">
        <v>76505</v>
      </c>
      <c r="G744">
        <v>0</v>
      </c>
      <c r="H744" t="s">
        <v>19</v>
      </c>
      <c r="I744" t="s">
        <v>63</v>
      </c>
      <c r="J744" s="1">
        <v>39180</v>
      </c>
    </row>
    <row r="745" spans="1:10" x14ac:dyDescent="0.35">
      <c r="A745" t="s">
        <v>32</v>
      </c>
      <c r="B745" t="s">
        <v>28</v>
      </c>
      <c r="C745" t="s">
        <v>51</v>
      </c>
      <c r="D745">
        <v>39</v>
      </c>
      <c r="E745">
        <v>42664</v>
      </c>
      <c r="F745">
        <v>84297</v>
      </c>
      <c r="G745">
        <v>0</v>
      </c>
      <c r="H745" t="s">
        <v>52</v>
      </c>
      <c r="I745" t="s">
        <v>81</v>
      </c>
      <c r="J745" s="1" t="s">
        <v>21</v>
      </c>
    </row>
    <row r="746" spans="1:10" x14ac:dyDescent="0.35">
      <c r="A746" t="s">
        <v>44</v>
      </c>
      <c r="B746" t="s">
        <v>17</v>
      </c>
      <c r="C746" t="s">
        <v>51</v>
      </c>
      <c r="D746">
        <v>53</v>
      </c>
      <c r="E746">
        <v>42744</v>
      </c>
      <c r="F746">
        <v>75769</v>
      </c>
      <c r="G746">
        <v>0</v>
      </c>
      <c r="H746" t="s">
        <v>52</v>
      </c>
      <c r="I746" t="s">
        <v>81</v>
      </c>
      <c r="J746" s="1">
        <v>44029</v>
      </c>
    </row>
    <row r="747" spans="1:10" x14ac:dyDescent="0.35">
      <c r="A747" t="s">
        <v>44</v>
      </c>
      <c r="B747" t="s">
        <v>28</v>
      </c>
      <c r="C747" t="s">
        <v>18</v>
      </c>
      <c r="D747">
        <v>41</v>
      </c>
      <c r="E747">
        <v>41503</v>
      </c>
      <c r="F747">
        <v>235619</v>
      </c>
      <c r="G747">
        <v>0.3</v>
      </c>
      <c r="H747" t="s">
        <v>19</v>
      </c>
      <c r="I747" t="s">
        <v>63</v>
      </c>
      <c r="J747" s="1" t="s">
        <v>21</v>
      </c>
    </row>
    <row r="748" spans="1:10" x14ac:dyDescent="0.35">
      <c r="A748" t="s">
        <v>44</v>
      </c>
      <c r="B748" t="s">
        <v>28</v>
      </c>
      <c r="C748" t="s">
        <v>51</v>
      </c>
      <c r="D748">
        <v>40</v>
      </c>
      <c r="E748">
        <v>43868</v>
      </c>
      <c r="F748">
        <v>187187</v>
      </c>
      <c r="G748">
        <v>0.18</v>
      </c>
      <c r="H748" t="s">
        <v>52</v>
      </c>
      <c r="I748" t="s">
        <v>81</v>
      </c>
      <c r="J748" s="1" t="s">
        <v>21</v>
      </c>
    </row>
    <row r="749" spans="1:10" x14ac:dyDescent="0.35">
      <c r="A749" t="s">
        <v>16</v>
      </c>
      <c r="B749" t="s">
        <v>28</v>
      </c>
      <c r="C749" t="s">
        <v>51</v>
      </c>
      <c r="D749">
        <v>48</v>
      </c>
      <c r="E749">
        <v>38560</v>
      </c>
      <c r="F749">
        <v>68987</v>
      </c>
      <c r="G749">
        <v>0</v>
      </c>
      <c r="H749" t="s">
        <v>19</v>
      </c>
      <c r="I749" t="s">
        <v>20</v>
      </c>
      <c r="J749" s="1">
        <v>38829</v>
      </c>
    </row>
    <row r="750" spans="1:10" x14ac:dyDescent="0.35">
      <c r="A750" t="s">
        <v>44</v>
      </c>
      <c r="B750" t="s">
        <v>28</v>
      </c>
      <c r="C750" t="s">
        <v>18</v>
      </c>
      <c r="D750">
        <v>41</v>
      </c>
      <c r="E750">
        <v>39156</v>
      </c>
      <c r="F750">
        <v>155926</v>
      </c>
      <c r="G750">
        <v>0.24</v>
      </c>
      <c r="H750" t="s">
        <v>19</v>
      </c>
      <c r="I750" t="s">
        <v>29</v>
      </c>
      <c r="J750" s="1">
        <v>39598</v>
      </c>
    </row>
    <row r="751" spans="1:10" x14ac:dyDescent="0.35">
      <c r="A751" t="s">
        <v>44</v>
      </c>
      <c r="B751" t="s">
        <v>28</v>
      </c>
      <c r="C751" t="s">
        <v>24</v>
      </c>
      <c r="D751">
        <v>54</v>
      </c>
      <c r="E751">
        <v>42494</v>
      </c>
      <c r="F751">
        <v>93668</v>
      </c>
      <c r="G751">
        <v>0</v>
      </c>
      <c r="H751" t="s">
        <v>19</v>
      </c>
      <c r="I751" t="s">
        <v>20</v>
      </c>
      <c r="J751" s="1" t="s">
        <v>21</v>
      </c>
    </row>
    <row r="752" spans="1:10" x14ac:dyDescent="0.35">
      <c r="A752" t="s">
        <v>16</v>
      </c>
      <c r="B752" t="s">
        <v>28</v>
      </c>
      <c r="C752" t="s">
        <v>18</v>
      </c>
      <c r="D752">
        <v>38</v>
      </c>
      <c r="E752">
        <v>43798</v>
      </c>
      <c r="F752">
        <v>69647</v>
      </c>
      <c r="G752">
        <v>0</v>
      </c>
      <c r="H752" t="s">
        <v>19</v>
      </c>
      <c r="I752" t="s">
        <v>45</v>
      </c>
      <c r="J752" s="1">
        <v>44671</v>
      </c>
    </row>
    <row r="753" spans="1:10" x14ac:dyDescent="0.35">
      <c r="A753" t="s">
        <v>32</v>
      </c>
      <c r="B753" t="s">
        <v>28</v>
      </c>
      <c r="C753" t="s">
        <v>24</v>
      </c>
      <c r="D753">
        <v>57</v>
      </c>
      <c r="E753">
        <v>37798</v>
      </c>
      <c r="F753">
        <v>63318</v>
      </c>
      <c r="G753">
        <v>0</v>
      </c>
      <c r="H753" t="s">
        <v>19</v>
      </c>
      <c r="I753" t="s">
        <v>29</v>
      </c>
      <c r="J753" s="1" t="s">
        <v>21</v>
      </c>
    </row>
    <row r="754" spans="1:10" x14ac:dyDescent="0.35">
      <c r="A754" t="s">
        <v>36</v>
      </c>
      <c r="B754" t="s">
        <v>28</v>
      </c>
      <c r="C754" t="s">
        <v>24</v>
      </c>
      <c r="D754">
        <v>63</v>
      </c>
      <c r="E754">
        <v>42778</v>
      </c>
      <c r="F754">
        <v>77629</v>
      </c>
      <c r="G754">
        <v>0</v>
      </c>
      <c r="H754" t="s">
        <v>33</v>
      </c>
      <c r="I754" t="s">
        <v>60</v>
      </c>
      <c r="J754" s="1" t="s">
        <v>21</v>
      </c>
    </row>
    <row r="755" spans="1:10" x14ac:dyDescent="0.35">
      <c r="A755" t="s">
        <v>36</v>
      </c>
      <c r="B755" t="s">
        <v>28</v>
      </c>
      <c r="C755" t="s">
        <v>24</v>
      </c>
      <c r="D755">
        <v>62</v>
      </c>
      <c r="E755">
        <v>43061</v>
      </c>
      <c r="F755">
        <v>138808</v>
      </c>
      <c r="G755">
        <v>0.15</v>
      </c>
      <c r="H755" t="s">
        <v>33</v>
      </c>
      <c r="I755" t="s">
        <v>80</v>
      </c>
      <c r="J755" s="1" t="s">
        <v>21</v>
      </c>
    </row>
    <row r="756" spans="1:10" x14ac:dyDescent="0.35">
      <c r="A756" t="s">
        <v>16</v>
      </c>
      <c r="B756" t="s">
        <v>17</v>
      </c>
      <c r="C756" t="s">
        <v>18</v>
      </c>
      <c r="D756">
        <v>49</v>
      </c>
      <c r="E756">
        <v>41703</v>
      </c>
      <c r="F756">
        <v>88777</v>
      </c>
      <c r="G756">
        <v>0</v>
      </c>
      <c r="H756" t="s">
        <v>19</v>
      </c>
      <c r="I756" t="s">
        <v>20</v>
      </c>
      <c r="J756" s="1" t="s">
        <v>21</v>
      </c>
    </row>
    <row r="757" spans="1:10" x14ac:dyDescent="0.35">
      <c r="A757" t="s">
        <v>32</v>
      </c>
      <c r="B757" t="s">
        <v>17</v>
      </c>
      <c r="C757" t="s">
        <v>24</v>
      </c>
      <c r="D757">
        <v>60</v>
      </c>
      <c r="E757">
        <v>38121</v>
      </c>
      <c r="F757">
        <v>186378</v>
      </c>
      <c r="G757">
        <v>0.26</v>
      </c>
      <c r="H757" t="s">
        <v>33</v>
      </c>
      <c r="I757" t="s">
        <v>80</v>
      </c>
      <c r="J757" s="1" t="s">
        <v>21</v>
      </c>
    </row>
    <row r="758" spans="1:10" x14ac:dyDescent="0.35">
      <c r="A758" t="s">
        <v>16</v>
      </c>
      <c r="B758" t="s">
        <v>17</v>
      </c>
      <c r="C758" t="s">
        <v>24</v>
      </c>
      <c r="D758">
        <v>45</v>
      </c>
      <c r="E758">
        <v>42117</v>
      </c>
      <c r="F758">
        <v>60017</v>
      </c>
      <c r="G758">
        <v>0</v>
      </c>
      <c r="H758" t="s">
        <v>19</v>
      </c>
      <c r="I758" t="s">
        <v>20</v>
      </c>
      <c r="J758" s="1" t="s">
        <v>21</v>
      </c>
    </row>
    <row r="759" spans="1:10" x14ac:dyDescent="0.35">
      <c r="A759" t="s">
        <v>44</v>
      </c>
      <c r="B759" t="s">
        <v>17</v>
      </c>
      <c r="C759" t="s">
        <v>51</v>
      </c>
      <c r="D759">
        <v>45</v>
      </c>
      <c r="E759">
        <v>43305</v>
      </c>
      <c r="F759">
        <v>148991</v>
      </c>
      <c r="G759">
        <v>0.12</v>
      </c>
      <c r="H759" t="s">
        <v>52</v>
      </c>
      <c r="I759" t="s">
        <v>53</v>
      </c>
      <c r="J759" s="1" t="s">
        <v>21</v>
      </c>
    </row>
    <row r="760" spans="1:10" x14ac:dyDescent="0.35">
      <c r="A760" t="s">
        <v>44</v>
      </c>
      <c r="B760" t="s">
        <v>17</v>
      </c>
      <c r="C760" t="s">
        <v>51</v>
      </c>
      <c r="D760">
        <v>52</v>
      </c>
      <c r="E760">
        <v>39532</v>
      </c>
      <c r="F760">
        <v>97398</v>
      </c>
      <c r="G760">
        <v>0</v>
      </c>
      <c r="H760" t="s">
        <v>52</v>
      </c>
      <c r="I760" t="s">
        <v>81</v>
      </c>
      <c r="J760" s="1" t="s">
        <v>21</v>
      </c>
    </row>
    <row r="761" spans="1:10" x14ac:dyDescent="0.35">
      <c r="A761" t="s">
        <v>36</v>
      </c>
      <c r="B761" t="s">
        <v>17</v>
      </c>
      <c r="C761" t="s">
        <v>24</v>
      </c>
      <c r="D761">
        <v>63</v>
      </c>
      <c r="E761">
        <v>39204</v>
      </c>
      <c r="F761">
        <v>72805</v>
      </c>
      <c r="G761">
        <v>0</v>
      </c>
      <c r="H761" t="s">
        <v>33</v>
      </c>
      <c r="I761" t="s">
        <v>74</v>
      </c>
      <c r="J761" s="1" t="s">
        <v>21</v>
      </c>
    </row>
    <row r="762" spans="1:10" x14ac:dyDescent="0.35">
      <c r="A762" t="s">
        <v>16</v>
      </c>
      <c r="B762" t="s">
        <v>17</v>
      </c>
      <c r="C762" t="s">
        <v>24</v>
      </c>
      <c r="D762">
        <v>46</v>
      </c>
      <c r="E762">
        <v>44213</v>
      </c>
      <c r="F762">
        <v>72131</v>
      </c>
      <c r="G762">
        <v>0</v>
      </c>
      <c r="H762" t="s">
        <v>33</v>
      </c>
      <c r="I762" t="s">
        <v>74</v>
      </c>
      <c r="J762" s="1" t="s">
        <v>21</v>
      </c>
    </row>
    <row r="763" spans="1:10" x14ac:dyDescent="0.35">
      <c r="A763" t="s">
        <v>36</v>
      </c>
      <c r="B763" t="s">
        <v>28</v>
      </c>
      <c r="C763" t="s">
        <v>18</v>
      </c>
      <c r="D763">
        <v>64</v>
      </c>
      <c r="E763">
        <v>33964</v>
      </c>
      <c r="F763">
        <v>104668</v>
      </c>
      <c r="G763">
        <v>0.08</v>
      </c>
      <c r="H763" t="s">
        <v>19</v>
      </c>
      <c r="I763" t="s">
        <v>29</v>
      </c>
      <c r="J763" s="1" t="s">
        <v>21</v>
      </c>
    </row>
    <row r="764" spans="1:10" x14ac:dyDescent="0.35">
      <c r="A764" t="s">
        <v>36</v>
      </c>
      <c r="B764" t="s">
        <v>17</v>
      </c>
      <c r="C764" t="s">
        <v>18</v>
      </c>
      <c r="D764">
        <v>53</v>
      </c>
      <c r="E764">
        <v>42952</v>
      </c>
      <c r="F764">
        <v>89769</v>
      </c>
      <c r="G764">
        <v>0</v>
      </c>
      <c r="H764" t="s">
        <v>19</v>
      </c>
      <c r="I764" t="s">
        <v>63</v>
      </c>
      <c r="J764" s="1" t="s">
        <v>21</v>
      </c>
    </row>
    <row r="765" spans="1:10" x14ac:dyDescent="0.35">
      <c r="A765" t="s">
        <v>32</v>
      </c>
      <c r="B765" t="s">
        <v>17</v>
      </c>
      <c r="C765" t="s">
        <v>24</v>
      </c>
      <c r="D765">
        <v>27</v>
      </c>
      <c r="E765">
        <v>43358</v>
      </c>
      <c r="F765">
        <v>127616</v>
      </c>
      <c r="G765">
        <v>7.0000000000000007E-2</v>
      </c>
      <c r="H765" t="s">
        <v>19</v>
      </c>
      <c r="I765" t="s">
        <v>29</v>
      </c>
      <c r="J765" s="1" t="s">
        <v>21</v>
      </c>
    </row>
    <row r="766" spans="1:10" x14ac:dyDescent="0.35">
      <c r="A766" t="s">
        <v>32</v>
      </c>
      <c r="B766" t="s">
        <v>28</v>
      </c>
      <c r="C766" t="s">
        <v>18</v>
      </c>
      <c r="D766">
        <v>45</v>
      </c>
      <c r="E766">
        <v>41099</v>
      </c>
      <c r="F766">
        <v>109883</v>
      </c>
      <c r="G766">
        <v>7.0000000000000007E-2</v>
      </c>
      <c r="H766" t="s">
        <v>19</v>
      </c>
      <c r="I766" t="s">
        <v>29</v>
      </c>
      <c r="J766" s="1" t="s">
        <v>21</v>
      </c>
    </row>
    <row r="767" spans="1:10" x14ac:dyDescent="0.35">
      <c r="A767" t="s">
        <v>36</v>
      </c>
      <c r="B767" t="s">
        <v>17</v>
      </c>
      <c r="C767" t="s">
        <v>24</v>
      </c>
      <c r="D767">
        <v>25</v>
      </c>
      <c r="E767">
        <v>44270</v>
      </c>
      <c r="F767">
        <v>47974</v>
      </c>
      <c r="G767">
        <v>0</v>
      </c>
      <c r="H767" t="s">
        <v>33</v>
      </c>
      <c r="I767" t="s">
        <v>80</v>
      </c>
      <c r="J767" s="1" t="s">
        <v>21</v>
      </c>
    </row>
    <row r="768" spans="1:10" x14ac:dyDescent="0.35">
      <c r="A768" t="s">
        <v>44</v>
      </c>
      <c r="B768" t="s">
        <v>17</v>
      </c>
      <c r="C768" t="s">
        <v>18</v>
      </c>
      <c r="D768">
        <v>43</v>
      </c>
      <c r="E768">
        <v>42090</v>
      </c>
      <c r="F768">
        <v>120321</v>
      </c>
      <c r="G768">
        <v>0.12</v>
      </c>
      <c r="H768" t="s">
        <v>19</v>
      </c>
      <c r="I768" t="s">
        <v>25</v>
      </c>
      <c r="J768" s="1" t="s">
        <v>21</v>
      </c>
    </row>
    <row r="769" spans="1:10" x14ac:dyDescent="0.35">
      <c r="A769" t="s">
        <v>36</v>
      </c>
      <c r="B769" t="s">
        <v>17</v>
      </c>
      <c r="C769" t="s">
        <v>51</v>
      </c>
      <c r="D769">
        <v>61</v>
      </c>
      <c r="E769">
        <v>41861</v>
      </c>
      <c r="F769">
        <v>57446</v>
      </c>
      <c r="G769">
        <v>0</v>
      </c>
      <c r="H769" t="s">
        <v>19</v>
      </c>
      <c r="I769" t="s">
        <v>39</v>
      </c>
      <c r="J769" s="1" t="s">
        <v>21</v>
      </c>
    </row>
    <row r="770" spans="1:10" x14ac:dyDescent="0.35">
      <c r="A770" t="s">
        <v>16</v>
      </c>
      <c r="B770" t="s">
        <v>17</v>
      </c>
      <c r="C770" t="s">
        <v>18</v>
      </c>
      <c r="D770">
        <v>42</v>
      </c>
      <c r="E770">
        <v>39968</v>
      </c>
      <c r="F770">
        <v>174099</v>
      </c>
      <c r="G770">
        <v>0.26</v>
      </c>
      <c r="H770" t="s">
        <v>19</v>
      </c>
      <c r="I770" t="s">
        <v>25</v>
      </c>
      <c r="J770" s="1" t="s">
        <v>21</v>
      </c>
    </row>
    <row r="771" spans="1:10" x14ac:dyDescent="0.35">
      <c r="A771" t="s">
        <v>36</v>
      </c>
      <c r="B771" t="s">
        <v>28</v>
      </c>
      <c r="C771" t="s">
        <v>24</v>
      </c>
      <c r="D771">
        <v>63</v>
      </c>
      <c r="E771">
        <v>37295</v>
      </c>
      <c r="F771">
        <v>128703</v>
      </c>
      <c r="G771">
        <v>0.13</v>
      </c>
      <c r="H771" t="s">
        <v>19</v>
      </c>
      <c r="I771" t="s">
        <v>25</v>
      </c>
      <c r="J771" s="1" t="s">
        <v>21</v>
      </c>
    </row>
    <row r="772" spans="1:10" x14ac:dyDescent="0.35">
      <c r="A772" t="s">
        <v>32</v>
      </c>
      <c r="B772" t="s">
        <v>17</v>
      </c>
      <c r="C772" t="s">
        <v>18</v>
      </c>
      <c r="D772">
        <v>32</v>
      </c>
      <c r="E772">
        <v>42317</v>
      </c>
      <c r="F772">
        <v>65247</v>
      </c>
      <c r="G772">
        <v>0</v>
      </c>
      <c r="H772" t="s">
        <v>19</v>
      </c>
      <c r="I772" t="s">
        <v>39</v>
      </c>
      <c r="J772" s="1" t="s">
        <v>21</v>
      </c>
    </row>
    <row r="773" spans="1:10" x14ac:dyDescent="0.35">
      <c r="A773" t="s">
        <v>16</v>
      </c>
      <c r="B773" t="s">
        <v>28</v>
      </c>
      <c r="C773" t="s">
        <v>51</v>
      </c>
      <c r="D773">
        <v>27</v>
      </c>
      <c r="E773">
        <v>43371</v>
      </c>
      <c r="F773">
        <v>64247</v>
      </c>
      <c r="G773">
        <v>0</v>
      </c>
      <c r="H773" t="s">
        <v>52</v>
      </c>
      <c r="I773" t="s">
        <v>66</v>
      </c>
      <c r="J773" s="1" t="s">
        <v>21</v>
      </c>
    </row>
    <row r="774" spans="1:10" x14ac:dyDescent="0.35">
      <c r="A774" t="s">
        <v>16</v>
      </c>
      <c r="B774" t="s">
        <v>17</v>
      </c>
      <c r="C774" t="s">
        <v>18</v>
      </c>
      <c r="D774">
        <v>33</v>
      </c>
      <c r="E774">
        <v>41071</v>
      </c>
      <c r="F774">
        <v>118253</v>
      </c>
      <c r="G774">
        <v>0.08</v>
      </c>
      <c r="H774" t="s">
        <v>19</v>
      </c>
      <c r="I774" t="s">
        <v>25</v>
      </c>
      <c r="J774" s="1" t="s">
        <v>21</v>
      </c>
    </row>
    <row r="775" spans="1:10" x14ac:dyDescent="0.35">
      <c r="A775" t="s">
        <v>36</v>
      </c>
      <c r="B775" t="s">
        <v>17</v>
      </c>
      <c r="C775" t="s">
        <v>24</v>
      </c>
      <c r="D775">
        <v>45</v>
      </c>
      <c r="E775">
        <v>38057</v>
      </c>
      <c r="F775">
        <v>109422</v>
      </c>
      <c r="G775">
        <v>0</v>
      </c>
      <c r="H775" t="s">
        <v>33</v>
      </c>
      <c r="I775" t="s">
        <v>80</v>
      </c>
      <c r="J775" s="1" t="s">
        <v>21</v>
      </c>
    </row>
    <row r="776" spans="1:10" x14ac:dyDescent="0.35">
      <c r="A776" t="s">
        <v>32</v>
      </c>
      <c r="B776" t="s">
        <v>28</v>
      </c>
      <c r="C776" t="s">
        <v>24</v>
      </c>
      <c r="D776">
        <v>41</v>
      </c>
      <c r="E776">
        <v>43502</v>
      </c>
      <c r="F776">
        <v>126950</v>
      </c>
      <c r="G776">
        <v>0.1</v>
      </c>
      <c r="H776" t="s">
        <v>19</v>
      </c>
      <c r="I776" t="s">
        <v>20</v>
      </c>
      <c r="J776" s="1" t="s">
        <v>21</v>
      </c>
    </row>
    <row r="777" spans="1:10" x14ac:dyDescent="0.35">
      <c r="A777" t="s">
        <v>36</v>
      </c>
      <c r="B777" t="s">
        <v>17</v>
      </c>
      <c r="C777" t="s">
        <v>24</v>
      </c>
      <c r="D777">
        <v>36</v>
      </c>
      <c r="E777">
        <v>41964</v>
      </c>
      <c r="F777">
        <v>97500</v>
      </c>
      <c r="G777">
        <v>0</v>
      </c>
      <c r="H777" t="s">
        <v>19</v>
      </c>
      <c r="I777" t="s">
        <v>45</v>
      </c>
      <c r="J777" s="1" t="s">
        <v>21</v>
      </c>
    </row>
    <row r="778" spans="1:10" x14ac:dyDescent="0.35">
      <c r="A778" t="s">
        <v>36</v>
      </c>
      <c r="B778" t="s">
        <v>28</v>
      </c>
      <c r="C778" t="s">
        <v>24</v>
      </c>
      <c r="D778">
        <v>25</v>
      </c>
      <c r="E778">
        <v>44213</v>
      </c>
      <c r="F778">
        <v>41844</v>
      </c>
      <c r="G778">
        <v>0</v>
      </c>
      <c r="H778" t="s">
        <v>33</v>
      </c>
      <c r="I778" t="s">
        <v>80</v>
      </c>
      <c r="J778" s="1" t="s">
        <v>21</v>
      </c>
    </row>
    <row r="779" spans="1:10" x14ac:dyDescent="0.35">
      <c r="A779" t="s">
        <v>16</v>
      </c>
      <c r="B779" t="s">
        <v>28</v>
      </c>
      <c r="C779" t="s">
        <v>24</v>
      </c>
      <c r="D779">
        <v>43</v>
      </c>
      <c r="E779">
        <v>41680</v>
      </c>
      <c r="F779">
        <v>58875</v>
      </c>
      <c r="G779">
        <v>0</v>
      </c>
      <c r="H779" t="s">
        <v>33</v>
      </c>
      <c r="I779" t="s">
        <v>34</v>
      </c>
      <c r="J779" s="1" t="s">
        <v>21</v>
      </c>
    </row>
    <row r="780" spans="1:10" x14ac:dyDescent="0.35">
      <c r="A780" t="s">
        <v>36</v>
      </c>
      <c r="B780" t="s">
        <v>17</v>
      </c>
      <c r="C780" t="s">
        <v>24</v>
      </c>
      <c r="D780">
        <v>37</v>
      </c>
      <c r="E780">
        <v>42318</v>
      </c>
      <c r="F780">
        <v>64204</v>
      </c>
      <c r="G780">
        <v>0</v>
      </c>
      <c r="H780" t="s">
        <v>19</v>
      </c>
      <c r="I780" t="s">
        <v>29</v>
      </c>
      <c r="J780" s="1">
        <v>44306</v>
      </c>
    </row>
    <row r="781" spans="1:10" x14ac:dyDescent="0.35">
      <c r="A781" t="s">
        <v>32</v>
      </c>
      <c r="B781" t="s">
        <v>17</v>
      </c>
      <c r="C781" t="s">
        <v>24</v>
      </c>
      <c r="D781">
        <v>42</v>
      </c>
      <c r="E781">
        <v>40307</v>
      </c>
      <c r="F781">
        <v>67743</v>
      </c>
      <c r="G781">
        <v>0</v>
      </c>
      <c r="H781" t="s">
        <v>33</v>
      </c>
      <c r="I781" t="s">
        <v>60</v>
      </c>
      <c r="J781" s="1">
        <v>41998</v>
      </c>
    </row>
    <row r="782" spans="1:10" x14ac:dyDescent="0.35">
      <c r="A782" t="s">
        <v>44</v>
      </c>
      <c r="B782" t="s">
        <v>17</v>
      </c>
      <c r="C782" t="s">
        <v>47</v>
      </c>
      <c r="D782">
        <v>60</v>
      </c>
      <c r="E782">
        <v>35641</v>
      </c>
      <c r="F782">
        <v>71677</v>
      </c>
      <c r="G782">
        <v>0</v>
      </c>
      <c r="H782" t="s">
        <v>19</v>
      </c>
      <c r="I782" t="s">
        <v>29</v>
      </c>
      <c r="J782" s="1" t="s">
        <v>21</v>
      </c>
    </row>
    <row r="783" spans="1:10" x14ac:dyDescent="0.35">
      <c r="A783" t="s">
        <v>44</v>
      </c>
      <c r="B783" t="s">
        <v>28</v>
      </c>
      <c r="C783" t="s">
        <v>24</v>
      </c>
      <c r="D783">
        <v>61</v>
      </c>
      <c r="E783">
        <v>36793</v>
      </c>
      <c r="F783">
        <v>40063</v>
      </c>
      <c r="G783">
        <v>0</v>
      </c>
      <c r="H783" t="s">
        <v>19</v>
      </c>
      <c r="I783" t="s">
        <v>45</v>
      </c>
      <c r="J783" s="1" t="s">
        <v>21</v>
      </c>
    </row>
    <row r="784" spans="1:10" x14ac:dyDescent="0.35">
      <c r="A784" t="s">
        <v>36</v>
      </c>
      <c r="B784" t="s">
        <v>17</v>
      </c>
      <c r="C784" t="s">
        <v>18</v>
      </c>
      <c r="D784">
        <v>55</v>
      </c>
      <c r="E784">
        <v>38107</v>
      </c>
      <c r="F784">
        <v>40124</v>
      </c>
      <c r="G784">
        <v>0</v>
      </c>
      <c r="H784" t="s">
        <v>19</v>
      </c>
      <c r="I784" t="s">
        <v>25</v>
      </c>
      <c r="J784" s="1" t="s">
        <v>21</v>
      </c>
    </row>
    <row r="785" spans="1:10" x14ac:dyDescent="0.35">
      <c r="A785" t="s">
        <v>36</v>
      </c>
      <c r="B785" t="s">
        <v>28</v>
      </c>
      <c r="C785" t="s">
        <v>24</v>
      </c>
      <c r="D785">
        <v>57</v>
      </c>
      <c r="E785">
        <v>43157</v>
      </c>
      <c r="F785">
        <v>103183</v>
      </c>
      <c r="G785">
        <v>0</v>
      </c>
      <c r="H785" t="s">
        <v>19</v>
      </c>
      <c r="I785" t="s">
        <v>25</v>
      </c>
      <c r="J785" s="1">
        <v>44386</v>
      </c>
    </row>
    <row r="786" spans="1:10" x14ac:dyDescent="0.35">
      <c r="A786" t="s">
        <v>32</v>
      </c>
      <c r="B786" t="s">
        <v>28</v>
      </c>
      <c r="C786" t="s">
        <v>24</v>
      </c>
      <c r="D786">
        <v>54</v>
      </c>
      <c r="E786">
        <v>35961</v>
      </c>
      <c r="F786">
        <v>95239</v>
      </c>
      <c r="G786">
        <v>0</v>
      </c>
      <c r="H786" t="s">
        <v>19</v>
      </c>
      <c r="I786" t="s">
        <v>39</v>
      </c>
      <c r="J786" s="1" t="s">
        <v>21</v>
      </c>
    </row>
    <row r="787" spans="1:10" x14ac:dyDescent="0.35">
      <c r="A787" t="s">
        <v>36</v>
      </c>
      <c r="B787" t="s">
        <v>17</v>
      </c>
      <c r="C787" t="s">
        <v>24</v>
      </c>
      <c r="D787">
        <v>29</v>
      </c>
      <c r="E787">
        <v>43778</v>
      </c>
      <c r="F787">
        <v>75012</v>
      </c>
      <c r="G787">
        <v>0</v>
      </c>
      <c r="H787" t="s">
        <v>19</v>
      </c>
      <c r="I787" t="s">
        <v>20</v>
      </c>
      <c r="J787" s="1" t="s">
        <v>21</v>
      </c>
    </row>
    <row r="788" spans="1:10" x14ac:dyDescent="0.35">
      <c r="A788" t="s">
        <v>36</v>
      </c>
      <c r="B788" t="s">
        <v>17</v>
      </c>
      <c r="C788" t="s">
        <v>24</v>
      </c>
      <c r="D788">
        <v>33</v>
      </c>
      <c r="E788">
        <v>41819</v>
      </c>
      <c r="F788">
        <v>96366</v>
      </c>
      <c r="G788">
        <v>0</v>
      </c>
      <c r="H788" t="s">
        <v>33</v>
      </c>
      <c r="I788" t="s">
        <v>34</v>
      </c>
      <c r="J788" s="1" t="s">
        <v>21</v>
      </c>
    </row>
    <row r="789" spans="1:10" x14ac:dyDescent="0.35">
      <c r="A789" t="s">
        <v>32</v>
      </c>
      <c r="B789" t="s">
        <v>17</v>
      </c>
      <c r="C789" t="s">
        <v>24</v>
      </c>
      <c r="D789">
        <v>39</v>
      </c>
      <c r="E789">
        <v>41849</v>
      </c>
      <c r="F789">
        <v>40897</v>
      </c>
      <c r="G789">
        <v>0</v>
      </c>
      <c r="H789" t="s">
        <v>19</v>
      </c>
      <c r="I789" t="s">
        <v>63</v>
      </c>
      <c r="J789" s="1" t="s">
        <v>21</v>
      </c>
    </row>
    <row r="790" spans="1:10" x14ac:dyDescent="0.35">
      <c r="A790" t="s">
        <v>16</v>
      </c>
      <c r="B790" t="s">
        <v>17</v>
      </c>
      <c r="C790" t="s">
        <v>24</v>
      </c>
      <c r="D790">
        <v>37</v>
      </c>
      <c r="E790">
        <v>42605</v>
      </c>
      <c r="F790">
        <v>124928</v>
      </c>
      <c r="G790">
        <v>0.06</v>
      </c>
      <c r="H790" t="s">
        <v>33</v>
      </c>
      <c r="I790" t="s">
        <v>80</v>
      </c>
      <c r="J790" s="1" t="s">
        <v>21</v>
      </c>
    </row>
    <row r="791" spans="1:10" x14ac:dyDescent="0.35">
      <c r="A791" t="s">
        <v>44</v>
      </c>
      <c r="B791" t="s">
        <v>17</v>
      </c>
      <c r="C791" t="s">
        <v>51</v>
      </c>
      <c r="D791">
        <v>51</v>
      </c>
      <c r="E791">
        <v>41439</v>
      </c>
      <c r="F791">
        <v>108221</v>
      </c>
      <c r="G791">
        <v>0.05</v>
      </c>
      <c r="H791" t="s">
        <v>52</v>
      </c>
      <c r="I791" t="s">
        <v>81</v>
      </c>
      <c r="J791" s="1" t="s">
        <v>21</v>
      </c>
    </row>
    <row r="792" spans="1:10" x14ac:dyDescent="0.35">
      <c r="A792" t="s">
        <v>32</v>
      </c>
      <c r="B792" t="s">
        <v>28</v>
      </c>
      <c r="C792" t="s">
        <v>18</v>
      </c>
      <c r="D792">
        <v>46</v>
      </c>
      <c r="E792">
        <v>39133</v>
      </c>
      <c r="F792">
        <v>75579</v>
      </c>
      <c r="G792">
        <v>0</v>
      </c>
      <c r="H792" t="s">
        <v>19</v>
      </c>
      <c r="I792" t="s">
        <v>63</v>
      </c>
      <c r="J792" s="1" t="s">
        <v>21</v>
      </c>
    </row>
    <row r="793" spans="1:10" x14ac:dyDescent="0.35">
      <c r="A793" t="s">
        <v>36</v>
      </c>
      <c r="B793" t="s">
        <v>28</v>
      </c>
      <c r="C793" t="s">
        <v>51</v>
      </c>
      <c r="D793">
        <v>41</v>
      </c>
      <c r="E793">
        <v>42365</v>
      </c>
      <c r="F793">
        <v>129903</v>
      </c>
      <c r="G793">
        <v>0.13</v>
      </c>
      <c r="H793" t="s">
        <v>52</v>
      </c>
      <c r="I793" t="s">
        <v>53</v>
      </c>
      <c r="J793" s="1" t="s">
        <v>21</v>
      </c>
    </row>
    <row r="794" spans="1:10" x14ac:dyDescent="0.35">
      <c r="A794" t="s">
        <v>16</v>
      </c>
      <c r="B794" t="s">
        <v>17</v>
      </c>
      <c r="C794" t="s">
        <v>24</v>
      </c>
      <c r="D794">
        <v>25</v>
      </c>
      <c r="E794">
        <v>44303</v>
      </c>
      <c r="F794">
        <v>186870</v>
      </c>
      <c r="G794">
        <v>0.2</v>
      </c>
      <c r="H794" t="s">
        <v>33</v>
      </c>
      <c r="I794" t="s">
        <v>74</v>
      </c>
      <c r="J794" s="1" t="s">
        <v>21</v>
      </c>
    </row>
    <row r="795" spans="1:10" x14ac:dyDescent="0.35">
      <c r="A795" t="s">
        <v>16</v>
      </c>
      <c r="B795" t="s">
        <v>28</v>
      </c>
      <c r="C795" t="s">
        <v>18</v>
      </c>
      <c r="D795">
        <v>37</v>
      </c>
      <c r="E795">
        <v>40291</v>
      </c>
      <c r="F795">
        <v>57531</v>
      </c>
      <c r="G795">
        <v>0</v>
      </c>
      <c r="H795" t="s">
        <v>19</v>
      </c>
      <c r="I795" t="s">
        <v>20</v>
      </c>
      <c r="J795" s="1" t="s">
        <v>21</v>
      </c>
    </row>
    <row r="796" spans="1:10" x14ac:dyDescent="0.35">
      <c r="A796" t="s">
        <v>16</v>
      </c>
      <c r="B796" t="s">
        <v>28</v>
      </c>
      <c r="C796" t="s">
        <v>24</v>
      </c>
      <c r="D796">
        <v>46</v>
      </c>
      <c r="E796">
        <v>40657</v>
      </c>
      <c r="F796">
        <v>55894</v>
      </c>
      <c r="G796">
        <v>0</v>
      </c>
      <c r="H796" t="s">
        <v>19</v>
      </c>
      <c r="I796" t="s">
        <v>63</v>
      </c>
      <c r="J796" s="1" t="s">
        <v>21</v>
      </c>
    </row>
    <row r="797" spans="1:10" x14ac:dyDescent="0.35">
      <c r="A797" t="s">
        <v>36</v>
      </c>
      <c r="B797" t="s">
        <v>17</v>
      </c>
      <c r="C797" t="s">
        <v>24</v>
      </c>
      <c r="D797">
        <v>42</v>
      </c>
      <c r="E797">
        <v>41026</v>
      </c>
      <c r="F797">
        <v>72903</v>
      </c>
      <c r="G797">
        <v>0</v>
      </c>
      <c r="H797" t="s">
        <v>19</v>
      </c>
      <c r="I797" t="s">
        <v>39</v>
      </c>
      <c r="J797" s="1" t="s">
        <v>21</v>
      </c>
    </row>
    <row r="798" spans="1:10" x14ac:dyDescent="0.35">
      <c r="A798" t="s">
        <v>32</v>
      </c>
      <c r="B798" t="s">
        <v>28</v>
      </c>
      <c r="C798" t="s">
        <v>24</v>
      </c>
      <c r="D798">
        <v>37</v>
      </c>
      <c r="E798">
        <v>42317</v>
      </c>
      <c r="F798">
        <v>45369</v>
      </c>
      <c r="G798">
        <v>0</v>
      </c>
      <c r="H798" t="s">
        <v>33</v>
      </c>
      <c r="I798" t="s">
        <v>60</v>
      </c>
      <c r="J798" s="1" t="s">
        <v>21</v>
      </c>
    </row>
    <row r="799" spans="1:10" x14ac:dyDescent="0.35">
      <c r="A799" t="s">
        <v>44</v>
      </c>
      <c r="B799" t="s">
        <v>28</v>
      </c>
      <c r="C799" t="s">
        <v>18</v>
      </c>
      <c r="D799">
        <v>60</v>
      </c>
      <c r="E799">
        <v>40344</v>
      </c>
      <c r="F799">
        <v>106578</v>
      </c>
      <c r="G799">
        <v>0.09</v>
      </c>
      <c r="H799" t="s">
        <v>19</v>
      </c>
      <c r="I799" t="s">
        <v>45</v>
      </c>
      <c r="J799" s="1" t="s">
        <v>21</v>
      </c>
    </row>
    <row r="800" spans="1:10" x14ac:dyDescent="0.35">
      <c r="A800" t="s">
        <v>16</v>
      </c>
      <c r="B800" t="s">
        <v>17</v>
      </c>
      <c r="C800" t="s">
        <v>51</v>
      </c>
      <c r="D800">
        <v>52</v>
      </c>
      <c r="E800">
        <v>36416</v>
      </c>
      <c r="F800">
        <v>92994</v>
      </c>
      <c r="G800">
        <v>0</v>
      </c>
      <c r="H800" t="s">
        <v>19</v>
      </c>
      <c r="I800" t="s">
        <v>20</v>
      </c>
      <c r="J800" s="1" t="s">
        <v>21</v>
      </c>
    </row>
    <row r="801" spans="1:10" x14ac:dyDescent="0.35">
      <c r="A801" t="s">
        <v>44</v>
      </c>
      <c r="B801" t="s">
        <v>28</v>
      </c>
      <c r="C801" t="s">
        <v>24</v>
      </c>
      <c r="D801">
        <v>59</v>
      </c>
      <c r="E801">
        <v>35502</v>
      </c>
      <c r="F801">
        <v>83685</v>
      </c>
      <c r="G801">
        <v>0</v>
      </c>
      <c r="H801" t="s">
        <v>33</v>
      </c>
      <c r="I801" t="s">
        <v>60</v>
      </c>
      <c r="J801" s="1" t="s">
        <v>21</v>
      </c>
    </row>
    <row r="802" spans="1:10" x14ac:dyDescent="0.35">
      <c r="A802" t="s">
        <v>16</v>
      </c>
      <c r="B802" t="s">
        <v>28</v>
      </c>
      <c r="C802" t="s">
        <v>18</v>
      </c>
      <c r="D802">
        <v>48</v>
      </c>
      <c r="E802">
        <v>40435</v>
      </c>
      <c r="F802">
        <v>99335</v>
      </c>
      <c r="G802">
        <v>0</v>
      </c>
      <c r="H802" t="s">
        <v>19</v>
      </c>
      <c r="I802" t="s">
        <v>39</v>
      </c>
      <c r="J802" s="1" t="s">
        <v>21</v>
      </c>
    </row>
    <row r="803" spans="1:10" x14ac:dyDescent="0.35">
      <c r="A803" t="s">
        <v>36</v>
      </c>
      <c r="B803" t="s">
        <v>28</v>
      </c>
      <c r="C803" t="s">
        <v>18</v>
      </c>
      <c r="D803">
        <v>42</v>
      </c>
      <c r="E803">
        <v>41382</v>
      </c>
      <c r="F803">
        <v>131179</v>
      </c>
      <c r="G803">
        <v>0.15</v>
      </c>
      <c r="H803" t="s">
        <v>19</v>
      </c>
      <c r="I803" t="s">
        <v>29</v>
      </c>
      <c r="J803" s="1" t="s">
        <v>21</v>
      </c>
    </row>
    <row r="804" spans="1:10" x14ac:dyDescent="0.35">
      <c r="A804" t="s">
        <v>44</v>
      </c>
      <c r="B804" t="s">
        <v>28</v>
      </c>
      <c r="C804" t="s">
        <v>24</v>
      </c>
      <c r="D804">
        <v>35</v>
      </c>
      <c r="E804">
        <v>42493</v>
      </c>
      <c r="F804">
        <v>73899</v>
      </c>
      <c r="G804">
        <v>0.05</v>
      </c>
      <c r="H804" t="s">
        <v>33</v>
      </c>
      <c r="I804" t="s">
        <v>34</v>
      </c>
      <c r="J804" s="1" t="s">
        <v>21</v>
      </c>
    </row>
    <row r="805" spans="1:10" x14ac:dyDescent="0.35">
      <c r="A805" t="s">
        <v>36</v>
      </c>
      <c r="B805" t="s">
        <v>28</v>
      </c>
      <c r="C805" t="s">
        <v>24</v>
      </c>
      <c r="D805">
        <v>64</v>
      </c>
      <c r="E805">
        <v>41362</v>
      </c>
      <c r="F805">
        <v>252325</v>
      </c>
      <c r="G805">
        <v>0.4</v>
      </c>
      <c r="H805" t="s">
        <v>19</v>
      </c>
      <c r="I805" t="s">
        <v>29</v>
      </c>
      <c r="J805" s="1" t="s">
        <v>21</v>
      </c>
    </row>
    <row r="806" spans="1:10" x14ac:dyDescent="0.35">
      <c r="A806" t="s">
        <v>16</v>
      </c>
      <c r="B806" t="s">
        <v>17</v>
      </c>
      <c r="C806" t="s">
        <v>18</v>
      </c>
      <c r="D806">
        <v>30</v>
      </c>
      <c r="E806">
        <v>42068</v>
      </c>
      <c r="F806">
        <v>52697</v>
      </c>
      <c r="G806">
        <v>0</v>
      </c>
      <c r="H806" t="s">
        <v>19</v>
      </c>
      <c r="I806" t="s">
        <v>63</v>
      </c>
      <c r="J806" s="1" t="s">
        <v>21</v>
      </c>
    </row>
    <row r="807" spans="1:10" x14ac:dyDescent="0.35">
      <c r="A807" t="s">
        <v>44</v>
      </c>
      <c r="B807" t="s">
        <v>17</v>
      </c>
      <c r="C807" t="s">
        <v>51</v>
      </c>
      <c r="D807">
        <v>29</v>
      </c>
      <c r="E807">
        <v>44099</v>
      </c>
      <c r="F807">
        <v>123588</v>
      </c>
      <c r="G807">
        <v>0</v>
      </c>
      <c r="H807" t="s">
        <v>52</v>
      </c>
      <c r="I807" t="s">
        <v>53</v>
      </c>
      <c r="J807" s="1" t="s">
        <v>21</v>
      </c>
    </row>
    <row r="808" spans="1:10" x14ac:dyDescent="0.35">
      <c r="A808" t="s">
        <v>32</v>
      </c>
      <c r="B808" t="s">
        <v>17</v>
      </c>
      <c r="C808" t="s">
        <v>24</v>
      </c>
      <c r="D808">
        <v>47</v>
      </c>
      <c r="E808">
        <v>44556</v>
      </c>
      <c r="F808">
        <v>243568</v>
      </c>
      <c r="G808">
        <v>0.33</v>
      </c>
      <c r="H808" t="s">
        <v>19</v>
      </c>
      <c r="I808" t="s">
        <v>25</v>
      </c>
      <c r="J808" s="1" t="s">
        <v>21</v>
      </c>
    </row>
    <row r="809" spans="1:10" x14ac:dyDescent="0.35">
      <c r="A809" t="s">
        <v>16</v>
      </c>
      <c r="B809" t="s">
        <v>28</v>
      </c>
      <c r="C809" t="s">
        <v>24</v>
      </c>
      <c r="D809">
        <v>49</v>
      </c>
      <c r="E809">
        <v>37092</v>
      </c>
      <c r="F809">
        <v>199176</v>
      </c>
      <c r="G809">
        <v>0.24</v>
      </c>
      <c r="H809" t="s">
        <v>19</v>
      </c>
      <c r="I809" t="s">
        <v>39</v>
      </c>
      <c r="J809" s="1" t="s">
        <v>21</v>
      </c>
    </row>
    <row r="810" spans="1:10" x14ac:dyDescent="0.35">
      <c r="A810" t="s">
        <v>44</v>
      </c>
      <c r="B810" t="s">
        <v>17</v>
      </c>
      <c r="C810" t="s">
        <v>24</v>
      </c>
      <c r="D810">
        <v>56</v>
      </c>
      <c r="E810">
        <v>35238</v>
      </c>
      <c r="F810">
        <v>82806</v>
      </c>
      <c r="G810">
        <v>0</v>
      </c>
      <c r="H810" t="s">
        <v>19</v>
      </c>
      <c r="I810" t="s">
        <v>63</v>
      </c>
      <c r="J810" s="1" t="s">
        <v>21</v>
      </c>
    </row>
    <row r="811" spans="1:10" x14ac:dyDescent="0.35">
      <c r="A811" t="s">
        <v>44</v>
      </c>
      <c r="B811" t="s">
        <v>17</v>
      </c>
      <c r="C811" t="s">
        <v>24</v>
      </c>
      <c r="D811">
        <v>53</v>
      </c>
      <c r="E811">
        <v>35601</v>
      </c>
      <c r="F811">
        <v>164399</v>
      </c>
      <c r="G811">
        <v>0.25</v>
      </c>
      <c r="H811" t="s">
        <v>19</v>
      </c>
      <c r="I811" t="s">
        <v>63</v>
      </c>
      <c r="J811" s="1" t="s">
        <v>21</v>
      </c>
    </row>
    <row r="812" spans="1:10" x14ac:dyDescent="0.35">
      <c r="A812" t="s">
        <v>36</v>
      </c>
      <c r="B812" t="s">
        <v>17</v>
      </c>
      <c r="C812" t="s">
        <v>24</v>
      </c>
      <c r="D812">
        <v>32</v>
      </c>
      <c r="E812">
        <v>42839</v>
      </c>
      <c r="F812">
        <v>154956</v>
      </c>
      <c r="G812">
        <v>0.13</v>
      </c>
      <c r="H812" t="s">
        <v>19</v>
      </c>
      <c r="I812" t="s">
        <v>39</v>
      </c>
      <c r="J812" s="1" t="s">
        <v>21</v>
      </c>
    </row>
    <row r="813" spans="1:10" x14ac:dyDescent="0.35">
      <c r="A813" t="s">
        <v>36</v>
      </c>
      <c r="B813" t="s">
        <v>28</v>
      </c>
      <c r="C813" t="s">
        <v>24</v>
      </c>
      <c r="D813">
        <v>32</v>
      </c>
      <c r="E813">
        <v>42764</v>
      </c>
      <c r="F813">
        <v>143970</v>
      </c>
      <c r="G813">
        <v>0.12</v>
      </c>
      <c r="H813" t="s">
        <v>19</v>
      </c>
      <c r="I813" t="s">
        <v>63</v>
      </c>
      <c r="J813" s="1">
        <v>43078</v>
      </c>
    </row>
    <row r="814" spans="1:10" x14ac:dyDescent="0.35">
      <c r="A814" t="s">
        <v>32</v>
      </c>
      <c r="B814" t="s">
        <v>28</v>
      </c>
      <c r="C814" t="s">
        <v>51</v>
      </c>
      <c r="D814">
        <v>52</v>
      </c>
      <c r="E814">
        <v>44099</v>
      </c>
      <c r="F814">
        <v>163143</v>
      </c>
      <c r="G814">
        <v>0.28000000000000003</v>
      </c>
      <c r="H814" t="s">
        <v>52</v>
      </c>
      <c r="I814" t="s">
        <v>53</v>
      </c>
      <c r="J814" s="1" t="s">
        <v>21</v>
      </c>
    </row>
    <row r="815" spans="1:10" x14ac:dyDescent="0.35">
      <c r="A815" t="s">
        <v>44</v>
      </c>
      <c r="B815" t="s">
        <v>17</v>
      </c>
      <c r="C815" t="s">
        <v>18</v>
      </c>
      <c r="D815">
        <v>38</v>
      </c>
      <c r="E815">
        <v>44036</v>
      </c>
      <c r="F815">
        <v>89390</v>
      </c>
      <c r="G815">
        <v>0</v>
      </c>
      <c r="H815" t="s">
        <v>19</v>
      </c>
      <c r="I815" t="s">
        <v>63</v>
      </c>
      <c r="J815" s="1" t="s">
        <v>21</v>
      </c>
    </row>
    <row r="816" spans="1:10" x14ac:dyDescent="0.35">
      <c r="A816" t="s">
        <v>36</v>
      </c>
      <c r="B816" t="s">
        <v>28</v>
      </c>
      <c r="C816" t="s">
        <v>18</v>
      </c>
      <c r="D816">
        <v>41</v>
      </c>
      <c r="E816">
        <v>43013</v>
      </c>
      <c r="F816">
        <v>67468</v>
      </c>
      <c r="G816">
        <v>0</v>
      </c>
      <c r="H816" t="s">
        <v>19</v>
      </c>
      <c r="I816" t="s">
        <v>45</v>
      </c>
      <c r="J816" s="1" t="s">
        <v>21</v>
      </c>
    </row>
    <row r="817" spans="1:10" x14ac:dyDescent="0.35">
      <c r="A817" t="s">
        <v>36</v>
      </c>
      <c r="B817" t="s">
        <v>17</v>
      </c>
      <c r="C817" t="s">
        <v>51</v>
      </c>
      <c r="D817">
        <v>49</v>
      </c>
      <c r="E817">
        <v>42441</v>
      </c>
      <c r="F817">
        <v>100810</v>
      </c>
      <c r="G817">
        <v>0.12</v>
      </c>
      <c r="H817" t="s">
        <v>52</v>
      </c>
      <c r="I817" t="s">
        <v>66</v>
      </c>
      <c r="J817" s="1" t="s">
        <v>21</v>
      </c>
    </row>
    <row r="818" spans="1:10" x14ac:dyDescent="0.35">
      <c r="A818" t="s">
        <v>36</v>
      </c>
      <c r="B818" t="s">
        <v>17</v>
      </c>
      <c r="C818" t="s">
        <v>24</v>
      </c>
      <c r="D818">
        <v>35</v>
      </c>
      <c r="E818">
        <v>43542</v>
      </c>
      <c r="F818">
        <v>74779</v>
      </c>
      <c r="G818">
        <v>0</v>
      </c>
      <c r="H818" t="s">
        <v>19</v>
      </c>
      <c r="I818" t="s">
        <v>39</v>
      </c>
      <c r="J818" s="1" t="s">
        <v>21</v>
      </c>
    </row>
    <row r="819" spans="1:10" x14ac:dyDescent="0.35">
      <c r="A819" t="s">
        <v>32</v>
      </c>
      <c r="B819" t="s">
        <v>17</v>
      </c>
      <c r="C819" t="s">
        <v>24</v>
      </c>
      <c r="D819">
        <v>29</v>
      </c>
      <c r="E819">
        <v>43048</v>
      </c>
      <c r="F819">
        <v>63985</v>
      </c>
      <c r="G819">
        <v>0</v>
      </c>
      <c r="H819" t="s">
        <v>19</v>
      </c>
      <c r="I819" t="s">
        <v>45</v>
      </c>
      <c r="J819" s="1" t="s">
        <v>21</v>
      </c>
    </row>
    <row r="820" spans="1:10" x14ac:dyDescent="0.35">
      <c r="A820" t="s">
        <v>36</v>
      </c>
      <c r="B820" t="s">
        <v>17</v>
      </c>
      <c r="C820" t="s">
        <v>18</v>
      </c>
      <c r="D820">
        <v>64</v>
      </c>
      <c r="E820">
        <v>38176</v>
      </c>
      <c r="F820">
        <v>77903</v>
      </c>
      <c r="G820">
        <v>0</v>
      </c>
      <c r="H820" t="s">
        <v>19</v>
      </c>
      <c r="I820" t="s">
        <v>63</v>
      </c>
      <c r="J820" s="1" t="s">
        <v>21</v>
      </c>
    </row>
    <row r="821" spans="1:10" x14ac:dyDescent="0.35">
      <c r="A821" t="s">
        <v>32</v>
      </c>
      <c r="B821" t="s">
        <v>28</v>
      </c>
      <c r="C821" t="s">
        <v>18</v>
      </c>
      <c r="D821">
        <v>33</v>
      </c>
      <c r="E821">
        <v>42898</v>
      </c>
      <c r="F821">
        <v>164396</v>
      </c>
      <c r="G821">
        <v>0.28999999999999998</v>
      </c>
      <c r="H821" t="s">
        <v>19</v>
      </c>
      <c r="I821" t="s">
        <v>29</v>
      </c>
      <c r="J821" s="1" t="s">
        <v>21</v>
      </c>
    </row>
    <row r="822" spans="1:10" x14ac:dyDescent="0.35">
      <c r="A822" t="s">
        <v>32</v>
      </c>
      <c r="B822" t="s">
        <v>28</v>
      </c>
      <c r="C822" t="s">
        <v>24</v>
      </c>
      <c r="D822">
        <v>29</v>
      </c>
      <c r="E822">
        <v>44375</v>
      </c>
      <c r="F822">
        <v>71234</v>
      </c>
      <c r="G822">
        <v>0</v>
      </c>
      <c r="H822" t="s">
        <v>19</v>
      </c>
      <c r="I822" t="s">
        <v>63</v>
      </c>
      <c r="J822" s="1" t="s">
        <v>21</v>
      </c>
    </row>
    <row r="823" spans="1:10" x14ac:dyDescent="0.35">
      <c r="A823" t="s">
        <v>32</v>
      </c>
      <c r="B823" t="s">
        <v>28</v>
      </c>
      <c r="C823" t="s">
        <v>24</v>
      </c>
      <c r="D823">
        <v>63</v>
      </c>
      <c r="E823">
        <v>38096</v>
      </c>
      <c r="F823">
        <v>122487</v>
      </c>
      <c r="G823">
        <v>0.08</v>
      </c>
      <c r="H823" t="s">
        <v>33</v>
      </c>
      <c r="I823" t="s">
        <v>74</v>
      </c>
      <c r="J823" s="1" t="s">
        <v>21</v>
      </c>
    </row>
    <row r="824" spans="1:10" x14ac:dyDescent="0.35">
      <c r="A824" t="s">
        <v>44</v>
      </c>
      <c r="B824" t="s">
        <v>17</v>
      </c>
      <c r="C824" t="s">
        <v>24</v>
      </c>
      <c r="D824">
        <v>32</v>
      </c>
      <c r="E824">
        <v>42738</v>
      </c>
      <c r="F824">
        <v>101870</v>
      </c>
      <c r="G824">
        <v>0.1</v>
      </c>
      <c r="H824" t="s">
        <v>19</v>
      </c>
      <c r="I824" t="s">
        <v>39</v>
      </c>
      <c r="J824" s="1" t="s">
        <v>21</v>
      </c>
    </row>
    <row r="825" spans="1:10" x14ac:dyDescent="0.35">
      <c r="A825" t="s">
        <v>16</v>
      </c>
      <c r="B825" t="s">
        <v>28</v>
      </c>
      <c r="C825" t="s">
        <v>51</v>
      </c>
      <c r="D825">
        <v>64</v>
      </c>
      <c r="E825">
        <v>44009</v>
      </c>
      <c r="F825">
        <v>40316</v>
      </c>
      <c r="G825">
        <v>0</v>
      </c>
      <c r="H825" t="s">
        <v>52</v>
      </c>
      <c r="I825" t="s">
        <v>81</v>
      </c>
      <c r="J825" s="1" t="s">
        <v>21</v>
      </c>
    </row>
    <row r="826" spans="1:10" x14ac:dyDescent="0.35">
      <c r="A826" t="s">
        <v>16</v>
      </c>
      <c r="B826" t="s">
        <v>17</v>
      </c>
      <c r="C826" t="s">
        <v>24</v>
      </c>
      <c r="D826">
        <v>55</v>
      </c>
      <c r="E826">
        <v>38391</v>
      </c>
      <c r="F826">
        <v>115145</v>
      </c>
      <c r="G826">
        <v>0.05</v>
      </c>
      <c r="H826" t="s">
        <v>33</v>
      </c>
      <c r="I826" t="s">
        <v>80</v>
      </c>
      <c r="J826" s="1" t="s">
        <v>21</v>
      </c>
    </row>
    <row r="827" spans="1:10" x14ac:dyDescent="0.35">
      <c r="A827" t="s">
        <v>36</v>
      </c>
      <c r="B827" t="s">
        <v>17</v>
      </c>
      <c r="C827" t="s">
        <v>51</v>
      </c>
      <c r="D827">
        <v>43</v>
      </c>
      <c r="E827">
        <v>39885</v>
      </c>
      <c r="F827">
        <v>62335</v>
      </c>
      <c r="G827">
        <v>0</v>
      </c>
      <c r="H827" t="s">
        <v>52</v>
      </c>
      <c r="I827" t="s">
        <v>81</v>
      </c>
      <c r="J827" s="1" t="s">
        <v>21</v>
      </c>
    </row>
    <row r="828" spans="1:10" x14ac:dyDescent="0.35">
      <c r="A828" t="s">
        <v>36</v>
      </c>
      <c r="B828" t="s">
        <v>28</v>
      </c>
      <c r="C828" t="s">
        <v>24</v>
      </c>
      <c r="D828">
        <v>56</v>
      </c>
      <c r="E828">
        <v>38847</v>
      </c>
      <c r="F828">
        <v>41561</v>
      </c>
      <c r="G828">
        <v>0</v>
      </c>
      <c r="H828" t="s">
        <v>19</v>
      </c>
      <c r="I828" t="s">
        <v>25</v>
      </c>
      <c r="J828" s="1" t="s">
        <v>21</v>
      </c>
    </row>
    <row r="829" spans="1:10" x14ac:dyDescent="0.35">
      <c r="A829" t="s">
        <v>44</v>
      </c>
      <c r="B829" t="s">
        <v>17</v>
      </c>
      <c r="C829" t="s">
        <v>24</v>
      </c>
      <c r="D829">
        <v>37</v>
      </c>
      <c r="E829">
        <v>40657</v>
      </c>
      <c r="F829">
        <v>131183</v>
      </c>
      <c r="G829">
        <v>0.14000000000000001</v>
      </c>
      <c r="H829" t="s">
        <v>33</v>
      </c>
      <c r="I829" t="s">
        <v>74</v>
      </c>
      <c r="J829" s="1">
        <v>42445</v>
      </c>
    </row>
    <row r="830" spans="1:10" x14ac:dyDescent="0.35">
      <c r="A830" t="s">
        <v>36</v>
      </c>
      <c r="B830" t="s">
        <v>17</v>
      </c>
      <c r="C830" t="s">
        <v>24</v>
      </c>
      <c r="D830">
        <v>45</v>
      </c>
      <c r="E830">
        <v>37445</v>
      </c>
      <c r="F830">
        <v>92655</v>
      </c>
      <c r="G830">
        <v>0</v>
      </c>
      <c r="H830" t="s">
        <v>33</v>
      </c>
      <c r="I830" t="s">
        <v>34</v>
      </c>
      <c r="J830" s="1" t="s">
        <v>21</v>
      </c>
    </row>
    <row r="831" spans="1:10" x14ac:dyDescent="0.35">
      <c r="A831" t="s">
        <v>36</v>
      </c>
      <c r="B831" t="s">
        <v>17</v>
      </c>
      <c r="C831" t="s">
        <v>51</v>
      </c>
      <c r="D831">
        <v>49</v>
      </c>
      <c r="E831">
        <v>35157</v>
      </c>
      <c r="F831">
        <v>157057</v>
      </c>
      <c r="G831">
        <v>0.12</v>
      </c>
      <c r="H831" t="s">
        <v>19</v>
      </c>
      <c r="I831" t="s">
        <v>45</v>
      </c>
      <c r="J831" s="1" t="s">
        <v>21</v>
      </c>
    </row>
    <row r="832" spans="1:10" x14ac:dyDescent="0.35">
      <c r="A832" t="s">
        <v>44</v>
      </c>
      <c r="B832" t="s">
        <v>17</v>
      </c>
      <c r="C832" t="s">
        <v>18</v>
      </c>
      <c r="D832">
        <v>61</v>
      </c>
      <c r="E832">
        <v>38392</v>
      </c>
      <c r="F832">
        <v>64462</v>
      </c>
      <c r="G832">
        <v>0</v>
      </c>
      <c r="H832" t="s">
        <v>19</v>
      </c>
      <c r="I832" t="s">
        <v>20</v>
      </c>
      <c r="J832" s="1" t="s">
        <v>21</v>
      </c>
    </row>
    <row r="833" spans="1:10" x14ac:dyDescent="0.35">
      <c r="A833" t="s">
        <v>32</v>
      </c>
      <c r="B833" t="s">
        <v>17</v>
      </c>
      <c r="C833" t="s">
        <v>18</v>
      </c>
      <c r="D833">
        <v>41</v>
      </c>
      <c r="E833">
        <v>38632</v>
      </c>
      <c r="F833">
        <v>79352</v>
      </c>
      <c r="G833">
        <v>0</v>
      </c>
      <c r="H833" t="s">
        <v>19</v>
      </c>
      <c r="I833" t="s">
        <v>63</v>
      </c>
      <c r="J833" s="1" t="s">
        <v>21</v>
      </c>
    </row>
    <row r="834" spans="1:10" x14ac:dyDescent="0.35">
      <c r="A834" t="s">
        <v>44</v>
      </c>
      <c r="B834" t="s">
        <v>17</v>
      </c>
      <c r="C834" t="s">
        <v>18</v>
      </c>
      <c r="D834">
        <v>55</v>
      </c>
      <c r="E834">
        <v>36977</v>
      </c>
      <c r="F834">
        <v>157812</v>
      </c>
      <c r="G834">
        <v>0.11</v>
      </c>
      <c r="H834" t="s">
        <v>19</v>
      </c>
      <c r="I834" t="s">
        <v>45</v>
      </c>
      <c r="J834" s="1" t="s">
        <v>21</v>
      </c>
    </row>
    <row r="835" spans="1:10" x14ac:dyDescent="0.35">
      <c r="A835" t="s">
        <v>32</v>
      </c>
      <c r="B835" t="s">
        <v>28</v>
      </c>
      <c r="C835" t="s">
        <v>18</v>
      </c>
      <c r="D835">
        <v>27</v>
      </c>
      <c r="E835">
        <v>43354</v>
      </c>
      <c r="F835">
        <v>80745</v>
      </c>
      <c r="G835">
        <v>0</v>
      </c>
      <c r="H835" t="s">
        <v>19</v>
      </c>
      <c r="I835" t="s">
        <v>20</v>
      </c>
      <c r="J835" s="1" t="s">
        <v>21</v>
      </c>
    </row>
    <row r="836" spans="1:10" x14ac:dyDescent="0.35">
      <c r="A836" t="s">
        <v>36</v>
      </c>
      <c r="B836" t="s">
        <v>17</v>
      </c>
      <c r="C836" t="s">
        <v>18</v>
      </c>
      <c r="D836">
        <v>57</v>
      </c>
      <c r="E836">
        <v>35113</v>
      </c>
      <c r="F836">
        <v>75354</v>
      </c>
      <c r="G836">
        <v>0</v>
      </c>
      <c r="H836" t="s">
        <v>19</v>
      </c>
      <c r="I836" t="s">
        <v>25</v>
      </c>
      <c r="J836" s="1">
        <v>35413</v>
      </c>
    </row>
    <row r="837" spans="1:10" x14ac:dyDescent="0.35">
      <c r="A837" t="s">
        <v>16</v>
      </c>
      <c r="B837" t="s">
        <v>28</v>
      </c>
      <c r="C837" t="s">
        <v>51</v>
      </c>
      <c r="D837">
        <v>56</v>
      </c>
      <c r="E837">
        <v>43363</v>
      </c>
      <c r="F837">
        <v>78938</v>
      </c>
      <c r="G837">
        <v>0.14000000000000001</v>
      </c>
      <c r="H837" t="s">
        <v>19</v>
      </c>
      <c r="I837" t="s">
        <v>39</v>
      </c>
      <c r="J837" s="1" t="s">
        <v>21</v>
      </c>
    </row>
    <row r="838" spans="1:10" x14ac:dyDescent="0.35">
      <c r="A838" t="s">
        <v>32</v>
      </c>
      <c r="B838" t="s">
        <v>28</v>
      </c>
      <c r="C838" t="s">
        <v>51</v>
      </c>
      <c r="D838">
        <v>59</v>
      </c>
      <c r="E838">
        <v>39701</v>
      </c>
      <c r="F838">
        <v>96313</v>
      </c>
      <c r="G838">
        <v>0</v>
      </c>
      <c r="H838" t="s">
        <v>19</v>
      </c>
      <c r="I838" t="s">
        <v>25</v>
      </c>
      <c r="J838" s="1" t="s">
        <v>21</v>
      </c>
    </row>
    <row r="839" spans="1:10" x14ac:dyDescent="0.35">
      <c r="A839" t="s">
        <v>44</v>
      </c>
      <c r="B839" t="s">
        <v>28</v>
      </c>
      <c r="C839" t="s">
        <v>18</v>
      </c>
      <c r="D839">
        <v>45</v>
      </c>
      <c r="E839">
        <v>40511</v>
      </c>
      <c r="F839">
        <v>153767</v>
      </c>
      <c r="G839">
        <v>0.27</v>
      </c>
      <c r="H839" t="s">
        <v>19</v>
      </c>
      <c r="I839" t="s">
        <v>39</v>
      </c>
      <c r="J839" s="1" t="s">
        <v>21</v>
      </c>
    </row>
    <row r="840" spans="1:10" x14ac:dyDescent="0.35">
      <c r="A840" t="s">
        <v>16</v>
      </c>
      <c r="B840" t="s">
        <v>17</v>
      </c>
      <c r="C840" t="s">
        <v>47</v>
      </c>
      <c r="D840">
        <v>42</v>
      </c>
      <c r="E840">
        <v>42266</v>
      </c>
      <c r="F840">
        <v>103423</v>
      </c>
      <c r="G840">
        <v>0.06</v>
      </c>
      <c r="H840" t="s">
        <v>19</v>
      </c>
      <c r="I840" t="s">
        <v>29</v>
      </c>
      <c r="J840" s="1" t="s">
        <v>21</v>
      </c>
    </row>
    <row r="841" spans="1:10" x14ac:dyDescent="0.35">
      <c r="A841" t="s">
        <v>32</v>
      </c>
      <c r="B841" t="s">
        <v>17</v>
      </c>
      <c r="C841" t="s">
        <v>24</v>
      </c>
      <c r="D841">
        <v>25</v>
      </c>
      <c r="E841">
        <v>44370</v>
      </c>
      <c r="F841">
        <v>86464</v>
      </c>
      <c r="G841">
        <v>0</v>
      </c>
      <c r="H841" t="s">
        <v>33</v>
      </c>
      <c r="I841" t="s">
        <v>74</v>
      </c>
      <c r="J841" s="1" t="s">
        <v>21</v>
      </c>
    </row>
    <row r="842" spans="1:10" x14ac:dyDescent="0.35">
      <c r="A842" t="s">
        <v>32</v>
      </c>
      <c r="B842" t="s">
        <v>17</v>
      </c>
      <c r="C842" t="s">
        <v>51</v>
      </c>
      <c r="D842">
        <v>29</v>
      </c>
      <c r="E842">
        <v>43114</v>
      </c>
      <c r="F842">
        <v>80516</v>
      </c>
      <c r="G842">
        <v>0</v>
      </c>
      <c r="H842" t="s">
        <v>52</v>
      </c>
      <c r="I842" t="s">
        <v>53</v>
      </c>
      <c r="J842" s="1" t="s">
        <v>21</v>
      </c>
    </row>
    <row r="843" spans="1:10" x14ac:dyDescent="0.35">
      <c r="A843" t="s">
        <v>44</v>
      </c>
      <c r="B843" t="s">
        <v>17</v>
      </c>
      <c r="C843" t="s">
        <v>47</v>
      </c>
      <c r="D843">
        <v>33</v>
      </c>
      <c r="E843">
        <v>41507</v>
      </c>
      <c r="F843">
        <v>105390</v>
      </c>
      <c r="G843">
        <v>0.06</v>
      </c>
      <c r="H843" t="s">
        <v>19</v>
      </c>
      <c r="I843" t="s">
        <v>29</v>
      </c>
      <c r="J843" s="1" t="s">
        <v>21</v>
      </c>
    </row>
    <row r="844" spans="1:10" x14ac:dyDescent="0.35">
      <c r="A844" t="s">
        <v>36</v>
      </c>
      <c r="B844" t="s">
        <v>17</v>
      </c>
      <c r="C844" t="s">
        <v>24</v>
      </c>
      <c r="D844">
        <v>50</v>
      </c>
      <c r="E844">
        <v>44445</v>
      </c>
      <c r="F844">
        <v>83418</v>
      </c>
      <c r="G844">
        <v>0</v>
      </c>
      <c r="H844" t="s">
        <v>33</v>
      </c>
      <c r="I844" t="s">
        <v>74</v>
      </c>
      <c r="J844" s="1" t="s">
        <v>21</v>
      </c>
    </row>
    <row r="845" spans="1:10" x14ac:dyDescent="0.35">
      <c r="A845" t="s">
        <v>44</v>
      </c>
      <c r="B845" t="s">
        <v>17</v>
      </c>
      <c r="C845" t="s">
        <v>18</v>
      </c>
      <c r="D845">
        <v>45</v>
      </c>
      <c r="E845">
        <v>43042</v>
      </c>
      <c r="F845">
        <v>66660</v>
      </c>
      <c r="G845">
        <v>0</v>
      </c>
      <c r="H845" t="s">
        <v>19</v>
      </c>
      <c r="I845" t="s">
        <v>25</v>
      </c>
      <c r="J845" s="1" t="s">
        <v>21</v>
      </c>
    </row>
    <row r="846" spans="1:10" x14ac:dyDescent="0.35">
      <c r="A846" t="s">
        <v>44</v>
      </c>
      <c r="B846" t="s">
        <v>28</v>
      </c>
      <c r="C846" t="s">
        <v>51</v>
      </c>
      <c r="D846">
        <v>59</v>
      </c>
      <c r="E846">
        <v>42165</v>
      </c>
      <c r="F846">
        <v>101985</v>
      </c>
      <c r="G846">
        <v>7.0000000000000007E-2</v>
      </c>
      <c r="H846" t="s">
        <v>19</v>
      </c>
      <c r="I846" t="s">
        <v>45</v>
      </c>
      <c r="J846" s="1" t="s">
        <v>21</v>
      </c>
    </row>
    <row r="847" spans="1:10" x14ac:dyDescent="0.35">
      <c r="A847" t="s">
        <v>32</v>
      </c>
      <c r="B847" t="s">
        <v>28</v>
      </c>
      <c r="C847" t="s">
        <v>51</v>
      </c>
      <c r="D847">
        <v>29</v>
      </c>
      <c r="E847">
        <v>43439</v>
      </c>
      <c r="F847">
        <v>199504</v>
      </c>
      <c r="G847">
        <v>0.3</v>
      </c>
      <c r="H847" t="s">
        <v>19</v>
      </c>
      <c r="I847" t="s">
        <v>25</v>
      </c>
      <c r="J847" s="1" t="s">
        <v>21</v>
      </c>
    </row>
    <row r="848" spans="1:10" x14ac:dyDescent="0.35">
      <c r="A848" t="s">
        <v>32</v>
      </c>
      <c r="B848" t="s">
        <v>17</v>
      </c>
      <c r="C848" t="s">
        <v>51</v>
      </c>
      <c r="D848">
        <v>52</v>
      </c>
      <c r="E848">
        <v>38995</v>
      </c>
      <c r="F848">
        <v>147966</v>
      </c>
      <c r="G848">
        <v>0.11</v>
      </c>
      <c r="H848" t="s">
        <v>52</v>
      </c>
      <c r="I848" t="s">
        <v>66</v>
      </c>
      <c r="J848" s="1">
        <v>43608</v>
      </c>
    </row>
    <row r="849" spans="1:10" x14ac:dyDescent="0.35">
      <c r="A849" t="s">
        <v>44</v>
      </c>
      <c r="B849" t="s">
        <v>28</v>
      </c>
      <c r="C849" t="s">
        <v>24</v>
      </c>
      <c r="D849">
        <v>58</v>
      </c>
      <c r="E849">
        <v>41810</v>
      </c>
      <c r="F849">
        <v>41728</v>
      </c>
      <c r="G849">
        <v>0</v>
      </c>
      <c r="H849" t="s">
        <v>33</v>
      </c>
      <c r="I849" t="s">
        <v>80</v>
      </c>
      <c r="J849" s="1" t="s">
        <v>21</v>
      </c>
    </row>
    <row r="850" spans="1:10" x14ac:dyDescent="0.35">
      <c r="A850" t="s">
        <v>44</v>
      </c>
      <c r="B850" t="s">
        <v>28</v>
      </c>
      <c r="C850" t="s">
        <v>51</v>
      </c>
      <c r="D850">
        <v>62</v>
      </c>
      <c r="E850">
        <v>40591</v>
      </c>
      <c r="F850">
        <v>94422</v>
      </c>
      <c r="G850">
        <v>0</v>
      </c>
      <c r="H850" t="s">
        <v>19</v>
      </c>
      <c r="I850" t="s">
        <v>39</v>
      </c>
      <c r="J850" s="1" t="s">
        <v>21</v>
      </c>
    </row>
    <row r="851" spans="1:10" x14ac:dyDescent="0.35">
      <c r="A851" t="s">
        <v>32</v>
      </c>
      <c r="B851" t="s">
        <v>28</v>
      </c>
      <c r="C851" t="s">
        <v>24</v>
      </c>
      <c r="D851">
        <v>31</v>
      </c>
      <c r="E851">
        <v>42184</v>
      </c>
      <c r="F851">
        <v>191026</v>
      </c>
      <c r="G851">
        <v>0.16</v>
      </c>
      <c r="H851" t="s">
        <v>19</v>
      </c>
      <c r="I851" t="s">
        <v>29</v>
      </c>
      <c r="J851" s="1" t="s">
        <v>21</v>
      </c>
    </row>
    <row r="852" spans="1:10" x14ac:dyDescent="0.35">
      <c r="A852" t="s">
        <v>16</v>
      </c>
      <c r="B852" t="s">
        <v>28</v>
      </c>
      <c r="C852" t="s">
        <v>51</v>
      </c>
      <c r="D852">
        <v>42</v>
      </c>
      <c r="E852">
        <v>40511</v>
      </c>
      <c r="F852">
        <v>186725</v>
      </c>
      <c r="G852">
        <v>0.32</v>
      </c>
      <c r="H852" t="s">
        <v>52</v>
      </c>
      <c r="I852" t="s">
        <v>81</v>
      </c>
      <c r="J852" s="1" t="s">
        <v>21</v>
      </c>
    </row>
    <row r="853" spans="1:10" x14ac:dyDescent="0.35">
      <c r="A853" t="s">
        <v>16</v>
      </c>
      <c r="B853" t="s">
        <v>17</v>
      </c>
      <c r="C853" t="s">
        <v>18</v>
      </c>
      <c r="D853">
        <v>56</v>
      </c>
      <c r="E853">
        <v>40045</v>
      </c>
      <c r="F853">
        <v>52800</v>
      </c>
      <c r="G853">
        <v>0</v>
      </c>
      <c r="H853" t="s">
        <v>19</v>
      </c>
      <c r="I853" t="s">
        <v>39</v>
      </c>
      <c r="J853" s="1" t="s">
        <v>21</v>
      </c>
    </row>
    <row r="854" spans="1:10" x14ac:dyDescent="0.35">
      <c r="A854" t="s">
        <v>44</v>
      </c>
      <c r="B854" t="s">
        <v>28</v>
      </c>
      <c r="C854" t="s">
        <v>18</v>
      </c>
      <c r="D854">
        <v>54</v>
      </c>
      <c r="E854">
        <v>40517</v>
      </c>
      <c r="F854">
        <v>113982</v>
      </c>
      <c r="G854">
        <v>0</v>
      </c>
      <c r="H854" t="s">
        <v>19</v>
      </c>
      <c r="I854" t="s">
        <v>63</v>
      </c>
      <c r="J854" s="1" t="s">
        <v>21</v>
      </c>
    </row>
    <row r="855" spans="1:10" x14ac:dyDescent="0.35">
      <c r="A855" t="s">
        <v>16</v>
      </c>
      <c r="B855" t="s">
        <v>17</v>
      </c>
      <c r="C855" t="s">
        <v>24</v>
      </c>
      <c r="D855">
        <v>54</v>
      </c>
      <c r="E855">
        <v>44271</v>
      </c>
      <c r="F855">
        <v>56239</v>
      </c>
      <c r="G855">
        <v>0</v>
      </c>
      <c r="H855" t="s">
        <v>33</v>
      </c>
      <c r="I855" t="s">
        <v>80</v>
      </c>
      <c r="J855" s="1" t="s">
        <v>21</v>
      </c>
    </row>
    <row r="856" spans="1:10" x14ac:dyDescent="0.35">
      <c r="A856" t="s">
        <v>36</v>
      </c>
      <c r="B856" t="s">
        <v>28</v>
      </c>
      <c r="C856" t="s">
        <v>51</v>
      </c>
      <c r="D856">
        <v>26</v>
      </c>
      <c r="E856">
        <v>44257</v>
      </c>
      <c r="F856">
        <v>44732</v>
      </c>
      <c r="G856">
        <v>0</v>
      </c>
      <c r="H856" t="s">
        <v>52</v>
      </c>
      <c r="I856" t="s">
        <v>66</v>
      </c>
      <c r="J856" s="1" t="s">
        <v>21</v>
      </c>
    </row>
    <row r="857" spans="1:10" x14ac:dyDescent="0.35">
      <c r="A857" t="s">
        <v>32</v>
      </c>
      <c r="B857" t="s">
        <v>28</v>
      </c>
      <c r="C857" t="s">
        <v>24</v>
      </c>
      <c r="D857">
        <v>49</v>
      </c>
      <c r="E857">
        <v>41816</v>
      </c>
      <c r="F857">
        <v>153961</v>
      </c>
      <c r="G857">
        <v>0.25</v>
      </c>
      <c r="H857" t="s">
        <v>33</v>
      </c>
      <c r="I857" t="s">
        <v>74</v>
      </c>
      <c r="J857" s="1" t="s">
        <v>21</v>
      </c>
    </row>
    <row r="858" spans="1:10" x14ac:dyDescent="0.35">
      <c r="A858" t="s">
        <v>44</v>
      </c>
      <c r="B858" t="s">
        <v>17</v>
      </c>
      <c r="C858" t="s">
        <v>24</v>
      </c>
      <c r="D858">
        <v>45</v>
      </c>
      <c r="E858">
        <v>39069</v>
      </c>
      <c r="F858">
        <v>68337</v>
      </c>
      <c r="G858">
        <v>0</v>
      </c>
      <c r="H858" t="s">
        <v>33</v>
      </c>
      <c r="I858" t="s">
        <v>80</v>
      </c>
      <c r="J858" s="1" t="s">
        <v>21</v>
      </c>
    </row>
    <row r="859" spans="1:10" x14ac:dyDescent="0.35">
      <c r="A859" t="s">
        <v>32</v>
      </c>
      <c r="B859" t="s">
        <v>28</v>
      </c>
      <c r="C859" t="s">
        <v>24</v>
      </c>
      <c r="D859">
        <v>45</v>
      </c>
      <c r="E859">
        <v>40305</v>
      </c>
      <c r="F859">
        <v>145093</v>
      </c>
      <c r="G859">
        <v>0.12</v>
      </c>
      <c r="H859" t="s">
        <v>19</v>
      </c>
      <c r="I859" t="s">
        <v>20</v>
      </c>
      <c r="J859" s="1" t="s">
        <v>21</v>
      </c>
    </row>
    <row r="860" spans="1:10" x14ac:dyDescent="0.35">
      <c r="A860" t="s">
        <v>44</v>
      </c>
      <c r="B860" t="s">
        <v>17</v>
      </c>
      <c r="C860" t="s">
        <v>18</v>
      </c>
      <c r="D860">
        <v>26</v>
      </c>
      <c r="E860">
        <v>44266</v>
      </c>
      <c r="F860">
        <v>74170</v>
      </c>
      <c r="G860">
        <v>0</v>
      </c>
      <c r="H860" t="s">
        <v>19</v>
      </c>
      <c r="I860" t="s">
        <v>25</v>
      </c>
      <c r="J860" s="1" t="s">
        <v>21</v>
      </c>
    </row>
    <row r="861" spans="1:10" x14ac:dyDescent="0.35">
      <c r="A861" t="s">
        <v>16</v>
      </c>
      <c r="B861" t="s">
        <v>28</v>
      </c>
      <c r="C861" t="s">
        <v>18</v>
      </c>
      <c r="D861">
        <v>59</v>
      </c>
      <c r="E861">
        <v>35153</v>
      </c>
      <c r="F861">
        <v>62605</v>
      </c>
      <c r="G861">
        <v>0</v>
      </c>
      <c r="H861" t="s">
        <v>19</v>
      </c>
      <c r="I861" t="s">
        <v>25</v>
      </c>
      <c r="J861" s="1" t="s">
        <v>21</v>
      </c>
    </row>
    <row r="862" spans="1:10" x14ac:dyDescent="0.35">
      <c r="A862" t="s">
        <v>44</v>
      </c>
      <c r="B862" t="s">
        <v>17</v>
      </c>
      <c r="C862" t="s">
        <v>18</v>
      </c>
      <c r="D862">
        <v>51</v>
      </c>
      <c r="E862">
        <v>43903</v>
      </c>
      <c r="F862">
        <v>107195</v>
      </c>
      <c r="G862">
        <v>0.09</v>
      </c>
      <c r="H862" t="s">
        <v>19</v>
      </c>
      <c r="I862" t="s">
        <v>25</v>
      </c>
      <c r="J862" s="1" t="s">
        <v>21</v>
      </c>
    </row>
    <row r="863" spans="1:10" x14ac:dyDescent="0.35">
      <c r="A863" t="s">
        <v>44</v>
      </c>
      <c r="B863" t="s">
        <v>28</v>
      </c>
      <c r="C863" t="s">
        <v>18</v>
      </c>
      <c r="D863">
        <v>45</v>
      </c>
      <c r="E863">
        <v>43111</v>
      </c>
      <c r="F863">
        <v>127422</v>
      </c>
      <c r="G863">
        <v>0.15</v>
      </c>
      <c r="H863" t="s">
        <v>19</v>
      </c>
      <c r="I863" t="s">
        <v>29</v>
      </c>
      <c r="J863" s="1" t="s">
        <v>21</v>
      </c>
    </row>
    <row r="864" spans="1:10" x14ac:dyDescent="0.35">
      <c r="A864" t="s">
        <v>16</v>
      </c>
      <c r="B864" t="s">
        <v>17</v>
      </c>
      <c r="C864" t="s">
        <v>18</v>
      </c>
      <c r="D864">
        <v>35</v>
      </c>
      <c r="E864">
        <v>42912</v>
      </c>
      <c r="F864">
        <v>161269</v>
      </c>
      <c r="G864">
        <v>0.27</v>
      </c>
      <c r="H864" t="s">
        <v>19</v>
      </c>
      <c r="I864" t="s">
        <v>45</v>
      </c>
      <c r="J864" s="1" t="s">
        <v>21</v>
      </c>
    </row>
    <row r="865" spans="1:10" x14ac:dyDescent="0.35">
      <c r="A865" t="s">
        <v>32</v>
      </c>
      <c r="B865" t="s">
        <v>17</v>
      </c>
      <c r="C865" t="s">
        <v>51</v>
      </c>
      <c r="D865">
        <v>32</v>
      </c>
      <c r="E865">
        <v>41675</v>
      </c>
      <c r="F865">
        <v>203445</v>
      </c>
      <c r="G865">
        <v>0.34</v>
      </c>
      <c r="H865" t="s">
        <v>52</v>
      </c>
      <c r="I865" t="s">
        <v>81</v>
      </c>
      <c r="J865" s="1" t="s">
        <v>21</v>
      </c>
    </row>
    <row r="866" spans="1:10" x14ac:dyDescent="0.35">
      <c r="A866" t="s">
        <v>16</v>
      </c>
      <c r="B866" t="s">
        <v>17</v>
      </c>
      <c r="C866" t="s">
        <v>24</v>
      </c>
      <c r="D866">
        <v>37</v>
      </c>
      <c r="E866">
        <v>40560</v>
      </c>
      <c r="F866">
        <v>131353</v>
      </c>
      <c r="G866">
        <v>0.11</v>
      </c>
      <c r="H866" t="s">
        <v>33</v>
      </c>
      <c r="I866" t="s">
        <v>74</v>
      </c>
      <c r="J866" s="1" t="s">
        <v>21</v>
      </c>
    </row>
    <row r="867" spans="1:10" x14ac:dyDescent="0.35">
      <c r="A867" t="s">
        <v>36</v>
      </c>
      <c r="B867" t="s">
        <v>28</v>
      </c>
      <c r="C867" t="s">
        <v>24</v>
      </c>
      <c r="D867">
        <v>45</v>
      </c>
      <c r="E867">
        <v>40253</v>
      </c>
      <c r="F867">
        <v>88182</v>
      </c>
      <c r="G867">
        <v>0</v>
      </c>
      <c r="H867" t="s">
        <v>33</v>
      </c>
      <c r="I867" t="s">
        <v>34</v>
      </c>
      <c r="J867" s="1" t="s">
        <v>21</v>
      </c>
    </row>
    <row r="868" spans="1:10" x14ac:dyDescent="0.35">
      <c r="A868" t="s">
        <v>44</v>
      </c>
      <c r="B868" t="s">
        <v>28</v>
      </c>
      <c r="C868" t="s">
        <v>18</v>
      </c>
      <c r="D868">
        <v>61</v>
      </c>
      <c r="E868">
        <v>43703</v>
      </c>
      <c r="F868">
        <v>75780</v>
      </c>
      <c r="G868">
        <v>0</v>
      </c>
      <c r="H868" t="s">
        <v>19</v>
      </c>
      <c r="I868" t="s">
        <v>63</v>
      </c>
      <c r="J868" s="1" t="s">
        <v>21</v>
      </c>
    </row>
    <row r="869" spans="1:10" x14ac:dyDescent="0.35">
      <c r="A869" t="s">
        <v>16</v>
      </c>
      <c r="B869" t="s">
        <v>17</v>
      </c>
      <c r="C869" t="s">
        <v>24</v>
      </c>
      <c r="D869">
        <v>45</v>
      </c>
      <c r="E869">
        <v>43557</v>
      </c>
      <c r="F869">
        <v>52621</v>
      </c>
      <c r="G869">
        <v>0</v>
      </c>
      <c r="H869" t="s">
        <v>33</v>
      </c>
      <c r="I869" t="s">
        <v>60</v>
      </c>
      <c r="J869" s="1" t="s">
        <v>21</v>
      </c>
    </row>
    <row r="870" spans="1:10" x14ac:dyDescent="0.35">
      <c r="A870" t="s">
        <v>16</v>
      </c>
      <c r="B870" t="s">
        <v>28</v>
      </c>
      <c r="C870" t="s">
        <v>24</v>
      </c>
      <c r="D870">
        <v>60</v>
      </c>
      <c r="E870">
        <v>43146</v>
      </c>
      <c r="F870">
        <v>106079</v>
      </c>
      <c r="G870">
        <v>0.14000000000000001</v>
      </c>
      <c r="H870" t="s">
        <v>19</v>
      </c>
      <c r="I870" t="s">
        <v>25</v>
      </c>
      <c r="J870" s="1">
        <v>44295</v>
      </c>
    </row>
    <row r="871" spans="1:10" x14ac:dyDescent="0.35">
      <c r="A871" t="s">
        <v>32</v>
      </c>
      <c r="B871" t="s">
        <v>28</v>
      </c>
      <c r="C871" t="s">
        <v>51</v>
      </c>
      <c r="D871">
        <v>30</v>
      </c>
      <c r="E871">
        <v>42777</v>
      </c>
      <c r="F871">
        <v>92058</v>
      </c>
      <c r="G871">
        <v>0</v>
      </c>
      <c r="H871" t="s">
        <v>19</v>
      </c>
      <c r="I871" t="s">
        <v>25</v>
      </c>
      <c r="J871" s="1" t="s">
        <v>21</v>
      </c>
    </row>
    <row r="872" spans="1:10" x14ac:dyDescent="0.35">
      <c r="A872" t="s">
        <v>36</v>
      </c>
      <c r="B872" t="s">
        <v>28</v>
      </c>
      <c r="C872" t="s">
        <v>24</v>
      </c>
      <c r="D872">
        <v>64</v>
      </c>
      <c r="E872">
        <v>43527</v>
      </c>
      <c r="F872">
        <v>67114</v>
      </c>
      <c r="G872">
        <v>0</v>
      </c>
      <c r="H872" t="s">
        <v>19</v>
      </c>
      <c r="I872" t="s">
        <v>39</v>
      </c>
      <c r="J872" s="1" t="s">
        <v>21</v>
      </c>
    </row>
    <row r="873" spans="1:10" x14ac:dyDescent="0.35">
      <c r="A873" t="s">
        <v>16</v>
      </c>
      <c r="B873" t="s">
        <v>17</v>
      </c>
      <c r="C873" t="s">
        <v>51</v>
      </c>
      <c r="D873">
        <v>25</v>
      </c>
      <c r="E873">
        <v>44024</v>
      </c>
      <c r="F873">
        <v>56565</v>
      </c>
      <c r="G873">
        <v>0</v>
      </c>
      <c r="H873" t="s">
        <v>52</v>
      </c>
      <c r="I873" t="s">
        <v>53</v>
      </c>
      <c r="J873" s="1" t="s">
        <v>21</v>
      </c>
    </row>
    <row r="874" spans="1:10" x14ac:dyDescent="0.35">
      <c r="A874" t="s">
        <v>36</v>
      </c>
      <c r="B874" t="s">
        <v>17</v>
      </c>
      <c r="C874" t="s">
        <v>18</v>
      </c>
      <c r="D874">
        <v>61</v>
      </c>
      <c r="E874">
        <v>40683</v>
      </c>
      <c r="F874">
        <v>64937</v>
      </c>
      <c r="G874">
        <v>0</v>
      </c>
      <c r="H874" t="s">
        <v>19</v>
      </c>
      <c r="I874" t="s">
        <v>39</v>
      </c>
      <c r="J874" s="1" t="s">
        <v>21</v>
      </c>
    </row>
    <row r="875" spans="1:10" x14ac:dyDescent="0.35">
      <c r="A875" t="s">
        <v>36</v>
      </c>
      <c r="B875" t="s">
        <v>17</v>
      </c>
      <c r="C875" t="s">
        <v>51</v>
      </c>
      <c r="D875">
        <v>65</v>
      </c>
      <c r="E875">
        <v>38967</v>
      </c>
      <c r="F875">
        <v>127626</v>
      </c>
      <c r="G875">
        <v>0.1</v>
      </c>
      <c r="H875" t="s">
        <v>19</v>
      </c>
      <c r="I875" t="s">
        <v>45</v>
      </c>
      <c r="J875" s="1" t="s">
        <v>21</v>
      </c>
    </row>
    <row r="876" spans="1:10" x14ac:dyDescent="0.35">
      <c r="A876" t="s">
        <v>32</v>
      </c>
      <c r="B876" t="s">
        <v>28</v>
      </c>
      <c r="C876" t="s">
        <v>47</v>
      </c>
      <c r="D876">
        <v>61</v>
      </c>
      <c r="E876">
        <v>38013</v>
      </c>
      <c r="F876">
        <v>88478</v>
      </c>
      <c r="G876">
        <v>0</v>
      </c>
      <c r="H876" t="s">
        <v>19</v>
      </c>
      <c r="I876" t="s">
        <v>25</v>
      </c>
      <c r="J876" s="1" t="s">
        <v>21</v>
      </c>
    </row>
    <row r="877" spans="1:10" x14ac:dyDescent="0.35">
      <c r="A877" t="s">
        <v>44</v>
      </c>
      <c r="B877" t="s">
        <v>17</v>
      </c>
      <c r="C877" t="s">
        <v>24</v>
      </c>
      <c r="D877">
        <v>48</v>
      </c>
      <c r="E877">
        <v>41749</v>
      </c>
      <c r="F877">
        <v>91679</v>
      </c>
      <c r="G877">
        <v>7.0000000000000007E-2</v>
      </c>
      <c r="H877" t="s">
        <v>33</v>
      </c>
      <c r="I877" t="s">
        <v>80</v>
      </c>
      <c r="J877" s="1" t="s">
        <v>21</v>
      </c>
    </row>
    <row r="878" spans="1:10" x14ac:dyDescent="0.35">
      <c r="A878" t="s">
        <v>32</v>
      </c>
      <c r="B878" t="s">
        <v>28</v>
      </c>
      <c r="C878" t="s">
        <v>24</v>
      </c>
      <c r="D878">
        <v>58</v>
      </c>
      <c r="E878">
        <v>33682</v>
      </c>
      <c r="F878">
        <v>199848</v>
      </c>
      <c r="G878">
        <v>0.16</v>
      </c>
      <c r="H878" t="s">
        <v>33</v>
      </c>
      <c r="I878" t="s">
        <v>80</v>
      </c>
      <c r="J878" s="1" t="s">
        <v>21</v>
      </c>
    </row>
    <row r="879" spans="1:10" x14ac:dyDescent="0.35">
      <c r="A879" t="s">
        <v>36</v>
      </c>
      <c r="B879" t="s">
        <v>28</v>
      </c>
      <c r="C879" t="s">
        <v>24</v>
      </c>
      <c r="D879">
        <v>34</v>
      </c>
      <c r="E879">
        <v>43414</v>
      </c>
      <c r="F879">
        <v>61944</v>
      </c>
      <c r="G879">
        <v>0</v>
      </c>
      <c r="H879" t="s">
        <v>33</v>
      </c>
      <c r="I879" t="s">
        <v>74</v>
      </c>
      <c r="J879" s="1" t="s">
        <v>21</v>
      </c>
    </row>
    <row r="880" spans="1:10" x14ac:dyDescent="0.35">
      <c r="A880" t="s">
        <v>44</v>
      </c>
      <c r="B880" t="s">
        <v>17</v>
      </c>
      <c r="C880" t="s">
        <v>47</v>
      </c>
      <c r="D880">
        <v>30</v>
      </c>
      <c r="E880">
        <v>42960</v>
      </c>
      <c r="F880">
        <v>154624</v>
      </c>
      <c r="G880">
        <v>0.15</v>
      </c>
      <c r="H880" t="s">
        <v>19</v>
      </c>
      <c r="I880" t="s">
        <v>25</v>
      </c>
      <c r="J880" s="1" t="s">
        <v>21</v>
      </c>
    </row>
    <row r="881" spans="1:10" x14ac:dyDescent="0.35">
      <c r="A881" t="s">
        <v>16</v>
      </c>
      <c r="B881" t="s">
        <v>28</v>
      </c>
      <c r="C881" t="s">
        <v>24</v>
      </c>
      <c r="D881">
        <v>50</v>
      </c>
      <c r="E881">
        <v>40109</v>
      </c>
      <c r="F881">
        <v>79447</v>
      </c>
      <c r="G881">
        <v>0</v>
      </c>
      <c r="H881" t="s">
        <v>33</v>
      </c>
      <c r="I881" t="s">
        <v>74</v>
      </c>
      <c r="J881" s="1" t="s">
        <v>21</v>
      </c>
    </row>
    <row r="882" spans="1:10" x14ac:dyDescent="0.35">
      <c r="A882" t="s">
        <v>36</v>
      </c>
      <c r="B882" t="s">
        <v>28</v>
      </c>
      <c r="C882" t="s">
        <v>51</v>
      </c>
      <c r="D882">
        <v>51</v>
      </c>
      <c r="E882">
        <v>35852</v>
      </c>
      <c r="F882">
        <v>71111</v>
      </c>
      <c r="G882">
        <v>0</v>
      </c>
      <c r="H882" t="s">
        <v>52</v>
      </c>
      <c r="I882" t="s">
        <v>66</v>
      </c>
      <c r="J882" s="1" t="s">
        <v>21</v>
      </c>
    </row>
    <row r="883" spans="1:10" x14ac:dyDescent="0.35">
      <c r="A883" t="s">
        <v>16</v>
      </c>
      <c r="B883" t="s">
        <v>28</v>
      </c>
      <c r="C883" t="s">
        <v>18</v>
      </c>
      <c r="D883">
        <v>53</v>
      </c>
      <c r="E883">
        <v>41931</v>
      </c>
      <c r="F883">
        <v>159538</v>
      </c>
      <c r="G883">
        <v>0.11</v>
      </c>
      <c r="H883" t="s">
        <v>19</v>
      </c>
      <c r="I883" t="s">
        <v>45</v>
      </c>
      <c r="J883" s="1" t="s">
        <v>21</v>
      </c>
    </row>
    <row r="884" spans="1:10" x14ac:dyDescent="0.35">
      <c r="A884" t="s">
        <v>32</v>
      </c>
      <c r="B884" t="s">
        <v>17</v>
      </c>
      <c r="C884" t="s">
        <v>51</v>
      </c>
      <c r="D884">
        <v>47</v>
      </c>
      <c r="E884">
        <v>43375</v>
      </c>
      <c r="F884">
        <v>111404</v>
      </c>
      <c r="G884">
        <v>0</v>
      </c>
      <c r="H884" t="s">
        <v>52</v>
      </c>
      <c r="I884" t="s">
        <v>66</v>
      </c>
      <c r="J884" s="1" t="s">
        <v>21</v>
      </c>
    </row>
    <row r="885" spans="1:10" x14ac:dyDescent="0.35">
      <c r="A885" t="s">
        <v>44</v>
      </c>
      <c r="B885" t="s">
        <v>28</v>
      </c>
      <c r="C885" t="s">
        <v>18</v>
      </c>
      <c r="D885">
        <v>25</v>
      </c>
      <c r="E885">
        <v>44058</v>
      </c>
      <c r="F885">
        <v>172007</v>
      </c>
      <c r="G885">
        <v>0.26</v>
      </c>
      <c r="H885" t="s">
        <v>19</v>
      </c>
      <c r="I885" t="s">
        <v>45</v>
      </c>
      <c r="J885" s="1" t="s">
        <v>21</v>
      </c>
    </row>
    <row r="886" spans="1:10" x14ac:dyDescent="0.35">
      <c r="A886" t="s">
        <v>36</v>
      </c>
      <c r="B886" t="s">
        <v>17</v>
      </c>
      <c r="C886" t="s">
        <v>51</v>
      </c>
      <c r="D886">
        <v>37</v>
      </c>
      <c r="E886">
        <v>40745</v>
      </c>
      <c r="F886">
        <v>219474</v>
      </c>
      <c r="G886">
        <v>0.36</v>
      </c>
      <c r="H886" t="s">
        <v>52</v>
      </c>
      <c r="I886" t="s">
        <v>81</v>
      </c>
      <c r="J886" s="1" t="s">
        <v>21</v>
      </c>
    </row>
    <row r="887" spans="1:10" x14ac:dyDescent="0.35">
      <c r="A887" t="s">
        <v>32</v>
      </c>
      <c r="B887" t="s">
        <v>28</v>
      </c>
      <c r="C887" t="s">
        <v>18</v>
      </c>
      <c r="D887">
        <v>41</v>
      </c>
      <c r="E887">
        <v>43600</v>
      </c>
      <c r="F887">
        <v>174415</v>
      </c>
      <c r="G887">
        <v>0.23</v>
      </c>
      <c r="H887" t="s">
        <v>19</v>
      </c>
      <c r="I887" t="s">
        <v>45</v>
      </c>
      <c r="J887" s="1" t="s">
        <v>21</v>
      </c>
    </row>
    <row r="888" spans="1:10" x14ac:dyDescent="0.35">
      <c r="A888" t="s">
        <v>44</v>
      </c>
      <c r="B888" t="s">
        <v>17</v>
      </c>
      <c r="C888" t="s">
        <v>51</v>
      </c>
      <c r="D888">
        <v>36</v>
      </c>
      <c r="E888">
        <v>44217</v>
      </c>
      <c r="F888">
        <v>90333</v>
      </c>
      <c r="G888">
        <v>0</v>
      </c>
      <c r="H888" t="s">
        <v>52</v>
      </c>
      <c r="I888" t="s">
        <v>66</v>
      </c>
      <c r="J888" s="1" t="s">
        <v>21</v>
      </c>
    </row>
    <row r="889" spans="1:10" x14ac:dyDescent="0.35">
      <c r="A889" t="s">
        <v>44</v>
      </c>
      <c r="B889" t="s">
        <v>28</v>
      </c>
      <c r="C889" t="s">
        <v>24</v>
      </c>
      <c r="D889">
        <v>25</v>
      </c>
      <c r="E889">
        <v>44217</v>
      </c>
      <c r="F889">
        <v>67299</v>
      </c>
      <c r="G889">
        <v>0</v>
      </c>
      <c r="H889" t="s">
        <v>19</v>
      </c>
      <c r="I889" t="s">
        <v>39</v>
      </c>
      <c r="J889" s="1" t="s">
        <v>21</v>
      </c>
    </row>
    <row r="890" spans="1:10" x14ac:dyDescent="0.35">
      <c r="A890" t="s">
        <v>16</v>
      </c>
      <c r="B890" t="s">
        <v>17</v>
      </c>
      <c r="C890" t="s">
        <v>18</v>
      </c>
      <c r="D890">
        <v>52</v>
      </c>
      <c r="E890">
        <v>38406</v>
      </c>
      <c r="F890">
        <v>45286</v>
      </c>
      <c r="G890">
        <v>0</v>
      </c>
      <c r="H890" t="s">
        <v>19</v>
      </c>
      <c r="I890" t="s">
        <v>20</v>
      </c>
      <c r="J890" s="1" t="s">
        <v>21</v>
      </c>
    </row>
    <row r="891" spans="1:10" x14ac:dyDescent="0.35">
      <c r="A891" t="s">
        <v>16</v>
      </c>
      <c r="B891" t="s">
        <v>28</v>
      </c>
      <c r="C891" t="s">
        <v>18</v>
      </c>
      <c r="D891">
        <v>48</v>
      </c>
      <c r="E891">
        <v>39302</v>
      </c>
      <c r="F891">
        <v>194723</v>
      </c>
      <c r="G891">
        <v>0.25</v>
      </c>
      <c r="H891" t="s">
        <v>19</v>
      </c>
      <c r="I891" t="s">
        <v>39</v>
      </c>
      <c r="J891" s="1" t="s">
        <v>21</v>
      </c>
    </row>
    <row r="892" spans="1:10" x14ac:dyDescent="0.35">
      <c r="A892" t="s">
        <v>16</v>
      </c>
      <c r="B892" t="s">
        <v>28</v>
      </c>
      <c r="C892" t="s">
        <v>24</v>
      </c>
      <c r="D892">
        <v>49</v>
      </c>
      <c r="E892">
        <v>41131</v>
      </c>
      <c r="F892">
        <v>109850</v>
      </c>
      <c r="G892">
        <v>7.0000000000000007E-2</v>
      </c>
      <c r="H892" t="s">
        <v>33</v>
      </c>
      <c r="I892" t="s">
        <v>60</v>
      </c>
      <c r="J892" s="1">
        <v>43865</v>
      </c>
    </row>
    <row r="893" spans="1:10" x14ac:dyDescent="0.35">
      <c r="A893" t="s">
        <v>16</v>
      </c>
      <c r="B893" t="s">
        <v>17</v>
      </c>
      <c r="C893" t="s">
        <v>51</v>
      </c>
      <c r="D893">
        <v>62</v>
      </c>
      <c r="E893">
        <v>41748</v>
      </c>
      <c r="F893">
        <v>45295</v>
      </c>
      <c r="G893">
        <v>0</v>
      </c>
      <c r="H893" t="s">
        <v>52</v>
      </c>
      <c r="I893" t="s">
        <v>53</v>
      </c>
      <c r="J893" s="1" t="s">
        <v>21</v>
      </c>
    </row>
    <row r="894" spans="1:10" x14ac:dyDescent="0.35">
      <c r="A894" t="s">
        <v>36</v>
      </c>
      <c r="B894" t="s">
        <v>17</v>
      </c>
      <c r="C894" t="s">
        <v>18</v>
      </c>
      <c r="D894">
        <v>36</v>
      </c>
      <c r="E894">
        <v>40413</v>
      </c>
      <c r="F894">
        <v>61310</v>
      </c>
      <c r="G894">
        <v>0</v>
      </c>
      <c r="H894" t="s">
        <v>19</v>
      </c>
      <c r="I894" t="s">
        <v>39</v>
      </c>
      <c r="J894" s="1" t="s">
        <v>21</v>
      </c>
    </row>
    <row r="895" spans="1:10" x14ac:dyDescent="0.35">
      <c r="A895" t="s">
        <v>16</v>
      </c>
      <c r="B895" t="s">
        <v>28</v>
      </c>
      <c r="C895" t="s">
        <v>24</v>
      </c>
      <c r="D895">
        <v>55</v>
      </c>
      <c r="E895">
        <v>42683</v>
      </c>
      <c r="F895">
        <v>87851</v>
      </c>
      <c r="G895">
        <v>0</v>
      </c>
      <c r="H895" t="s">
        <v>33</v>
      </c>
      <c r="I895" t="s">
        <v>80</v>
      </c>
      <c r="J895" s="1" t="s">
        <v>21</v>
      </c>
    </row>
    <row r="896" spans="1:10" x14ac:dyDescent="0.35">
      <c r="A896" t="s">
        <v>44</v>
      </c>
      <c r="B896" t="s">
        <v>17</v>
      </c>
      <c r="C896" t="s">
        <v>24</v>
      </c>
      <c r="D896">
        <v>31</v>
      </c>
      <c r="E896">
        <v>43171</v>
      </c>
      <c r="F896">
        <v>47913</v>
      </c>
      <c r="G896">
        <v>0</v>
      </c>
      <c r="H896" t="s">
        <v>19</v>
      </c>
      <c r="I896" t="s">
        <v>63</v>
      </c>
      <c r="J896" s="1" t="s">
        <v>21</v>
      </c>
    </row>
    <row r="897" spans="1:10" x14ac:dyDescent="0.35">
      <c r="A897" t="s">
        <v>44</v>
      </c>
      <c r="B897" t="s">
        <v>17</v>
      </c>
      <c r="C897" t="s">
        <v>24</v>
      </c>
      <c r="D897">
        <v>53</v>
      </c>
      <c r="E897">
        <v>42985</v>
      </c>
      <c r="F897">
        <v>46727</v>
      </c>
      <c r="G897">
        <v>0</v>
      </c>
      <c r="H897" t="s">
        <v>19</v>
      </c>
      <c r="I897" t="s">
        <v>29</v>
      </c>
      <c r="J897" s="1">
        <v>43251</v>
      </c>
    </row>
    <row r="898" spans="1:10" x14ac:dyDescent="0.35">
      <c r="A898" t="s">
        <v>44</v>
      </c>
      <c r="B898" t="s">
        <v>28</v>
      </c>
      <c r="C898" t="s">
        <v>24</v>
      </c>
      <c r="D898">
        <v>27</v>
      </c>
      <c r="E898">
        <v>44302</v>
      </c>
      <c r="F898">
        <v>133400</v>
      </c>
      <c r="G898">
        <v>0.11</v>
      </c>
      <c r="H898" t="s">
        <v>19</v>
      </c>
      <c r="I898" t="s">
        <v>39</v>
      </c>
      <c r="J898" s="1" t="s">
        <v>21</v>
      </c>
    </row>
    <row r="899" spans="1:10" x14ac:dyDescent="0.35">
      <c r="A899" t="s">
        <v>44</v>
      </c>
      <c r="B899" t="s">
        <v>17</v>
      </c>
      <c r="C899" t="s">
        <v>24</v>
      </c>
      <c r="D899">
        <v>39</v>
      </c>
      <c r="E899">
        <v>43943</v>
      </c>
      <c r="F899">
        <v>90535</v>
      </c>
      <c r="G899">
        <v>0</v>
      </c>
      <c r="H899" t="s">
        <v>19</v>
      </c>
      <c r="I899" t="s">
        <v>45</v>
      </c>
      <c r="J899" s="1" t="s">
        <v>21</v>
      </c>
    </row>
    <row r="900" spans="1:10" x14ac:dyDescent="0.35">
      <c r="A900" t="s">
        <v>44</v>
      </c>
      <c r="B900" t="s">
        <v>28</v>
      </c>
      <c r="C900" t="s">
        <v>24</v>
      </c>
      <c r="D900">
        <v>55</v>
      </c>
      <c r="E900">
        <v>38909</v>
      </c>
      <c r="F900">
        <v>93343</v>
      </c>
      <c r="G900">
        <v>0</v>
      </c>
      <c r="H900" t="s">
        <v>33</v>
      </c>
      <c r="I900" t="s">
        <v>80</v>
      </c>
      <c r="J900" s="1" t="s">
        <v>21</v>
      </c>
    </row>
    <row r="901" spans="1:10" x14ac:dyDescent="0.35">
      <c r="A901" t="s">
        <v>32</v>
      </c>
      <c r="B901" t="s">
        <v>17</v>
      </c>
      <c r="C901" t="s">
        <v>24</v>
      </c>
      <c r="D901">
        <v>44</v>
      </c>
      <c r="E901">
        <v>38771</v>
      </c>
      <c r="F901">
        <v>63705</v>
      </c>
      <c r="G901">
        <v>0</v>
      </c>
      <c r="H901" t="s">
        <v>19</v>
      </c>
      <c r="I901" t="s">
        <v>45</v>
      </c>
      <c r="J901" s="1" t="s">
        <v>21</v>
      </c>
    </row>
    <row r="902" spans="1:10" x14ac:dyDescent="0.35">
      <c r="A902" t="s">
        <v>32</v>
      </c>
      <c r="B902" t="s">
        <v>28</v>
      </c>
      <c r="C902" t="s">
        <v>51</v>
      </c>
      <c r="D902">
        <v>48</v>
      </c>
      <c r="E902">
        <v>36584</v>
      </c>
      <c r="F902">
        <v>258081</v>
      </c>
      <c r="G902">
        <v>0.3</v>
      </c>
      <c r="H902" t="s">
        <v>19</v>
      </c>
      <c r="I902" t="s">
        <v>20</v>
      </c>
      <c r="J902" s="1" t="s">
        <v>21</v>
      </c>
    </row>
    <row r="903" spans="1:10" x14ac:dyDescent="0.35">
      <c r="A903" t="s">
        <v>16</v>
      </c>
      <c r="B903" t="s">
        <v>28</v>
      </c>
      <c r="C903" t="s">
        <v>47</v>
      </c>
      <c r="D903">
        <v>48</v>
      </c>
      <c r="E903">
        <v>44095</v>
      </c>
      <c r="F903">
        <v>54654</v>
      </c>
      <c r="G903">
        <v>0</v>
      </c>
      <c r="H903" t="s">
        <v>19</v>
      </c>
      <c r="I903" t="s">
        <v>39</v>
      </c>
      <c r="J903" s="1" t="s">
        <v>21</v>
      </c>
    </row>
    <row r="904" spans="1:10" x14ac:dyDescent="0.35">
      <c r="A904" t="s">
        <v>36</v>
      </c>
      <c r="B904" t="s">
        <v>28</v>
      </c>
      <c r="C904" t="s">
        <v>18</v>
      </c>
      <c r="D904">
        <v>54</v>
      </c>
      <c r="E904">
        <v>36062</v>
      </c>
      <c r="F904">
        <v>58006</v>
      </c>
      <c r="G904">
        <v>0</v>
      </c>
      <c r="H904" t="s">
        <v>19</v>
      </c>
      <c r="I904" t="s">
        <v>63</v>
      </c>
      <c r="J904" s="1" t="s">
        <v>21</v>
      </c>
    </row>
    <row r="905" spans="1:10" x14ac:dyDescent="0.35">
      <c r="A905" t="s">
        <v>36</v>
      </c>
      <c r="B905" t="s">
        <v>17</v>
      </c>
      <c r="C905" t="s">
        <v>24</v>
      </c>
      <c r="D905">
        <v>42</v>
      </c>
      <c r="E905">
        <v>40620</v>
      </c>
      <c r="F905">
        <v>150034</v>
      </c>
      <c r="G905">
        <v>0.12</v>
      </c>
      <c r="H905" t="s">
        <v>33</v>
      </c>
      <c r="I905" t="s">
        <v>60</v>
      </c>
      <c r="J905" s="1" t="s">
        <v>21</v>
      </c>
    </row>
    <row r="906" spans="1:10" x14ac:dyDescent="0.35">
      <c r="A906" t="s">
        <v>44</v>
      </c>
      <c r="B906" t="s">
        <v>17</v>
      </c>
      <c r="C906" t="s">
        <v>24</v>
      </c>
      <c r="D906">
        <v>38</v>
      </c>
      <c r="E906">
        <v>39232</v>
      </c>
      <c r="F906">
        <v>198562</v>
      </c>
      <c r="G906">
        <v>0.22</v>
      </c>
      <c r="H906" t="s">
        <v>19</v>
      </c>
      <c r="I906" t="s">
        <v>63</v>
      </c>
      <c r="J906" s="1" t="s">
        <v>21</v>
      </c>
    </row>
    <row r="907" spans="1:10" x14ac:dyDescent="0.35">
      <c r="A907" t="s">
        <v>16</v>
      </c>
      <c r="B907" t="s">
        <v>17</v>
      </c>
      <c r="C907" t="s">
        <v>47</v>
      </c>
      <c r="D907">
        <v>40</v>
      </c>
      <c r="E907">
        <v>39960</v>
      </c>
      <c r="F907">
        <v>62411</v>
      </c>
      <c r="G907">
        <v>0</v>
      </c>
      <c r="H907" t="s">
        <v>19</v>
      </c>
      <c r="I907" t="s">
        <v>45</v>
      </c>
      <c r="J907" s="1">
        <v>44422</v>
      </c>
    </row>
    <row r="908" spans="1:10" x14ac:dyDescent="0.35">
      <c r="A908" t="s">
        <v>16</v>
      </c>
      <c r="B908" t="s">
        <v>28</v>
      </c>
      <c r="C908" t="s">
        <v>24</v>
      </c>
      <c r="D908">
        <v>57</v>
      </c>
      <c r="E908">
        <v>33612</v>
      </c>
      <c r="F908">
        <v>111299</v>
      </c>
      <c r="G908">
        <v>0.12</v>
      </c>
      <c r="H908" t="s">
        <v>19</v>
      </c>
      <c r="I908" t="s">
        <v>45</v>
      </c>
      <c r="J908" s="1" t="s">
        <v>21</v>
      </c>
    </row>
    <row r="909" spans="1:10" x14ac:dyDescent="0.35">
      <c r="A909" t="s">
        <v>16</v>
      </c>
      <c r="B909" t="s">
        <v>17</v>
      </c>
      <c r="C909" t="s">
        <v>18</v>
      </c>
      <c r="D909">
        <v>43</v>
      </c>
      <c r="E909">
        <v>43659</v>
      </c>
      <c r="F909">
        <v>41545</v>
      </c>
      <c r="G909">
        <v>0</v>
      </c>
      <c r="H909" t="s">
        <v>19</v>
      </c>
      <c r="I909" t="s">
        <v>45</v>
      </c>
      <c r="J909" s="1" t="s">
        <v>21</v>
      </c>
    </row>
    <row r="910" spans="1:10" x14ac:dyDescent="0.35">
      <c r="A910" t="s">
        <v>36</v>
      </c>
      <c r="B910" t="s">
        <v>28</v>
      </c>
      <c r="C910" t="s">
        <v>51</v>
      </c>
      <c r="D910">
        <v>26</v>
      </c>
      <c r="E910">
        <v>43569</v>
      </c>
      <c r="F910">
        <v>74467</v>
      </c>
      <c r="G910">
        <v>0</v>
      </c>
      <c r="H910" t="s">
        <v>19</v>
      </c>
      <c r="I910" t="s">
        <v>29</v>
      </c>
      <c r="J910" s="1">
        <v>44211</v>
      </c>
    </row>
    <row r="911" spans="1:10" x14ac:dyDescent="0.35">
      <c r="A911" t="s">
        <v>16</v>
      </c>
      <c r="B911" t="s">
        <v>28</v>
      </c>
      <c r="C911" t="s">
        <v>18</v>
      </c>
      <c r="D911">
        <v>44</v>
      </c>
      <c r="E911">
        <v>37296</v>
      </c>
      <c r="F911">
        <v>117545</v>
      </c>
      <c r="G911">
        <v>0.06</v>
      </c>
      <c r="H911" t="s">
        <v>19</v>
      </c>
      <c r="I911" t="s">
        <v>39</v>
      </c>
      <c r="J911" s="1" t="s">
        <v>21</v>
      </c>
    </row>
    <row r="912" spans="1:10" x14ac:dyDescent="0.35">
      <c r="A912" t="s">
        <v>44</v>
      </c>
      <c r="B912" t="s">
        <v>28</v>
      </c>
      <c r="C912" t="s">
        <v>24</v>
      </c>
      <c r="D912">
        <v>50</v>
      </c>
      <c r="E912">
        <v>40983</v>
      </c>
      <c r="F912">
        <v>117226</v>
      </c>
      <c r="G912">
        <v>0.08</v>
      </c>
      <c r="H912" t="s">
        <v>19</v>
      </c>
      <c r="I912" t="s">
        <v>39</v>
      </c>
      <c r="J912" s="1" t="s">
        <v>21</v>
      </c>
    </row>
    <row r="913" spans="1:10" x14ac:dyDescent="0.35">
      <c r="A913" t="s">
        <v>32</v>
      </c>
      <c r="B913" t="s">
        <v>17</v>
      </c>
      <c r="C913" t="s">
        <v>51</v>
      </c>
      <c r="D913">
        <v>26</v>
      </c>
      <c r="E913">
        <v>43489</v>
      </c>
      <c r="F913">
        <v>55767</v>
      </c>
      <c r="G913">
        <v>0</v>
      </c>
      <c r="H913" t="s">
        <v>19</v>
      </c>
      <c r="I913" t="s">
        <v>39</v>
      </c>
      <c r="J913" s="1" t="s">
        <v>21</v>
      </c>
    </row>
    <row r="914" spans="1:10" x14ac:dyDescent="0.35">
      <c r="A914" t="s">
        <v>36</v>
      </c>
      <c r="B914" t="s">
        <v>17</v>
      </c>
      <c r="C914" t="s">
        <v>18</v>
      </c>
      <c r="D914">
        <v>29</v>
      </c>
      <c r="E914">
        <v>42691</v>
      </c>
      <c r="F914">
        <v>60930</v>
      </c>
      <c r="G914">
        <v>0</v>
      </c>
      <c r="H914" t="s">
        <v>19</v>
      </c>
      <c r="I914" t="s">
        <v>25</v>
      </c>
      <c r="J914" s="1" t="s">
        <v>21</v>
      </c>
    </row>
    <row r="915" spans="1:10" x14ac:dyDescent="0.35">
      <c r="A915" t="s">
        <v>44</v>
      </c>
      <c r="B915" t="s">
        <v>17</v>
      </c>
      <c r="C915" t="s">
        <v>51</v>
      </c>
      <c r="D915">
        <v>27</v>
      </c>
      <c r="E915">
        <v>43397</v>
      </c>
      <c r="F915">
        <v>154973</v>
      </c>
      <c r="G915">
        <v>0.28999999999999998</v>
      </c>
      <c r="H915" t="s">
        <v>52</v>
      </c>
      <c r="I915" t="s">
        <v>53</v>
      </c>
      <c r="J915" s="1" t="s">
        <v>21</v>
      </c>
    </row>
    <row r="916" spans="1:10" x14ac:dyDescent="0.35">
      <c r="A916" t="s">
        <v>36</v>
      </c>
      <c r="B916" t="s">
        <v>17</v>
      </c>
      <c r="C916" t="s">
        <v>24</v>
      </c>
      <c r="D916">
        <v>33</v>
      </c>
      <c r="E916">
        <v>43029</v>
      </c>
      <c r="F916">
        <v>69332</v>
      </c>
      <c r="G916">
        <v>0</v>
      </c>
      <c r="H916" t="s">
        <v>19</v>
      </c>
      <c r="I916" t="s">
        <v>29</v>
      </c>
      <c r="J916" s="1" t="s">
        <v>21</v>
      </c>
    </row>
    <row r="917" spans="1:10" x14ac:dyDescent="0.35">
      <c r="A917" t="s">
        <v>16</v>
      </c>
      <c r="B917" t="s">
        <v>17</v>
      </c>
      <c r="C917" t="s">
        <v>24</v>
      </c>
      <c r="D917">
        <v>59</v>
      </c>
      <c r="E917">
        <v>36990</v>
      </c>
      <c r="F917">
        <v>119699</v>
      </c>
      <c r="G917">
        <v>0</v>
      </c>
      <c r="H917" t="s">
        <v>33</v>
      </c>
      <c r="I917" t="s">
        <v>74</v>
      </c>
      <c r="J917" s="1" t="s">
        <v>21</v>
      </c>
    </row>
    <row r="918" spans="1:10" x14ac:dyDescent="0.35">
      <c r="A918" t="s">
        <v>44</v>
      </c>
      <c r="B918" t="s">
        <v>17</v>
      </c>
      <c r="C918" t="s">
        <v>51</v>
      </c>
      <c r="D918">
        <v>40</v>
      </c>
      <c r="E918">
        <v>44094</v>
      </c>
      <c r="F918">
        <v>198176</v>
      </c>
      <c r="G918">
        <v>0.17</v>
      </c>
      <c r="H918" t="s">
        <v>52</v>
      </c>
      <c r="I918" t="s">
        <v>81</v>
      </c>
      <c r="J918" s="1" t="s">
        <v>21</v>
      </c>
    </row>
    <row r="919" spans="1:10" x14ac:dyDescent="0.35">
      <c r="A919" t="s">
        <v>16</v>
      </c>
      <c r="B919" t="s">
        <v>17</v>
      </c>
      <c r="C919" t="s">
        <v>51</v>
      </c>
      <c r="D919">
        <v>45</v>
      </c>
      <c r="E919">
        <v>41127</v>
      </c>
      <c r="F919">
        <v>58586</v>
      </c>
      <c r="G919">
        <v>0</v>
      </c>
      <c r="H919" t="s">
        <v>52</v>
      </c>
      <c r="I919" t="s">
        <v>53</v>
      </c>
      <c r="J919" s="1" t="s">
        <v>21</v>
      </c>
    </row>
    <row r="920" spans="1:10" x14ac:dyDescent="0.35">
      <c r="A920" t="s">
        <v>32</v>
      </c>
      <c r="B920" t="s">
        <v>28</v>
      </c>
      <c r="C920" t="s">
        <v>24</v>
      </c>
      <c r="D920">
        <v>38</v>
      </c>
      <c r="E920">
        <v>40875</v>
      </c>
      <c r="F920">
        <v>74010</v>
      </c>
      <c r="G920">
        <v>0</v>
      </c>
      <c r="H920" t="s">
        <v>19</v>
      </c>
      <c r="I920" t="s">
        <v>20</v>
      </c>
      <c r="J920" s="1" t="s">
        <v>21</v>
      </c>
    </row>
    <row r="921" spans="1:10" x14ac:dyDescent="0.35">
      <c r="A921" t="s">
        <v>44</v>
      </c>
      <c r="B921" t="s">
        <v>28</v>
      </c>
      <c r="C921" t="s">
        <v>18</v>
      </c>
      <c r="D921">
        <v>32</v>
      </c>
      <c r="E921">
        <v>43864</v>
      </c>
      <c r="F921">
        <v>96598</v>
      </c>
      <c r="G921">
        <v>0</v>
      </c>
      <c r="H921" t="s">
        <v>19</v>
      </c>
      <c r="I921" t="s">
        <v>39</v>
      </c>
      <c r="J921" s="1" t="s">
        <v>21</v>
      </c>
    </row>
    <row r="922" spans="1:10" x14ac:dyDescent="0.35">
      <c r="A922" t="s">
        <v>44</v>
      </c>
      <c r="B922" t="s">
        <v>17</v>
      </c>
      <c r="C922" t="s">
        <v>24</v>
      </c>
      <c r="D922">
        <v>64</v>
      </c>
      <c r="E922">
        <v>37762</v>
      </c>
      <c r="F922">
        <v>106444</v>
      </c>
      <c r="G922">
        <v>0.05</v>
      </c>
      <c r="H922" t="s">
        <v>19</v>
      </c>
      <c r="I922" t="s">
        <v>39</v>
      </c>
      <c r="J922" s="1" t="s">
        <v>21</v>
      </c>
    </row>
    <row r="923" spans="1:10" x14ac:dyDescent="0.35">
      <c r="A923" t="s">
        <v>32</v>
      </c>
      <c r="B923" t="s">
        <v>28</v>
      </c>
      <c r="C923" t="s">
        <v>51</v>
      </c>
      <c r="D923">
        <v>31</v>
      </c>
      <c r="E923">
        <v>42957</v>
      </c>
      <c r="F923">
        <v>156931</v>
      </c>
      <c r="G923">
        <v>0.28000000000000003</v>
      </c>
      <c r="H923" t="s">
        <v>19</v>
      </c>
      <c r="I923" t="s">
        <v>63</v>
      </c>
      <c r="J923" s="1" t="s">
        <v>21</v>
      </c>
    </row>
    <row r="924" spans="1:10" x14ac:dyDescent="0.35">
      <c r="A924" t="s">
        <v>16</v>
      </c>
      <c r="B924" t="s">
        <v>17</v>
      </c>
      <c r="C924" t="s">
        <v>51</v>
      </c>
      <c r="D924">
        <v>43</v>
      </c>
      <c r="E924">
        <v>41928</v>
      </c>
      <c r="F924">
        <v>171360</v>
      </c>
      <c r="G924">
        <v>0.23</v>
      </c>
      <c r="H924" t="s">
        <v>52</v>
      </c>
      <c r="I924" t="s">
        <v>81</v>
      </c>
      <c r="J924" s="1" t="s">
        <v>21</v>
      </c>
    </row>
    <row r="925" spans="1:10" x14ac:dyDescent="0.35">
      <c r="A925" t="s">
        <v>16</v>
      </c>
      <c r="B925" t="s">
        <v>17</v>
      </c>
      <c r="C925" t="s">
        <v>18</v>
      </c>
      <c r="D925">
        <v>45</v>
      </c>
      <c r="E925">
        <v>39908</v>
      </c>
      <c r="F925">
        <v>64505</v>
      </c>
      <c r="G925">
        <v>0</v>
      </c>
      <c r="H925" t="s">
        <v>19</v>
      </c>
      <c r="I925" t="s">
        <v>45</v>
      </c>
      <c r="J925" s="1" t="s">
        <v>21</v>
      </c>
    </row>
    <row r="926" spans="1:10" x14ac:dyDescent="0.35">
      <c r="A926" t="s">
        <v>44</v>
      </c>
      <c r="B926" t="s">
        <v>28</v>
      </c>
      <c r="C926" t="s">
        <v>51</v>
      </c>
      <c r="D926">
        <v>32</v>
      </c>
      <c r="E926">
        <v>44478</v>
      </c>
      <c r="F926">
        <v>102298</v>
      </c>
      <c r="G926">
        <v>0.13</v>
      </c>
      <c r="H926" t="s">
        <v>52</v>
      </c>
      <c r="I926" t="s">
        <v>66</v>
      </c>
      <c r="J926" s="1" t="s">
        <v>21</v>
      </c>
    </row>
    <row r="927" spans="1:10" x14ac:dyDescent="0.35">
      <c r="A927" t="s">
        <v>32</v>
      </c>
      <c r="B927" t="s">
        <v>17</v>
      </c>
      <c r="C927" t="s">
        <v>51</v>
      </c>
      <c r="D927">
        <v>27</v>
      </c>
      <c r="E927">
        <v>43721</v>
      </c>
      <c r="F927">
        <v>133297</v>
      </c>
      <c r="G927">
        <v>0.13</v>
      </c>
      <c r="H927" t="s">
        <v>52</v>
      </c>
      <c r="I927" t="s">
        <v>66</v>
      </c>
      <c r="J927" s="1" t="s">
        <v>21</v>
      </c>
    </row>
    <row r="928" spans="1:10" x14ac:dyDescent="0.35">
      <c r="A928" t="s">
        <v>44</v>
      </c>
      <c r="B928" t="s">
        <v>17</v>
      </c>
      <c r="C928" t="s">
        <v>47</v>
      </c>
      <c r="D928">
        <v>25</v>
      </c>
      <c r="E928">
        <v>44272</v>
      </c>
      <c r="F928">
        <v>155080</v>
      </c>
      <c r="G928">
        <v>0.1</v>
      </c>
      <c r="H928" t="s">
        <v>19</v>
      </c>
      <c r="I928" t="s">
        <v>25</v>
      </c>
      <c r="J928" s="1" t="s">
        <v>21</v>
      </c>
    </row>
    <row r="929" spans="1:10" x14ac:dyDescent="0.35">
      <c r="A929" t="s">
        <v>44</v>
      </c>
      <c r="B929" t="s">
        <v>28</v>
      </c>
      <c r="C929" t="s">
        <v>18</v>
      </c>
      <c r="D929">
        <v>31</v>
      </c>
      <c r="E929">
        <v>43325</v>
      </c>
      <c r="F929">
        <v>81828</v>
      </c>
      <c r="G929">
        <v>0</v>
      </c>
      <c r="H929" t="s">
        <v>19</v>
      </c>
      <c r="I929" t="s">
        <v>45</v>
      </c>
      <c r="J929" s="1" t="s">
        <v>21</v>
      </c>
    </row>
    <row r="930" spans="1:10" x14ac:dyDescent="0.35">
      <c r="A930" t="s">
        <v>32</v>
      </c>
      <c r="B930" t="s">
        <v>17</v>
      </c>
      <c r="C930" t="s">
        <v>24</v>
      </c>
      <c r="D930">
        <v>65</v>
      </c>
      <c r="E930">
        <v>36823</v>
      </c>
      <c r="F930">
        <v>149417</v>
      </c>
      <c r="G930">
        <v>0.13</v>
      </c>
      <c r="H930" t="s">
        <v>33</v>
      </c>
      <c r="I930" t="s">
        <v>34</v>
      </c>
      <c r="J930" s="1" t="s">
        <v>21</v>
      </c>
    </row>
    <row r="931" spans="1:10" x14ac:dyDescent="0.35">
      <c r="A931" t="s">
        <v>32</v>
      </c>
      <c r="B931" t="s">
        <v>28</v>
      </c>
      <c r="C931" t="s">
        <v>51</v>
      </c>
      <c r="D931">
        <v>50</v>
      </c>
      <c r="E931">
        <v>41024</v>
      </c>
      <c r="F931">
        <v>113269</v>
      </c>
      <c r="G931">
        <v>0.09</v>
      </c>
      <c r="H931" t="s">
        <v>52</v>
      </c>
      <c r="I931" t="s">
        <v>53</v>
      </c>
      <c r="J931" s="1" t="s">
        <v>21</v>
      </c>
    </row>
    <row r="932" spans="1:10" x14ac:dyDescent="0.35">
      <c r="A932" t="s">
        <v>36</v>
      </c>
      <c r="B932" t="s">
        <v>28</v>
      </c>
      <c r="C932" t="s">
        <v>24</v>
      </c>
      <c r="D932">
        <v>46</v>
      </c>
      <c r="E932">
        <v>43085</v>
      </c>
      <c r="F932">
        <v>136716</v>
      </c>
      <c r="G932">
        <v>0.12</v>
      </c>
      <c r="H932" t="s">
        <v>19</v>
      </c>
      <c r="I932" t="s">
        <v>25</v>
      </c>
      <c r="J932" s="1" t="s">
        <v>21</v>
      </c>
    </row>
    <row r="933" spans="1:10" x14ac:dyDescent="0.35">
      <c r="A933" t="s">
        <v>44</v>
      </c>
      <c r="B933" t="s">
        <v>28</v>
      </c>
      <c r="C933" t="s">
        <v>51</v>
      </c>
      <c r="D933">
        <v>54</v>
      </c>
      <c r="E933">
        <v>40836</v>
      </c>
      <c r="F933">
        <v>122644</v>
      </c>
      <c r="G933">
        <v>0.12</v>
      </c>
      <c r="H933" t="s">
        <v>19</v>
      </c>
      <c r="I933" t="s">
        <v>25</v>
      </c>
      <c r="J933" s="1" t="s">
        <v>21</v>
      </c>
    </row>
    <row r="934" spans="1:10" x14ac:dyDescent="0.35">
      <c r="A934" t="s">
        <v>16</v>
      </c>
      <c r="B934" t="s">
        <v>17</v>
      </c>
      <c r="C934" t="s">
        <v>24</v>
      </c>
      <c r="D934">
        <v>50</v>
      </c>
      <c r="E934">
        <v>36653</v>
      </c>
      <c r="F934">
        <v>106428</v>
      </c>
      <c r="G934">
        <v>7.0000000000000007E-2</v>
      </c>
      <c r="H934" t="s">
        <v>19</v>
      </c>
      <c r="I934" t="s">
        <v>20</v>
      </c>
      <c r="J934" s="1" t="s">
        <v>21</v>
      </c>
    </row>
    <row r="935" spans="1:10" x14ac:dyDescent="0.35">
      <c r="A935" t="s">
        <v>32</v>
      </c>
      <c r="B935" t="s">
        <v>28</v>
      </c>
      <c r="C935" t="s">
        <v>18</v>
      </c>
      <c r="D935">
        <v>36</v>
      </c>
      <c r="E935">
        <v>39830</v>
      </c>
      <c r="F935">
        <v>238236</v>
      </c>
      <c r="G935">
        <v>0.31</v>
      </c>
      <c r="H935" t="s">
        <v>19</v>
      </c>
      <c r="I935" t="s">
        <v>63</v>
      </c>
      <c r="J935" s="1" t="s">
        <v>21</v>
      </c>
    </row>
    <row r="936" spans="1:10" x14ac:dyDescent="0.35">
      <c r="A936" t="s">
        <v>32</v>
      </c>
      <c r="B936" t="s">
        <v>17</v>
      </c>
      <c r="C936" t="s">
        <v>18</v>
      </c>
      <c r="D936">
        <v>64</v>
      </c>
      <c r="E936">
        <v>41264</v>
      </c>
      <c r="F936">
        <v>153253</v>
      </c>
      <c r="G936">
        <v>0.24</v>
      </c>
      <c r="H936" t="s">
        <v>19</v>
      </c>
      <c r="I936" t="s">
        <v>25</v>
      </c>
      <c r="J936" s="1" t="s">
        <v>21</v>
      </c>
    </row>
    <row r="937" spans="1:10" x14ac:dyDescent="0.35">
      <c r="A937" t="s">
        <v>36</v>
      </c>
      <c r="B937" t="s">
        <v>17</v>
      </c>
      <c r="C937" t="s">
        <v>18</v>
      </c>
      <c r="D937">
        <v>34</v>
      </c>
      <c r="E937">
        <v>41915</v>
      </c>
      <c r="F937">
        <v>103707</v>
      </c>
      <c r="G937">
        <v>0.09</v>
      </c>
      <c r="H937" t="s">
        <v>19</v>
      </c>
      <c r="I937" t="s">
        <v>29</v>
      </c>
      <c r="J937" s="1" t="s">
        <v>21</v>
      </c>
    </row>
    <row r="938" spans="1:10" x14ac:dyDescent="0.35">
      <c r="A938" t="s">
        <v>44</v>
      </c>
      <c r="B938" t="s">
        <v>17</v>
      </c>
      <c r="C938" t="s">
        <v>18</v>
      </c>
      <c r="D938">
        <v>41</v>
      </c>
      <c r="E938">
        <v>41130</v>
      </c>
      <c r="F938">
        <v>245360</v>
      </c>
      <c r="G938">
        <v>0.37</v>
      </c>
      <c r="H938" t="s">
        <v>19</v>
      </c>
      <c r="I938" t="s">
        <v>25</v>
      </c>
      <c r="J938" s="1" t="s">
        <v>21</v>
      </c>
    </row>
    <row r="939" spans="1:10" x14ac:dyDescent="0.35">
      <c r="A939" t="s">
        <v>44</v>
      </c>
      <c r="B939" t="s">
        <v>28</v>
      </c>
      <c r="C939" t="s">
        <v>24</v>
      </c>
      <c r="D939">
        <v>25</v>
      </c>
      <c r="E939">
        <v>44385</v>
      </c>
      <c r="F939">
        <v>67275</v>
      </c>
      <c r="G939">
        <v>0</v>
      </c>
      <c r="H939" t="s">
        <v>19</v>
      </c>
      <c r="I939" t="s">
        <v>29</v>
      </c>
      <c r="J939" s="1" t="s">
        <v>21</v>
      </c>
    </row>
    <row r="940" spans="1:10" x14ac:dyDescent="0.35">
      <c r="A940" t="s">
        <v>36</v>
      </c>
      <c r="B940" t="s">
        <v>28</v>
      </c>
      <c r="C940" t="s">
        <v>24</v>
      </c>
      <c r="D940">
        <v>45</v>
      </c>
      <c r="E940">
        <v>42026</v>
      </c>
      <c r="F940">
        <v>101288</v>
      </c>
      <c r="G940">
        <v>0.1</v>
      </c>
      <c r="H940" t="s">
        <v>19</v>
      </c>
      <c r="I940" t="s">
        <v>39</v>
      </c>
      <c r="J940" s="1" t="s">
        <v>21</v>
      </c>
    </row>
    <row r="941" spans="1:10" x14ac:dyDescent="0.35">
      <c r="A941" t="s">
        <v>44</v>
      </c>
      <c r="B941" t="s">
        <v>17</v>
      </c>
      <c r="C941" t="s">
        <v>51</v>
      </c>
      <c r="D941">
        <v>52</v>
      </c>
      <c r="E941">
        <v>34209</v>
      </c>
      <c r="F941">
        <v>177443</v>
      </c>
      <c r="G941">
        <v>0.25</v>
      </c>
      <c r="H941" t="s">
        <v>52</v>
      </c>
      <c r="I941" t="s">
        <v>53</v>
      </c>
      <c r="J941" s="1" t="s">
        <v>21</v>
      </c>
    </row>
    <row r="942" spans="1:10" x14ac:dyDescent="0.35">
      <c r="A942" t="s">
        <v>36</v>
      </c>
      <c r="B942" t="s">
        <v>17</v>
      </c>
      <c r="C942" t="s">
        <v>47</v>
      </c>
      <c r="D942">
        <v>37</v>
      </c>
      <c r="E942">
        <v>42487</v>
      </c>
      <c r="F942">
        <v>91400</v>
      </c>
      <c r="G942">
        <v>0</v>
      </c>
      <c r="H942" t="s">
        <v>19</v>
      </c>
      <c r="I942" t="s">
        <v>20</v>
      </c>
      <c r="J942" s="1" t="s">
        <v>21</v>
      </c>
    </row>
    <row r="943" spans="1:10" x14ac:dyDescent="0.35">
      <c r="A943" t="s">
        <v>32</v>
      </c>
      <c r="B943" t="s">
        <v>28</v>
      </c>
      <c r="C943" t="s">
        <v>51</v>
      </c>
      <c r="D943">
        <v>44</v>
      </c>
      <c r="E943">
        <v>39335</v>
      </c>
      <c r="F943">
        <v>181247</v>
      </c>
      <c r="G943">
        <v>0.33</v>
      </c>
      <c r="H943" t="s">
        <v>52</v>
      </c>
      <c r="I943" t="s">
        <v>53</v>
      </c>
      <c r="J943" s="1" t="s">
        <v>21</v>
      </c>
    </row>
    <row r="944" spans="1:10" x14ac:dyDescent="0.35">
      <c r="A944" t="s">
        <v>16</v>
      </c>
      <c r="B944" t="s">
        <v>28</v>
      </c>
      <c r="C944" t="s">
        <v>47</v>
      </c>
      <c r="D944">
        <v>42</v>
      </c>
      <c r="E944">
        <v>37914</v>
      </c>
      <c r="F944">
        <v>135558</v>
      </c>
      <c r="G944">
        <v>0.14000000000000001</v>
      </c>
      <c r="H944" t="s">
        <v>19</v>
      </c>
      <c r="I944" t="s">
        <v>39</v>
      </c>
      <c r="J944" s="1" t="s">
        <v>21</v>
      </c>
    </row>
    <row r="945" spans="1:10" x14ac:dyDescent="0.35">
      <c r="A945" t="s">
        <v>44</v>
      </c>
      <c r="B945" t="s">
        <v>28</v>
      </c>
      <c r="C945" t="s">
        <v>18</v>
      </c>
      <c r="D945">
        <v>49</v>
      </c>
      <c r="E945">
        <v>40894</v>
      </c>
      <c r="F945">
        <v>56878</v>
      </c>
      <c r="G945">
        <v>0</v>
      </c>
      <c r="H945" t="s">
        <v>19</v>
      </c>
      <c r="I945" t="s">
        <v>63</v>
      </c>
      <c r="J945" s="1" t="s">
        <v>21</v>
      </c>
    </row>
    <row r="946" spans="1:10" x14ac:dyDescent="0.35">
      <c r="A946" t="s">
        <v>44</v>
      </c>
      <c r="B946" t="s">
        <v>28</v>
      </c>
      <c r="C946" t="s">
        <v>24</v>
      </c>
      <c r="D946">
        <v>34</v>
      </c>
      <c r="E946">
        <v>43728</v>
      </c>
      <c r="F946">
        <v>94735</v>
      </c>
      <c r="G946">
        <v>0</v>
      </c>
      <c r="H946" t="s">
        <v>33</v>
      </c>
      <c r="I946" t="s">
        <v>60</v>
      </c>
      <c r="J946" s="1" t="s">
        <v>21</v>
      </c>
    </row>
    <row r="947" spans="1:10" x14ac:dyDescent="0.35">
      <c r="A947" t="s">
        <v>36</v>
      </c>
      <c r="B947" t="s">
        <v>28</v>
      </c>
      <c r="C947" t="s">
        <v>51</v>
      </c>
      <c r="D947">
        <v>39</v>
      </c>
      <c r="E947">
        <v>39229</v>
      </c>
      <c r="F947">
        <v>51234</v>
      </c>
      <c r="G947">
        <v>0</v>
      </c>
      <c r="H947" t="s">
        <v>19</v>
      </c>
      <c r="I947" t="s">
        <v>63</v>
      </c>
      <c r="J947" s="1" t="s">
        <v>21</v>
      </c>
    </row>
    <row r="948" spans="1:10" x14ac:dyDescent="0.35">
      <c r="A948" t="s">
        <v>44</v>
      </c>
      <c r="B948" t="s">
        <v>28</v>
      </c>
      <c r="C948" t="s">
        <v>24</v>
      </c>
      <c r="D948">
        <v>31</v>
      </c>
      <c r="E948">
        <v>42018</v>
      </c>
      <c r="F948">
        <v>230025</v>
      </c>
      <c r="G948">
        <v>0.34</v>
      </c>
      <c r="H948" t="s">
        <v>19</v>
      </c>
      <c r="I948" t="s">
        <v>39</v>
      </c>
      <c r="J948" s="1" t="s">
        <v>21</v>
      </c>
    </row>
    <row r="949" spans="1:10" x14ac:dyDescent="0.35">
      <c r="A949" t="s">
        <v>44</v>
      </c>
      <c r="B949" t="s">
        <v>17</v>
      </c>
      <c r="C949" t="s">
        <v>24</v>
      </c>
      <c r="D949">
        <v>36</v>
      </c>
      <c r="E949">
        <v>40248</v>
      </c>
      <c r="F949">
        <v>134006</v>
      </c>
      <c r="G949">
        <v>0.13</v>
      </c>
      <c r="H949" t="s">
        <v>33</v>
      </c>
      <c r="I949" t="s">
        <v>60</v>
      </c>
      <c r="J949" s="1" t="s">
        <v>21</v>
      </c>
    </row>
    <row r="950" spans="1:10" x14ac:dyDescent="0.35">
      <c r="A950" t="s">
        <v>32</v>
      </c>
      <c r="B950" t="s">
        <v>17</v>
      </c>
      <c r="C950" t="s">
        <v>24</v>
      </c>
      <c r="D950">
        <v>61</v>
      </c>
      <c r="E950">
        <v>40092</v>
      </c>
      <c r="F950">
        <v>103096</v>
      </c>
      <c r="G950">
        <v>7.0000000000000007E-2</v>
      </c>
      <c r="H950" t="s">
        <v>33</v>
      </c>
      <c r="I950" t="s">
        <v>60</v>
      </c>
      <c r="J950" s="1" t="s">
        <v>21</v>
      </c>
    </row>
    <row r="951" spans="1:10" x14ac:dyDescent="0.35">
      <c r="A951" t="s">
        <v>36</v>
      </c>
      <c r="B951" t="s">
        <v>28</v>
      </c>
      <c r="C951" t="s">
        <v>24</v>
      </c>
      <c r="D951">
        <v>29</v>
      </c>
      <c r="E951">
        <v>42602</v>
      </c>
      <c r="F951">
        <v>58703</v>
      </c>
      <c r="G951">
        <v>0</v>
      </c>
      <c r="H951" t="s">
        <v>19</v>
      </c>
      <c r="I951" t="s">
        <v>29</v>
      </c>
      <c r="J951" s="1" t="s">
        <v>21</v>
      </c>
    </row>
    <row r="952" spans="1:10" x14ac:dyDescent="0.35">
      <c r="A952" t="s">
        <v>44</v>
      </c>
      <c r="B952" t="s">
        <v>28</v>
      </c>
      <c r="C952" t="s">
        <v>51</v>
      </c>
      <c r="D952">
        <v>33</v>
      </c>
      <c r="E952">
        <v>41267</v>
      </c>
      <c r="F952">
        <v>132544</v>
      </c>
      <c r="G952">
        <v>0.1</v>
      </c>
      <c r="H952" t="s">
        <v>52</v>
      </c>
      <c r="I952" t="s">
        <v>66</v>
      </c>
      <c r="J952" s="1" t="s">
        <v>21</v>
      </c>
    </row>
    <row r="953" spans="1:10" x14ac:dyDescent="0.35">
      <c r="A953" t="s">
        <v>36</v>
      </c>
      <c r="B953" t="s">
        <v>28</v>
      </c>
      <c r="C953" t="s">
        <v>18</v>
      </c>
      <c r="D953">
        <v>32</v>
      </c>
      <c r="E953">
        <v>43936</v>
      </c>
      <c r="F953">
        <v>126671</v>
      </c>
      <c r="G953">
        <v>0.09</v>
      </c>
      <c r="H953" t="s">
        <v>19</v>
      </c>
      <c r="I953" t="s">
        <v>45</v>
      </c>
      <c r="J953" s="1" t="s">
        <v>21</v>
      </c>
    </row>
    <row r="954" spans="1:10" x14ac:dyDescent="0.35">
      <c r="A954" t="s">
        <v>16</v>
      </c>
      <c r="B954" t="s">
        <v>17</v>
      </c>
      <c r="C954" t="s">
        <v>24</v>
      </c>
      <c r="D954">
        <v>33</v>
      </c>
      <c r="E954">
        <v>44218</v>
      </c>
      <c r="F954">
        <v>56405</v>
      </c>
      <c r="G954">
        <v>0</v>
      </c>
      <c r="H954" t="s">
        <v>19</v>
      </c>
      <c r="I954" t="s">
        <v>20</v>
      </c>
      <c r="J954" s="1" t="s">
        <v>21</v>
      </c>
    </row>
    <row r="955" spans="1:10" x14ac:dyDescent="0.35">
      <c r="A955" t="s">
        <v>44</v>
      </c>
      <c r="B955" t="s">
        <v>17</v>
      </c>
      <c r="C955" t="s">
        <v>24</v>
      </c>
      <c r="D955">
        <v>36</v>
      </c>
      <c r="E955">
        <v>41972</v>
      </c>
      <c r="F955">
        <v>88730</v>
      </c>
      <c r="G955">
        <v>0.08</v>
      </c>
      <c r="H955" t="s">
        <v>33</v>
      </c>
      <c r="I955" t="s">
        <v>80</v>
      </c>
      <c r="J955" s="1" t="s">
        <v>21</v>
      </c>
    </row>
    <row r="956" spans="1:10" x14ac:dyDescent="0.35">
      <c r="A956" t="s">
        <v>36</v>
      </c>
      <c r="B956" t="s">
        <v>28</v>
      </c>
      <c r="C956" t="s">
        <v>51</v>
      </c>
      <c r="D956">
        <v>39</v>
      </c>
      <c r="E956">
        <v>39708</v>
      </c>
      <c r="F956">
        <v>62861</v>
      </c>
      <c r="G956">
        <v>0</v>
      </c>
      <c r="H956" t="s">
        <v>19</v>
      </c>
      <c r="I956" t="s">
        <v>63</v>
      </c>
      <c r="J956" s="1" t="s">
        <v>21</v>
      </c>
    </row>
    <row r="957" spans="1:10" x14ac:dyDescent="0.35">
      <c r="A957" t="s">
        <v>32</v>
      </c>
      <c r="B957" t="s">
        <v>17</v>
      </c>
      <c r="C957" t="s">
        <v>51</v>
      </c>
      <c r="D957">
        <v>53</v>
      </c>
      <c r="E957">
        <v>38919</v>
      </c>
      <c r="F957">
        <v>151246</v>
      </c>
      <c r="G957">
        <v>0.21</v>
      </c>
      <c r="H957" t="s">
        <v>52</v>
      </c>
      <c r="I957" t="s">
        <v>53</v>
      </c>
      <c r="J957" s="1" t="s">
        <v>21</v>
      </c>
    </row>
    <row r="958" spans="1:10" x14ac:dyDescent="0.35">
      <c r="A958" t="s">
        <v>36</v>
      </c>
      <c r="B958" t="s">
        <v>17</v>
      </c>
      <c r="C958" t="s">
        <v>24</v>
      </c>
      <c r="D958">
        <v>53</v>
      </c>
      <c r="E958">
        <v>35532</v>
      </c>
      <c r="F958">
        <v>154388</v>
      </c>
      <c r="G958">
        <v>0.1</v>
      </c>
      <c r="H958" t="s">
        <v>19</v>
      </c>
      <c r="I958" t="s">
        <v>63</v>
      </c>
      <c r="J958" s="1" t="s">
        <v>21</v>
      </c>
    </row>
    <row r="959" spans="1:10" x14ac:dyDescent="0.35">
      <c r="A959" t="s">
        <v>36</v>
      </c>
      <c r="B959" t="s">
        <v>17</v>
      </c>
      <c r="C959" t="s">
        <v>18</v>
      </c>
      <c r="D959">
        <v>54</v>
      </c>
      <c r="E959">
        <v>34603</v>
      </c>
      <c r="F959">
        <v>162978</v>
      </c>
      <c r="G959">
        <v>0.17</v>
      </c>
      <c r="H959" t="s">
        <v>19</v>
      </c>
      <c r="I959" t="s">
        <v>45</v>
      </c>
      <c r="J959" s="1">
        <v>38131</v>
      </c>
    </row>
    <row r="960" spans="1:10" x14ac:dyDescent="0.35">
      <c r="A960" t="s">
        <v>44</v>
      </c>
      <c r="B960" t="s">
        <v>28</v>
      </c>
      <c r="C960" t="s">
        <v>51</v>
      </c>
      <c r="D960">
        <v>55</v>
      </c>
      <c r="E960">
        <v>34290</v>
      </c>
      <c r="F960">
        <v>80170</v>
      </c>
      <c r="G960">
        <v>0</v>
      </c>
      <c r="H960" t="s">
        <v>19</v>
      </c>
      <c r="I960" t="s">
        <v>45</v>
      </c>
      <c r="J960" s="1" t="s">
        <v>21</v>
      </c>
    </row>
    <row r="961" spans="1:10" x14ac:dyDescent="0.35">
      <c r="A961" t="s">
        <v>36</v>
      </c>
      <c r="B961" t="s">
        <v>17</v>
      </c>
      <c r="C961" t="s">
        <v>24</v>
      </c>
      <c r="D961">
        <v>44</v>
      </c>
      <c r="E961">
        <v>44314</v>
      </c>
      <c r="F961">
        <v>98520</v>
      </c>
      <c r="G961">
        <v>0</v>
      </c>
      <c r="H961" t="s">
        <v>19</v>
      </c>
      <c r="I961" t="s">
        <v>45</v>
      </c>
      <c r="J961" s="1" t="s">
        <v>21</v>
      </c>
    </row>
    <row r="962" spans="1:10" x14ac:dyDescent="0.35">
      <c r="A962" t="s">
        <v>36</v>
      </c>
      <c r="B962" t="s">
        <v>28</v>
      </c>
      <c r="C962" t="s">
        <v>24</v>
      </c>
      <c r="D962">
        <v>52</v>
      </c>
      <c r="E962">
        <v>36523</v>
      </c>
      <c r="F962">
        <v>116527</v>
      </c>
      <c r="G962">
        <v>7.0000000000000007E-2</v>
      </c>
      <c r="H962" t="s">
        <v>19</v>
      </c>
      <c r="I962" t="s">
        <v>39</v>
      </c>
      <c r="J962" s="1" t="s">
        <v>21</v>
      </c>
    </row>
    <row r="963" spans="1:10" x14ac:dyDescent="0.35">
      <c r="A963" t="s">
        <v>16</v>
      </c>
      <c r="B963" t="s">
        <v>28</v>
      </c>
      <c r="C963" t="s">
        <v>24</v>
      </c>
      <c r="D963">
        <v>27</v>
      </c>
      <c r="E963">
        <v>43776</v>
      </c>
      <c r="F963">
        <v>174607</v>
      </c>
      <c r="G963">
        <v>0.28999999999999998</v>
      </c>
      <c r="H963" t="s">
        <v>19</v>
      </c>
      <c r="I963" t="s">
        <v>29</v>
      </c>
      <c r="J963" s="1" t="s">
        <v>21</v>
      </c>
    </row>
    <row r="964" spans="1:10" x14ac:dyDescent="0.35">
      <c r="A964" t="s">
        <v>16</v>
      </c>
      <c r="B964" t="s">
        <v>28</v>
      </c>
      <c r="C964" t="s">
        <v>51</v>
      </c>
      <c r="D964">
        <v>58</v>
      </c>
      <c r="E964">
        <v>38819</v>
      </c>
      <c r="F964">
        <v>64202</v>
      </c>
      <c r="G964">
        <v>0</v>
      </c>
      <c r="H964" t="s">
        <v>19</v>
      </c>
      <c r="I964" t="s">
        <v>29</v>
      </c>
      <c r="J964" s="1" t="s">
        <v>21</v>
      </c>
    </row>
    <row r="965" spans="1:10" x14ac:dyDescent="0.35">
      <c r="A965" t="s">
        <v>32</v>
      </c>
      <c r="B965" t="s">
        <v>28</v>
      </c>
      <c r="C965" t="s">
        <v>24</v>
      </c>
      <c r="D965">
        <v>49</v>
      </c>
      <c r="E965">
        <v>43671</v>
      </c>
      <c r="F965">
        <v>50883</v>
      </c>
      <c r="G965">
        <v>0</v>
      </c>
      <c r="H965" t="s">
        <v>33</v>
      </c>
      <c r="I965" t="s">
        <v>80</v>
      </c>
      <c r="J965" s="1">
        <v>44257</v>
      </c>
    </row>
    <row r="966" spans="1:10" x14ac:dyDescent="0.35">
      <c r="A966" t="s">
        <v>44</v>
      </c>
      <c r="B966" t="s">
        <v>17</v>
      </c>
      <c r="C966" t="s">
        <v>51</v>
      </c>
      <c r="D966">
        <v>36</v>
      </c>
      <c r="E966">
        <v>42677</v>
      </c>
      <c r="F966">
        <v>94618</v>
      </c>
      <c r="G966">
        <v>0</v>
      </c>
      <c r="H966" t="s">
        <v>19</v>
      </c>
      <c r="I966" t="s">
        <v>29</v>
      </c>
      <c r="J966" s="1" t="s">
        <v>21</v>
      </c>
    </row>
    <row r="967" spans="1:10" x14ac:dyDescent="0.35">
      <c r="A967" t="s">
        <v>16</v>
      </c>
      <c r="B967" t="s">
        <v>28</v>
      </c>
      <c r="C967" t="s">
        <v>18</v>
      </c>
      <c r="D967">
        <v>26</v>
      </c>
      <c r="E967">
        <v>43753</v>
      </c>
      <c r="F967">
        <v>151556</v>
      </c>
      <c r="G967">
        <v>0.2</v>
      </c>
      <c r="H967" t="s">
        <v>19</v>
      </c>
      <c r="I967" t="s">
        <v>45</v>
      </c>
      <c r="J967" s="1" t="s">
        <v>21</v>
      </c>
    </row>
    <row r="968" spans="1:10" x14ac:dyDescent="0.35">
      <c r="A968" t="s">
        <v>16</v>
      </c>
      <c r="B968" t="s">
        <v>17</v>
      </c>
      <c r="C968" t="s">
        <v>24</v>
      </c>
      <c r="D968">
        <v>37</v>
      </c>
      <c r="E968">
        <v>43898</v>
      </c>
      <c r="F968">
        <v>80659</v>
      </c>
      <c r="G968">
        <v>0</v>
      </c>
      <c r="H968" t="s">
        <v>19</v>
      </c>
      <c r="I968" t="s">
        <v>39</v>
      </c>
      <c r="J968" s="1" t="s">
        <v>21</v>
      </c>
    </row>
    <row r="969" spans="1:10" x14ac:dyDescent="0.35">
      <c r="A969" t="s">
        <v>44</v>
      </c>
      <c r="B969" t="s">
        <v>28</v>
      </c>
      <c r="C969" t="s">
        <v>24</v>
      </c>
      <c r="D969">
        <v>47</v>
      </c>
      <c r="E969">
        <v>43772</v>
      </c>
      <c r="F969">
        <v>195385</v>
      </c>
      <c r="G969">
        <v>0.21</v>
      </c>
      <c r="H969" t="s">
        <v>33</v>
      </c>
      <c r="I969" t="s">
        <v>34</v>
      </c>
      <c r="J969" s="1" t="s">
        <v>21</v>
      </c>
    </row>
    <row r="970" spans="1:10" x14ac:dyDescent="0.35">
      <c r="A970" t="s">
        <v>44</v>
      </c>
      <c r="B970" t="s">
        <v>28</v>
      </c>
      <c r="C970" t="s">
        <v>51</v>
      </c>
      <c r="D970">
        <v>29</v>
      </c>
      <c r="E970">
        <v>42509</v>
      </c>
      <c r="F970">
        <v>52693</v>
      </c>
      <c r="G970">
        <v>0</v>
      </c>
      <c r="H970" t="s">
        <v>52</v>
      </c>
      <c r="I970" t="s">
        <v>66</v>
      </c>
      <c r="J970" s="1" t="s">
        <v>21</v>
      </c>
    </row>
    <row r="971" spans="1:10" x14ac:dyDescent="0.35">
      <c r="A971" t="s">
        <v>16</v>
      </c>
      <c r="B971" t="s">
        <v>17</v>
      </c>
      <c r="C971" t="s">
        <v>18</v>
      </c>
      <c r="D971">
        <v>58</v>
      </c>
      <c r="E971">
        <v>42486</v>
      </c>
      <c r="F971">
        <v>72045</v>
      </c>
      <c r="G971">
        <v>0</v>
      </c>
      <c r="H971" t="s">
        <v>19</v>
      </c>
      <c r="I971" t="s">
        <v>39</v>
      </c>
      <c r="J971" s="1" t="s">
        <v>21</v>
      </c>
    </row>
    <row r="972" spans="1:10" x14ac:dyDescent="0.35">
      <c r="A972" t="s">
        <v>36</v>
      </c>
      <c r="B972" t="s">
        <v>28</v>
      </c>
      <c r="C972" t="s">
        <v>51</v>
      </c>
      <c r="D972">
        <v>47</v>
      </c>
      <c r="E972">
        <v>38684</v>
      </c>
      <c r="F972">
        <v>62749</v>
      </c>
      <c r="G972">
        <v>0</v>
      </c>
      <c r="H972" t="s">
        <v>52</v>
      </c>
      <c r="I972" t="s">
        <v>81</v>
      </c>
      <c r="J972" s="1" t="s">
        <v>21</v>
      </c>
    </row>
    <row r="973" spans="1:10" x14ac:dyDescent="0.35">
      <c r="A973" t="s">
        <v>44</v>
      </c>
      <c r="B973" t="s">
        <v>28</v>
      </c>
      <c r="C973" t="s">
        <v>24</v>
      </c>
      <c r="D973">
        <v>52</v>
      </c>
      <c r="E973">
        <v>43255</v>
      </c>
      <c r="F973">
        <v>154884</v>
      </c>
      <c r="G973">
        <v>0.1</v>
      </c>
      <c r="H973" t="s">
        <v>33</v>
      </c>
      <c r="I973" t="s">
        <v>74</v>
      </c>
      <c r="J973" s="1" t="s">
        <v>21</v>
      </c>
    </row>
    <row r="974" spans="1:10" x14ac:dyDescent="0.35">
      <c r="A974" t="s">
        <v>16</v>
      </c>
      <c r="B974" t="s">
        <v>28</v>
      </c>
      <c r="C974" t="s">
        <v>18</v>
      </c>
      <c r="D974">
        <v>61</v>
      </c>
      <c r="E974">
        <v>42437</v>
      </c>
      <c r="F974">
        <v>96566</v>
      </c>
      <c r="G974">
        <v>0</v>
      </c>
      <c r="H974" t="s">
        <v>19</v>
      </c>
      <c r="I974" t="s">
        <v>29</v>
      </c>
      <c r="J974" s="1" t="s">
        <v>21</v>
      </c>
    </row>
    <row r="975" spans="1:10" x14ac:dyDescent="0.35">
      <c r="A975" t="s">
        <v>16</v>
      </c>
      <c r="B975" t="s">
        <v>28</v>
      </c>
      <c r="C975" t="s">
        <v>51</v>
      </c>
      <c r="D975">
        <v>45</v>
      </c>
      <c r="E975">
        <v>37126</v>
      </c>
      <c r="F975">
        <v>54994</v>
      </c>
      <c r="G975">
        <v>0</v>
      </c>
      <c r="H975" t="s">
        <v>19</v>
      </c>
      <c r="I975" t="s">
        <v>29</v>
      </c>
      <c r="J975" s="1" t="s">
        <v>21</v>
      </c>
    </row>
    <row r="976" spans="1:10" x14ac:dyDescent="0.35">
      <c r="A976" t="s">
        <v>32</v>
      </c>
      <c r="B976" t="s">
        <v>17</v>
      </c>
      <c r="C976" t="s">
        <v>18</v>
      </c>
      <c r="D976">
        <v>40</v>
      </c>
      <c r="E976">
        <v>40944</v>
      </c>
      <c r="F976">
        <v>61523</v>
      </c>
      <c r="G976">
        <v>0</v>
      </c>
      <c r="H976" t="s">
        <v>19</v>
      </c>
      <c r="I976" t="s">
        <v>29</v>
      </c>
      <c r="J976" s="1" t="s">
        <v>21</v>
      </c>
    </row>
    <row r="977" spans="1:10" x14ac:dyDescent="0.35">
      <c r="A977" t="s">
        <v>32</v>
      </c>
      <c r="B977" t="s">
        <v>28</v>
      </c>
      <c r="C977" t="s">
        <v>47</v>
      </c>
      <c r="D977">
        <v>45</v>
      </c>
      <c r="E977">
        <v>40524</v>
      </c>
      <c r="F977">
        <v>190512</v>
      </c>
      <c r="G977">
        <v>0.32</v>
      </c>
      <c r="H977" t="s">
        <v>19</v>
      </c>
      <c r="I977" t="s">
        <v>29</v>
      </c>
      <c r="J977" s="1" t="s">
        <v>21</v>
      </c>
    </row>
    <row r="978" spans="1:10" x14ac:dyDescent="0.35">
      <c r="A978" t="s">
        <v>44</v>
      </c>
      <c r="B978" t="s">
        <v>17</v>
      </c>
      <c r="C978" t="s">
        <v>24</v>
      </c>
      <c r="D978">
        <v>37</v>
      </c>
      <c r="E978">
        <v>41318</v>
      </c>
      <c r="F978">
        <v>124827</v>
      </c>
      <c r="G978">
        <v>0</v>
      </c>
      <c r="H978" t="s">
        <v>33</v>
      </c>
      <c r="I978" t="s">
        <v>60</v>
      </c>
      <c r="J978" s="1" t="s">
        <v>21</v>
      </c>
    </row>
    <row r="979" spans="1:10" x14ac:dyDescent="0.35">
      <c r="A979" t="s">
        <v>36</v>
      </c>
      <c r="B979" t="s">
        <v>28</v>
      </c>
      <c r="C979" t="s">
        <v>18</v>
      </c>
      <c r="D979">
        <v>57</v>
      </c>
      <c r="E979">
        <v>43484</v>
      </c>
      <c r="F979">
        <v>101577</v>
      </c>
      <c r="G979">
        <v>0.05</v>
      </c>
      <c r="H979" t="s">
        <v>19</v>
      </c>
      <c r="I979" t="s">
        <v>20</v>
      </c>
      <c r="J979" s="1" t="s">
        <v>21</v>
      </c>
    </row>
    <row r="980" spans="1:10" x14ac:dyDescent="0.35">
      <c r="A980" t="s">
        <v>36</v>
      </c>
      <c r="B980" t="s">
        <v>17</v>
      </c>
      <c r="C980" t="s">
        <v>51</v>
      </c>
      <c r="D980">
        <v>44</v>
      </c>
      <c r="E980">
        <v>38642</v>
      </c>
      <c r="F980">
        <v>105223</v>
      </c>
      <c r="G980">
        <v>0.1</v>
      </c>
      <c r="H980" t="s">
        <v>19</v>
      </c>
      <c r="I980" t="s">
        <v>39</v>
      </c>
      <c r="J980" s="1" t="s">
        <v>21</v>
      </c>
    </row>
    <row r="981" spans="1:10" x14ac:dyDescent="0.35">
      <c r="A981" t="s">
        <v>32</v>
      </c>
      <c r="B981" t="s">
        <v>28</v>
      </c>
      <c r="C981" t="s">
        <v>51</v>
      </c>
      <c r="D981">
        <v>48</v>
      </c>
      <c r="E981">
        <v>39635</v>
      </c>
      <c r="F981">
        <v>94815</v>
      </c>
      <c r="G981">
        <v>0</v>
      </c>
      <c r="H981" t="s">
        <v>19</v>
      </c>
      <c r="I981" t="s">
        <v>20</v>
      </c>
      <c r="J981" s="1" t="s">
        <v>21</v>
      </c>
    </row>
    <row r="982" spans="1:10" x14ac:dyDescent="0.35">
      <c r="A982" t="s">
        <v>44</v>
      </c>
      <c r="B982" t="s">
        <v>17</v>
      </c>
      <c r="C982" t="s">
        <v>24</v>
      </c>
      <c r="D982">
        <v>25</v>
      </c>
      <c r="E982">
        <v>44545</v>
      </c>
      <c r="F982">
        <v>114893</v>
      </c>
      <c r="G982">
        <v>0.06</v>
      </c>
      <c r="H982" t="s">
        <v>33</v>
      </c>
      <c r="I982" t="s">
        <v>34</v>
      </c>
      <c r="J982" s="1" t="s">
        <v>21</v>
      </c>
    </row>
    <row r="983" spans="1:10" x14ac:dyDescent="0.35">
      <c r="A983" t="s">
        <v>44</v>
      </c>
      <c r="B983" t="s">
        <v>17</v>
      </c>
      <c r="C983" t="s">
        <v>51</v>
      </c>
      <c r="D983">
        <v>35</v>
      </c>
      <c r="E983">
        <v>42745</v>
      </c>
      <c r="F983">
        <v>80622</v>
      </c>
      <c r="G983">
        <v>0</v>
      </c>
      <c r="H983" t="s">
        <v>19</v>
      </c>
      <c r="I983" t="s">
        <v>25</v>
      </c>
      <c r="J983" s="1" t="s">
        <v>21</v>
      </c>
    </row>
    <row r="984" spans="1:10" x14ac:dyDescent="0.35">
      <c r="A984" t="s">
        <v>44</v>
      </c>
      <c r="B984" t="s">
        <v>17</v>
      </c>
      <c r="C984" t="s">
        <v>24</v>
      </c>
      <c r="D984">
        <v>57</v>
      </c>
      <c r="E984">
        <v>42685</v>
      </c>
      <c r="F984">
        <v>246589</v>
      </c>
      <c r="G984">
        <v>0.33</v>
      </c>
      <c r="H984" t="s">
        <v>19</v>
      </c>
      <c r="I984" t="s">
        <v>39</v>
      </c>
      <c r="J984" s="1">
        <v>42820</v>
      </c>
    </row>
    <row r="985" spans="1:10" x14ac:dyDescent="0.35">
      <c r="A985" t="s">
        <v>44</v>
      </c>
      <c r="B985" t="s">
        <v>28</v>
      </c>
      <c r="C985" t="s">
        <v>24</v>
      </c>
      <c r="D985">
        <v>49</v>
      </c>
      <c r="E985">
        <v>43240</v>
      </c>
      <c r="F985">
        <v>119397</v>
      </c>
      <c r="G985">
        <v>0.09</v>
      </c>
      <c r="H985" t="s">
        <v>33</v>
      </c>
      <c r="I985" t="s">
        <v>60</v>
      </c>
      <c r="J985" s="1">
        <v>43538</v>
      </c>
    </row>
    <row r="986" spans="1:10" x14ac:dyDescent="0.35">
      <c r="A986" t="s">
        <v>32</v>
      </c>
      <c r="B986" t="s">
        <v>17</v>
      </c>
      <c r="C986" t="s">
        <v>24</v>
      </c>
      <c r="D986">
        <v>25</v>
      </c>
      <c r="E986">
        <v>44549</v>
      </c>
      <c r="F986">
        <v>150666</v>
      </c>
      <c r="G986">
        <v>0.23</v>
      </c>
      <c r="H986" t="s">
        <v>33</v>
      </c>
      <c r="I986" t="s">
        <v>34</v>
      </c>
      <c r="J986" s="1" t="s">
        <v>21</v>
      </c>
    </row>
    <row r="987" spans="1:10" x14ac:dyDescent="0.35">
      <c r="A987" t="s">
        <v>16</v>
      </c>
      <c r="B987" t="s">
        <v>17</v>
      </c>
      <c r="C987" t="s">
        <v>18</v>
      </c>
      <c r="D987">
        <v>46</v>
      </c>
      <c r="E987">
        <v>37265</v>
      </c>
      <c r="F987">
        <v>148035</v>
      </c>
      <c r="G987">
        <v>0.14000000000000001</v>
      </c>
      <c r="H987" t="s">
        <v>19</v>
      </c>
      <c r="I987" t="s">
        <v>39</v>
      </c>
      <c r="J987" s="1" t="s">
        <v>21</v>
      </c>
    </row>
    <row r="988" spans="1:10" x14ac:dyDescent="0.35">
      <c r="A988" t="s">
        <v>32</v>
      </c>
      <c r="B988" t="s">
        <v>28</v>
      </c>
      <c r="C988" t="s">
        <v>24</v>
      </c>
      <c r="D988">
        <v>60</v>
      </c>
      <c r="E988">
        <v>42891</v>
      </c>
      <c r="F988">
        <v>158898</v>
      </c>
      <c r="G988">
        <v>0.18</v>
      </c>
      <c r="H988" t="s">
        <v>19</v>
      </c>
      <c r="I988" t="s">
        <v>45</v>
      </c>
      <c r="J988" s="1" t="s">
        <v>21</v>
      </c>
    </row>
    <row r="989" spans="1:10" x14ac:dyDescent="0.35">
      <c r="A989" t="s">
        <v>32</v>
      </c>
      <c r="B989" t="s">
        <v>17</v>
      </c>
      <c r="C989" t="s">
        <v>24</v>
      </c>
      <c r="D989">
        <v>45</v>
      </c>
      <c r="E989">
        <v>40967</v>
      </c>
      <c r="F989">
        <v>89659</v>
      </c>
      <c r="G989">
        <v>0</v>
      </c>
      <c r="H989" t="s">
        <v>33</v>
      </c>
      <c r="I989" t="s">
        <v>60</v>
      </c>
      <c r="J989" s="1" t="s">
        <v>21</v>
      </c>
    </row>
    <row r="990" spans="1:10" x14ac:dyDescent="0.35">
      <c r="A990" t="s">
        <v>44</v>
      </c>
      <c r="B990" t="s">
        <v>17</v>
      </c>
      <c r="C990" t="s">
        <v>18</v>
      </c>
      <c r="D990">
        <v>39</v>
      </c>
      <c r="E990">
        <v>39201</v>
      </c>
      <c r="F990">
        <v>171487</v>
      </c>
      <c r="G990">
        <v>0.23</v>
      </c>
      <c r="H990" t="s">
        <v>19</v>
      </c>
      <c r="I990" t="s">
        <v>39</v>
      </c>
      <c r="J990" s="1" t="s">
        <v>21</v>
      </c>
    </row>
    <row r="991" spans="1:10" x14ac:dyDescent="0.35">
      <c r="A991" t="s">
        <v>36</v>
      </c>
      <c r="B991" t="s">
        <v>17</v>
      </c>
      <c r="C991" t="s">
        <v>51</v>
      </c>
      <c r="D991">
        <v>43</v>
      </c>
      <c r="E991">
        <v>42603</v>
      </c>
      <c r="F991">
        <v>258498</v>
      </c>
      <c r="G991">
        <v>0.35</v>
      </c>
      <c r="H991" t="s">
        <v>19</v>
      </c>
      <c r="I991" t="s">
        <v>29</v>
      </c>
      <c r="J991" s="1" t="s">
        <v>21</v>
      </c>
    </row>
    <row r="992" spans="1:10" x14ac:dyDescent="0.35">
      <c r="A992" t="s">
        <v>16</v>
      </c>
      <c r="B992" t="s">
        <v>28</v>
      </c>
      <c r="C992" t="s">
        <v>24</v>
      </c>
      <c r="D992">
        <v>37</v>
      </c>
      <c r="E992">
        <v>40511</v>
      </c>
      <c r="F992">
        <v>146961</v>
      </c>
      <c r="G992">
        <v>0.11</v>
      </c>
      <c r="H992" t="s">
        <v>19</v>
      </c>
      <c r="I992" t="s">
        <v>29</v>
      </c>
      <c r="J992" s="1" t="s">
        <v>21</v>
      </c>
    </row>
    <row r="993" spans="1:10" x14ac:dyDescent="0.35">
      <c r="A993" t="s">
        <v>16</v>
      </c>
      <c r="B993" t="s">
        <v>28</v>
      </c>
      <c r="C993" t="s">
        <v>51</v>
      </c>
      <c r="D993">
        <v>48</v>
      </c>
      <c r="E993">
        <v>35907</v>
      </c>
      <c r="F993">
        <v>85369</v>
      </c>
      <c r="G993">
        <v>0</v>
      </c>
      <c r="H993" t="s">
        <v>52</v>
      </c>
      <c r="I993" t="s">
        <v>81</v>
      </c>
      <c r="J993" s="1">
        <v>38318</v>
      </c>
    </row>
    <row r="994" spans="1:10" x14ac:dyDescent="0.35">
      <c r="A994" t="s">
        <v>36</v>
      </c>
      <c r="B994" t="s">
        <v>28</v>
      </c>
      <c r="C994" t="s">
        <v>18</v>
      </c>
      <c r="D994">
        <v>30</v>
      </c>
      <c r="E994">
        <v>42169</v>
      </c>
      <c r="F994">
        <v>67489</v>
      </c>
      <c r="G994">
        <v>0</v>
      </c>
      <c r="H994" t="s">
        <v>19</v>
      </c>
      <c r="I994" t="s">
        <v>20</v>
      </c>
      <c r="J994" s="1" t="s">
        <v>21</v>
      </c>
    </row>
    <row r="995" spans="1:10" x14ac:dyDescent="0.35">
      <c r="A995" t="s">
        <v>36</v>
      </c>
      <c r="B995" t="s">
        <v>17</v>
      </c>
      <c r="C995" t="s">
        <v>18</v>
      </c>
      <c r="D995">
        <v>46</v>
      </c>
      <c r="E995">
        <v>43379</v>
      </c>
      <c r="F995">
        <v>166259</v>
      </c>
      <c r="G995">
        <v>0.17</v>
      </c>
      <c r="H995" t="s">
        <v>19</v>
      </c>
      <c r="I995" t="s">
        <v>20</v>
      </c>
      <c r="J995" s="1" t="s">
        <v>21</v>
      </c>
    </row>
    <row r="996" spans="1:10" x14ac:dyDescent="0.35">
      <c r="A996" t="s">
        <v>32</v>
      </c>
      <c r="B996" t="s">
        <v>17</v>
      </c>
      <c r="C996" t="s">
        <v>24</v>
      </c>
      <c r="D996">
        <v>55</v>
      </c>
      <c r="E996">
        <v>39820</v>
      </c>
      <c r="F996">
        <v>47032</v>
      </c>
      <c r="G996">
        <v>0</v>
      </c>
      <c r="H996" t="s">
        <v>19</v>
      </c>
      <c r="I996" t="s">
        <v>29</v>
      </c>
      <c r="J996" s="1" t="s">
        <v>21</v>
      </c>
    </row>
    <row r="997" spans="1:10" x14ac:dyDescent="0.35">
      <c r="A997" t="s">
        <v>44</v>
      </c>
      <c r="B997" t="s">
        <v>28</v>
      </c>
      <c r="C997" t="s">
        <v>18</v>
      </c>
      <c r="D997">
        <v>33</v>
      </c>
      <c r="E997">
        <v>42631</v>
      </c>
      <c r="F997">
        <v>98427</v>
      </c>
      <c r="G997">
        <v>0</v>
      </c>
      <c r="H997" t="s">
        <v>19</v>
      </c>
      <c r="I997" t="s">
        <v>29</v>
      </c>
      <c r="J997" s="1" t="s">
        <v>21</v>
      </c>
    </row>
    <row r="998" spans="1:10" x14ac:dyDescent="0.35">
      <c r="A998" t="s">
        <v>44</v>
      </c>
      <c r="B998" t="s">
        <v>17</v>
      </c>
      <c r="C998" t="s">
        <v>24</v>
      </c>
      <c r="D998">
        <v>44</v>
      </c>
      <c r="E998">
        <v>40329</v>
      </c>
      <c r="F998">
        <v>47387</v>
      </c>
      <c r="G998">
        <v>0</v>
      </c>
      <c r="H998" t="s">
        <v>33</v>
      </c>
      <c r="I998" t="s">
        <v>34</v>
      </c>
      <c r="J998" s="1">
        <v>43108</v>
      </c>
    </row>
    <row r="999" spans="1:10" x14ac:dyDescent="0.35">
      <c r="A999" t="s">
        <v>44</v>
      </c>
      <c r="B999" t="s">
        <v>28</v>
      </c>
      <c r="C999" t="s">
        <v>24</v>
      </c>
      <c r="D999">
        <v>31</v>
      </c>
      <c r="E999">
        <v>43626</v>
      </c>
      <c r="F999">
        <v>176710</v>
      </c>
      <c r="G999">
        <v>0.15</v>
      </c>
      <c r="H999" t="s">
        <v>19</v>
      </c>
      <c r="I999" t="s">
        <v>45</v>
      </c>
      <c r="J999" s="1" t="s">
        <v>21</v>
      </c>
    </row>
    <row r="1000" spans="1:10" x14ac:dyDescent="0.35">
      <c r="A1000" t="s">
        <v>44</v>
      </c>
      <c r="B1000" t="s">
        <v>17</v>
      </c>
      <c r="C1000" t="s">
        <v>24</v>
      </c>
      <c r="D1000">
        <v>33</v>
      </c>
      <c r="E1000">
        <v>40936</v>
      </c>
      <c r="F1000">
        <v>95960</v>
      </c>
      <c r="G1000">
        <v>0</v>
      </c>
      <c r="H1000" t="s">
        <v>33</v>
      </c>
      <c r="I1000" t="s">
        <v>34</v>
      </c>
      <c r="J1000" s="1" t="s">
        <v>21</v>
      </c>
    </row>
    <row r="1001" spans="1:10" x14ac:dyDescent="0.35">
      <c r="A1001" t="s">
        <v>32</v>
      </c>
      <c r="B1001" t="s">
        <v>17</v>
      </c>
      <c r="C1001" t="s">
        <v>24</v>
      </c>
      <c r="D1001">
        <v>63</v>
      </c>
      <c r="E1001">
        <v>44038</v>
      </c>
      <c r="F1001">
        <v>216195</v>
      </c>
      <c r="G1001">
        <v>0.31</v>
      </c>
      <c r="H1001" t="s">
        <v>19</v>
      </c>
      <c r="I1001" t="s">
        <v>45</v>
      </c>
      <c r="J100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ABD-69FB-49C4-83DA-960BE0F19FC5}">
  <dimension ref="A1:D20"/>
  <sheetViews>
    <sheetView workbookViewId="0">
      <selection activeCell="A15" sqref="A15:B20"/>
    </sheetView>
  </sheetViews>
  <sheetFormatPr defaultRowHeight="14.5" x14ac:dyDescent="0.35"/>
  <cols>
    <col min="1" max="1" width="10.6328125" bestFit="1" customWidth="1"/>
    <col min="2" max="2" width="15.6328125" bestFit="1" customWidth="1"/>
    <col min="4" max="4" width="11" bestFit="1" customWidth="1"/>
  </cols>
  <sheetData>
    <row r="1" spans="1:4" x14ac:dyDescent="0.35">
      <c r="A1" t="s">
        <v>1987</v>
      </c>
      <c r="B1" t="s">
        <v>1989</v>
      </c>
    </row>
    <row r="2" spans="1:4" x14ac:dyDescent="0.35">
      <c r="A2" t="s">
        <v>24</v>
      </c>
      <c r="B2">
        <v>404</v>
      </c>
    </row>
    <row r="3" spans="1:4" x14ac:dyDescent="0.35">
      <c r="A3" t="s">
        <v>47</v>
      </c>
      <c r="B3">
        <v>74</v>
      </c>
      <c r="D3" t="s">
        <v>1995</v>
      </c>
    </row>
    <row r="4" spans="1:4" x14ac:dyDescent="0.35">
      <c r="A4" t="s">
        <v>18</v>
      </c>
      <c r="B4">
        <v>271</v>
      </c>
    </row>
    <row r="5" spans="1:4" x14ac:dyDescent="0.35">
      <c r="A5" t="s">
        <v>51</v>
      </c>
      <c r="B5">
        <v>251</v>
      </c>
    </row>
    <row r="6" spans="1:4" x14ac:dyDescent="0.35">
      <c r="A6" t="s">
        <v>1988</v>
      </c>
      <c r="B6">
        <v>1000</v>
      </c>
    </row>
    <row r="9" spans="1:4" x14ac:dyDescent="0.35">
      <c r="A9" t="s">
        <v>1987</v>
      </c>
      <c r="B9" t="s">
        <v>1994</v>
      </c>
    </row>
    <row r="10" spans="1:4" x14ac:dyDescent="0.35">
      <c r="A10" t="s">
        <v>1988</v>
      </c>
      <c r="B10">
        <v>1000</v>
      </c>
    </row>
    <row r="11" spans="1:4" x14ac:dyDescent="0.35">
      <c r="A11" t="s">
        <v>19</v>
      </c>
      <c r="B11">
        <v>643</v>
      </c>
      <c r="D11" t="s">
        <v>1996</v>
      </c>
    </row>
    <row r="12" spans="1:4" x14ac:dyDescent="0.35">
      <c r="A12" t="s">
        <v>33</v>
      </c>
      <c r="B12">
        <v>218</v>
      </c>
    </row>
    <row r="13" spans="1:4" x14ac:dyDescent="0.35">
      <c r="A13" t="s">
        <v>52</v>
      </c>
      <c r="B13">
        <v>139</v>
      </c>
    </row>
    <row r="15" spans="1:4" x14ac:dyDescent="0.35">
      <c r="A15" t="s">
        <v>1987</v>
      </c>
      <c r="B15" t="s">
        <v>2001</v>
      </c>
    </row>
    <row r="16" spans="1:4" x14ac:dyDescent="0.35">
      <c r="A16" t="s">
        <v>1999</v>
      </c>
      <c r="B16">
        <v>296</v>
      </c>
    </row>
    <row r="17" spans="1:2" x14ac:dyDescent="0.35">
      <c r="A17" t="s">
        <v>1997</v>
      </c>
      <c r="B17">
        <v>245</v>
      </c>
    </row>
    <row r="18" spans="1:2" x14ac:dyDescent="0.35">
      <c r="A18" t="s">
        <v>2000</v>
      </c>
      <c r="B18">
        <v>232</v>
      </c>
    </row>
    <row r="19" spans="1:2" x14ac:dyDescent="0.35">
      <c r="A19" t="s">
        <v>1998</v>
      </c>
      <c r="B19">
        <v>227</v>
      </c>
    </row>
    <row r="20" spans="1:2" x14ac:dyDescent="0.35">
      <c r="A20" t="s">
        <v>1988</v>
      </c>
      <c r="B20">
        <v>1000</v>
      </c>
    </row>
  </sheetData>
  <autoFilter ref="A9:B13" xr:uid="{AD2E8ABD-69FB-49C4-83DA-960BE0F19FC5}">
    <sortState xmlns:xlrd2="http://schemas.microsoft.com/office/spreadsheetml/2017/richdata2" ref="A10:B13">
      <sortCondition descending="1" ref="B9:B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5B47-4CC9-401B-89DE-69993FD19C65}">
  <dimension ref="A1:E30"/>
  <sheetViews>
    <sheetView workbookViewId="0">
      <selection activeCell="D11" sqref="D11"/>
    </sheetView>
  </sheetViews>
  <sheetFormatPr defaultRowHeight="14.5" x14ac:dyDescent="0.35"/>
  <cols>
    <col min="1" max="1" width="15.1796875" bestFit="1" customWidth="1"/>
    <col min="4" max="4" width="37.453125" bestFit="1" customWidth="1"/>
  </cols>
  <sheetData>
    <row r="1" spans="1:5" x14ac:dyDescent="0.35">
      <c r="A1" t="s">
        <v>1992</v>
      </c>
    </row>
    <row r="2" spans="1:5" x14ac:dyDescent="0.35">
      <c r="A2">
        <v>13</v>
      </c>
    </row>
    <row r="3" spans="1:5" x14ac:dyDescent="0.35">
      <c r="A3">
        <v>19</v>
      </c>
    </row>
    <row r="4" spans="1:5" x14ac:dyDescent="0.35">
      <c r="A4">
        <v>11</v>
      </c>
    </row>
    <row r="5" spans="1:5" x14ac:dyDescent="0.35">
      <c r="A5">
        <v>7</v>
      </c>
    </row>
    <row r="6" spans="1:5" x14ac:dyDescent="0.35">
      <c r="A6">
        <v>19</v>
      </c>
    </row>
    <row r="7" spans="1:5" x14ac:dyDescent="0.35">
      <c r="A7">
        <v>9</v>
      </c>
    </row>
    <row r="8" spans="1:5" x14ac:dyDescent="0.35">
      <c r="A8">
        <v>7</v>
      </c>
    </row>
    <row r="9" spans="1:5" x14ac:dyDescent="0.35">
      <c r="A9">
        <v>10</v>
      </c>
    </row>
    <row r="10" spans="1:5" x14ac:dyDescent="0.35">
      <c r="A10">
        <v>10</v>
      </c>
      <c r="D10" t="s">
        <v>1993</v>
      </c>
      <c r="E10">
        <f>AVERAGE(A2:A30)</f>
        <v>10.517241379310345</v>
      </c>
    </row>
    <row r="11" spans="1:5" x14ac:dyDescent="0.35">
      <c r="A11">
        <v>22</v>
      </c>
    </row>
    <row r="12" spans="1:5" x14ac:dyDescent="0.35">
      <c r="A12">
        <v>11</v>
      </c>
    </row>
    <row r="13" spans="1:5" x14ac:dyDescent="0.35">
      <c r="A13">
        <v>6</v>
      </c>
    </row>
    <row r="14" spans="1:5" x14ac:dyDescent="0.35">
      <c r="A14">
        <v>10</v>
      </c>
    </row>
    <row r="15" spans="1:5" x14ac:dyDescent="0.35">
      <c r="A15">
        <v>9</v>
      </c>
    </row>
    <row r="16" spans="1:5" x14ac:dyDescent="0.35">
      <c r="A16">
        <v>9</v>
      </c>
    </row>
    <row r="17" spans="1:1" x14ac:dyDescent="0.35">
      <c r="A17">
        <v>6</v>
      </c>
    </row>
    <row r="18" spans="1:1" x14ac:dyDescent="0.35">
      <c r="A18">
        <v>16</v>
      </c>
    </row>
    <row r="19" spans="1:1" x14ac:dyDescent="0.35">
      <c r="A19">
        <v>6</v>
      </c>
    </row>
    <row r="20" spans="1:1" x14ac:dyDescent="0.35">
      <c r="A20">
        <v>22</v>
      </c>
    </row>
    <row r="21" spans="1:1" x14ac:dyDescent="0.35">
      <c r="A21">
        <v>6</v>
      </c>
    </row>
    <row r="22" spans="1:1" x14ac:dyDescent="0.35">
      <c r="A22">
        <v>7</v>
      </c>
    </row>
    <row r="23" spans="1:1" x14ac:dyDescent="0.35">
      <c r="A23">
        <v>7</v>
      </c>
    </row>
    <row r="24" spans="1:1" x14ac:dyDescent="0.35">
      <c r="A24">
        <v>6</v>
      </c>
    </row>
    <row r="25" spans="1:1" x14ac:dyDescent="0.35">
      <c r="A25">
        <v>13</v>
      </c>
    </row>
    <row r="26" spans="1:1" x14ac:dyDescent="0.35">
      <c r="A26">
        <v>8</v>
      </c>
    </row>
    <row r="27" spans="1:1" x14ac:dyDescent="0.35">
      <c r="A27">
        <v>12</v>
      </c>
    </row>
    <row r="28" spans="1:1" x14ac:dyDescent="0.35">
      <c r="A28">
        <v>10</v>
      </c>
    </row>
    <row r="29" spans="1:1" x14ac:dyDescent="0.35">
      <c r="A29">
        <v>6</v>
      </c>
    </row>
    <row r="30" spans="1:1" x14ac:dyDescent="0.35">
      <c r="A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Sheet9</vt:lpstr>
      <vt:lpstr>Data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Lanciya Angel</cp:lastModifiedBy>
  <dcterms:created xsi:type="dcterms:W3CDTF">2022-08-29T14:02:56Z</dcterms:created>
  <dcterms:modified xsi:type="dcterms:W3CDTF">2024-03-29T06:11:02Z</dcterms:modified>
</cp:coreProperties>
</file>