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10155" yWindow="-15" windowWidth="16635" windowHeight="11190" tabRatio="492"/>
  </bookViews>
  <sheets>
    <sheet name="2021享點子年菜訂購單(大成員工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25" i="2"/>
  <c r="K24" i="2"/>
  <c r="K21" i="2"/>
  <c r="K11" i="2"/>
  <c r="I23" i="2"/>
  <c r="I22" i="2"/>
  <c r="K22" i="2" s="1"/>
  <c r="I20" i="2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I10" i="2"/>
  <c r="K10" i="2" s="1"/>
  <c r="I9" i="2"/>
  <c r="K9" i="2" s="1"/>
  <c r="I8" i="2"/>
  <c r="I7" i="2"/>
  <c r="K7" i="2" s="1"/>
  <c r="I6" i="2"/>
  <c r="K6" i="2" s="1"/>
  <c r="I5" i="2"/>
  <c r="K5" i="2" s="1"/>
  <c r="I4" i="2"/>
  <c r="K4" i="2" s="1"/>
  <c r="K23" i="2"/>
  <c r="K20" i="2"/>
  <c r="K12" i="2"/>
  <c r="K8" i="2"/>
  <c r="K27" i="2" l="1"/>
  <c r="K28" i="2" l="1"/>
  <c r="K30" i="2" s="1"/>
</calcChain>
</file>

<file path=xl/sharedStrings.xml><?xml version="1.0" encoding="utf-8"?>
<sst xmlns="http://schemas.openxmlformats.org/spreadsheetml/2006/main" count="95" uniqueCount="91">
  <si>
    <t>品名</t>
  </si>
  <si>
    <t>規格</t>
  </si>
  <si>
    <t>預購數量</t>
  </si>
  <si>
    <t>小計金額</t>
  </si>
  <si>
    <t>運送說明</t>
  </si>
  <si>
    <t>▲★金龍佛跳牆2200g6</t>
    <phoneticPr fontId="10" type="noConversion"/>
  </si>
  <si>
    <t>2200g/包；6包/箱</t>
    <phoneticPr fontId="8" type="noConversion"/>
  </si>
  <si>
    <r>
      <t xml:space="preserve">(*收費標準，請參考「運送說明」)  </t>
    </r>
    <r>
      <rPr>
        <b/>
        <sz val="11"/>
        <color theme="1"/>
        <rFont val="標楷體"/>
        <family val="4"/>
        <charset val="136"/>
      </rPr>
      <t>運費：</t>
    </r>
    <phoneticPr fontId="8" type="noConversion"/>
  </si>
  <si>
    <t>2400g/包；6包/箱</t>
    <phoneticPr fontId="8" type="noConversion"/>
  </si>
  <si>
    <t>配送&amp;付款方式</t>
    <phoneticPr fontId="8" type="noConversion"/>
  </si>
  <si>
    <t>姓名</t>
    <phoneticPr fontId="8" type="noConversion"/>
  </si>
  <si>
    <t>電話</t>
    <phoneticPr fontId="8" type="noConversion"/>
  </si>
  <si>
    <t>地址</t>
    <phoneticPr fontId="8" type="noConversion"/>
  </si>
  <si>
    <t>發票明細</t>
    <phoneticPr fontId="8" type="noConversion"/>
  </si>
  <si>
    <t>統一編號</t>
    <phoneticPr fontId="8" type="noConversion"/>
  </si>
  <si>
    <t>發票抬頭</t>
    <phoneticPr fontId="8" type="noConversion"/>
  </si>
  <si>
    <t>發票寄送地址</t>
    <phoneticPr fontId="8" type="noConversion"/>
  </si>
  <si>
    <r>
      <t xml:space="preserve">淮山烏骨帝王雞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</si>
  <si>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>※※※</t>
    </r>
    <r>
      <rPr>
        <b/>
        <sz val="12"/>
        <color rgb="FFFF0000"/>
        <rFont val="標楷體"/>
        <family val="4"/>
        <charset val="136"/>
      </rPr>
      <t xml:space="preserve"> </t>
    </r>
    <r>
      <rPr>
        <b/>
        <u/>
        <sz val="12"/>
        <color rgb="FFFF0000"/>
        <rFont val="標楷體"/>
        <family val="4"/>
        <charset val="136"/>
      </rPr>
      <t>總計金額：</t>
    </r>
    <phoneticPr fontId="8" type="noConversion"/>
  </si>
  <si>
    <t>付款方式：紙本訂單一律貨到付款</t>
    <phoneticPr fontId="8" type="noConversion"/>
  </si>
  <si>
    <t>◎如需線上刷卡、WATM付款方式請至官網下單！</t>
    <phoneticPr fontId="8" type="noConversion"/>
  </si>
  <si>
    <t>◎最快可指定之出貨日為下單日D+3天後。</t>
    <phoneticPr fontId="8" type="noConversion"/>
  </si>
  <si>
    <t>*連絡電話：</t>
    <phoneticPr fontId="8" type="noConversion"/>
  </si>
  <si>
    <t>收件人資料(請務必填寫完整資訊)</t>
    <phoneticPr fontId="8" type="noConversion"/>
  </si>
  <si>
    <t>*訂購人姓名：</t>
    <phoneticPr fontId="8" type="noConversion"/>
  </si>
  <si>
    <t>*手機</t>
    <phoneticPr fontId="8" type="noConversion"/>
  </si>
  <si>
    <t>★提醒：越接近過年宅配易延遲/提早，恕不接受退貨服務喔!</t>
    <phoneticPr fontId="8" type="noConversion"/>
  </si>
  <si>
    <t>★發票如不隨貨附上，請另行填寫寄送地址</t>
    <phoneticPr fontId="8" type="noConversion"/>
  </si>
  <si>
    <t>□黑貓宅配</t>
    <phoneticPr fontId="8" type="noConversion"/>
  </si>
  <si>
    <t>訂購備註</t>
    <phoneticPr fontId="8" type="noConversion"/>
  </si>
  <si>
    <t>◎到貨日為出貨日D+1天。</t>
    <phoneticPr fontId="8" type="noConversion"/>
  </si>
  <si>
    <t>貨號</t>
    <phoneticPr fontId="8" type="noConversion"/>
  </si>
  <si>
    <r>
      <t xml:space="preserve">★金龍佛跳牆 </t>
    </r>
    <r>
      <rPr>
        <b/>
        <u/>
        <sz val="11"/>
        <color theme="1"/>
        <rFont val="標楷體"/>
        <family val="4"/>
        <charset val="136"/>
      </rPr>
      <t>A</t>
    </r>
    <phoneticPr fontId="10" type="noConversion"/>
  </si>
  <si>
    <t>1200g/包；8包/箱</t>
  </si>
  <si>
    <t>1000g/包；6包/箱</t>
    <phoneticPr fontId="8" type="noConversion"/>
  </si>
  <si>
    <r>
      <t xml:space="preserve">▲【保師傅】開運蔥燒子排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</si>
  <si>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t>760g/包；10包/箱</t>
    <phoneticPr fontId="8" type="noConversion"/>
  </si>
  <si>
    <r>
      <t xml:space="preserve">★冰釀紹興醉蝦 </t>
    </r>
    <r>
      <rPr>
        <b/>
        <u/>
        <sz val="11"/>
        <color theme="1"/>
        <rFont val="標楷體"/>
        <family val="4"/>
        <charset val="136"/>
      </rPr>
      <t>C</t>
    </r>
    <phoneticPr fontId="8" type="noConversion"/>
  </si>
  <si>
    <r>
      <t xml:space="preserve">富貴鯧魚炊粉 </t>
    </r>
    <r>
      <rPr>
        <b/>
        <u/>
        <sz val="11"/>
        <color theme="1"/>
        <rFont val="標楷體"/>
        <family val="4"/>
        <charset val="136"/>
      </rPr>
      <t>B</t>
    </r>
    <phoneticPr fontId="8" type="noConversion"/>
  </si>
  <si>
    <t>2500g/包；4包/箱</t>
    <phoneticPr fontId="8" type="noConversion"/>
  </si>
  <si>
    <t>2600g/包；6包/箱</t>
    <phoneticPr fontId="8" type="noConversion"/>
  </si>
  <si>
    <t xml:space="preserve">客戶編號：    </t>
    <phoneticPr fontId="8" type="noConversion"/>
  </si>
  <si>
    <t>原價總金額：</t>
    <phoneticPr fontId="8" type="noConversion"/>
  </si>
  <si>
    <r>
      <t xml:space="preserve">★好運旺來苦瓜燉雞湯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</si>
  <si>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>★秘製紹興東坡肉(附刈包)</t>
    </r>
    <r>
      <rPr>
        <b/>
        <sz val="11"/>
        <color theme="1"/>
        <rFont val="標楷體"/>
        <family val="4"/>
        <charset val="136"/>
      </rPr>
      <t xml:space="preserve"> </t>
    </r>
    <r>
      <rPr>
        <b/>
        <u/>
        <sz val="11"/>
        <color theme="1"/>
        <rFont val="標楷體"/>
        <family val="4"/>
        <charset val="136"/>
      </rPr>
      <t>B</t>
    </r>
    <phoneticPr fontId="8" type="noConversion"/>
  </si>
  <si>
    <r>
      <t xml:space="preserve">★麻油香菇松阪米糕 </t>
    </r>
    <r>
      <rPr>
        <b/>
        <u/>
        <sz val="11"/>
        <color theme="1"/>
        <rFont val="標楷體"/>
        <family val="4"/>
        <charset val="136"/>
      </rPr>
      <t>B</t>
    </r>
    <phoneticPr fontId="8" type="noConversion"/>
  </si>
  <si>
    <r>
      <t xml:space="preserve">☆【程安琪】福氣荷葉粉蒸排骨 </t>
    </r>
    <r>
      <rPr>
        <b/>
        <u/>
        <sz val="11"/>
        <color theme="1"/>
        <rFont val="標楷體"/>
        <family val="4"/>
        <charset val="136"/>
      </rPr>
      <t>B</t>
    </r>
    <phoneticPr fontId="8" type="noConversion"/>
  </si>
  <si>
    <r>
      <t xml:space="preserve">▲【保師傅】白玉辣腸燉雞湯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</si>
  <si>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 xml:space="preserve">▲【保師傅】荷葉臘味蒸滑雞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</si>
  <si>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>【初芯初蒔】川味剁椒扁鱈</t>
    </r>
    <r>
      <rPr>
        <sz val="8"/>
        <color theme="1"/>
        <rFont val="標楷體"/>
        <family val="4"/>
        <charset val="136"/>
      </rPr>
      <t>(大比目魚)</t>
    </r>
    <r>
      <rPr>
        <sz val="11"/>
        <color theme="1"/>
        <rFont val="標楷體"/>
        <family val="4"/>
        <charset val="136"/>
      </rPr>
      <t xml:space="preserve"> </t>
    </r>
    <r>
      <rPr>
        <b/>
        <u/>
        <sz val="11"/>
        <color theme="1"/>
        <rFont val="標楷體"/>
        <family val="4"/>
        <charset val="136"/>
      </rPr>
      <t>C</t>
    </r>
    <phoneticPr fontId="8" type="noConversion"/>
  </si>
  <si>
    <t>★享點子-鴻運好年套餐(6種產品)</t>
    <phoneticPr fontId="8" type="noConversion"/>
  </si>
  <si>
    <t>☆程安琪-江浙富貴套餐(5種產品)</t>
    <phoneticPr fontId="8" type="noConversion"/>
  </si>
  <si>
    <t>▲保師傅-國宴主廚套餐(5種產品)</t>
    <phoneticPr fontId="8" type="noConversion"/>
  </si>
  <si>
    <r>
      <rPr>
        <sz val="11"/>
        <color theme="1"/>
        <rFont val="新細明體"/>
        <family val="1"/>
        <charset val="136"/>
      </rPr>
      <t>☆</t>
    </r>
    <r>
      <rPr>
        <sz val="11"/>
        <color theme="1"/>
        <rFont val="標楷體"/>
        <family val="4"/>
        <charset val="136"/>
      </rPr>
      <t xml:space="preserve">【程安琪】一品金華雞湯鍋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</si>
  <si>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 xml:space="preserve">☆【程安琪】御膳鮮蝦粉絲煲 </t>
    </r>
    <r>
      <rPr>
        <b/>
        <u/>
        <sz val="11"/>
        <color theme="1"/>
        <rFont val="標楷體"/>
        <family val="4"/>
        <charset val="136"/>
      </rPr>
      <t>A</t>
    </r>
    <phoneticPr fontId="8" type="noConversion"/>
  </si>
  <si>
    <r>
      <t xml:space="preserve">☆【程安琪】香滷牛腱(附麻辣醬) </t>
    </r>
    <r>
      <rPr>
        <b/>
        <u/>
        <sz val="11"/>
        <color theme="1"/>
        <rFont val="標楷體"/>
        <family val="4"/>
        <charset val="136"/>
      </rPr>
      <t>C</t>
    </r>
    <phoneticPr fontId="8" type="noConversion"/>
  </si>
  <si>
    <r>
      <t xml:space="preserve">▲【保師傅】如意紅糟鴨糯米飯 </t>
    </r>
    <r>
      <rPr>
        <b/>
        <u/>
        <sz val="11"/>
        <color theme="1"/>
        <rFont val="標楷體"/>
        <family val="4"/>
        <charset val="136"/>
      </rPr>
      <t>C</t>
    </r>
    <phoneticPr fontId="8" type="noConversion"/>
  </si>
  <si>
    <r>
      <t xml:space="preserve">【初芯初蒔】麻油松阪炊粉 </t>
    </r>
    <r>
      <rPr>
        <b/>
        <u/>
        <sz val="11"/>
        <color theme="1"/>
        <rFont val="標楷體"/>
        <family val="4"/>
        <charset val="136"/>
      </rPr>
      <t>B</t>
    </r>
    <phoneticPr fontId="8" type="noConversion"/>
  </si>
  <si>
    <t>2650g/包；6包/箱</t>
    <phoneticPr fontId="8" type="noConversion"/>
  </si>
  <si>
    <t>1000g/包；8包/箱</t>
    <phoneticPr fontId="8" type="noConversion"/>
  </si>
  <si>
    <t>700g/包；10包/箱</t>
    <phoneticPr fontId="8" type="noConversion"/>
  </si>
  <si>
    <t>600g/包；18包/箱</t>
    <phoneticPr fontId="8" type="noConversion"/>
  </si>
  <si>
    <t>1280g/包；6包/箱</t>
    <phoneticPr fontId="8" type="noConversion"/>
  </si>
  <si>
    <t>600g/包；15包/箱</t>
    <phoneticPr fontId="8" type="noConversion"/>
  </si>
  <si>
    <t>650g/包；6包/箱</t>
    <phoneticPr fontId="8" type="noConversion"/>
  </si>
  <si>
    <t>2400g/包；6包/箱</t>
    <phoneticPr fontId="8" type="noConversion"/>
  </si>
  <si>
    <t>1040g/包；8包/箱</t>
    <phoneticPr fontId="8" type="noConversion"/>
  </si>
  <si>
    <t>800g/包；12包/箱</t>
    <phoneticPr fontId="8" type="noConversion"/>
  </si>
  <si>
    <t>950g/包；8包/箱</t>
    <phoneticPr fontId="8" type="noConversion"/>
  </si>
  <si>
    <t>520g/包；8包/箱</t>
    <phoneticPr fontId="8" type="noConversion"/>
  </si>
  <si>
    <r>
      <t>◎最晚宅配</t>
    </r>
    <r>
      <rPr>
        <b/>
        <u/>
        <sz val="11"/>
        <color rgb="FF0070C0"/>
        <rFont val="標楷體"/>
        <family val="4"/>
        <charset val="136"/>
      </rPr>
      <t>出貨</t>
    </r>
    <r>
      <rPr>
        <sz val="11"/>
        <color theme="1"/>
        <rFont val="標楷體"/>
        <family val="4"/>
        <charset val="136"/>
      </rPr>
      <t>時間：2022/01/25(二)。</t>
    </r>
    <phoneticPr fontId="8" type="noConversion"/>
  </si>
  <si>
    <t>裸包市價</t>
    <phoneticPr fontId="8" type="noConversion"/>
  </si>
  <si>
    <t>禮盒市價</t>
    <phoneticPr fontId="8" type="noConversion"/>
  </si>
  <si>
    <t>無禮盒販售</t>
    <phoneticPr fontId="8" type="noConversion"/>
  </si>
  <si>
    <t>貴妃楊枝甘露</t>
    <phoneticPr fontId="10" type="noConversion"/>
  </si>
  <si>
    <r>
      <t xml:space="preserve">麻辣御膳牛犇煲 </t>
    </r>
    <r>
      <rPr>
        <b/>
        <u/>
        <sz val="11"/>
        <color theme="1"/>
        <rFont val="標楷體"/>
        <family val="4"/>
        <charset val="136"/>
      </rPr>
      <t>C</t>
    </r>
    <phoneticPr fontId="10" type="noConversion"/>
  </si>
  <si>
    <t>▲【保師傅】福棗核桃糊</t>
    <phoneticPr fontId="8" type="noConversion"/>
  </si>
  <si>
    <t>8310g/組</t>
    <phoneticPr fontId="8" type="noConversion"/>
  </si>
  <si>
    <t>6130g/組</t>
    <phoneticPr fontId="8" type="noConversion"/>
  </si>
  <si>
    <t>6440g/組</t>
    <phoneticPr fontId="8" type="noConversion"/>
  </si>
  <si>
    <t>上市櫃專屬85折優惠總金額：</t>
    <phoneticPr fontId="8" type="noConversion"/>
  </si>
  <si>
    <r>
      <rPr>
        <b/>
        <u/>
        <sz val="11"/>
        <color rgb="FFFF0000"/>
        <rFont val="標楷體"/>
        <family val="4"/>
        <charset val="136"/>
      </rPr>
      <t>1.員購85折優惠：2022/11/01(一)~2022/01/14(五)</t>
    </r>
    <r>
      <rPr>
        <b/>
        <u/>
        <sz val="11"/>
        <color theme="1"/>
        <rFont val="標楷體"/>
        <family val="4"/>
        <charset val="136"/>
      </rPr>
      <t xml:space="preserve">
2.出貨日計算(有庫存)：繳交訂單下訂，需D+3天後方可出貨(隔天為到貨日)。</t>
    </r>
    <r>
      <rPr>
        <sz val="11"/>
        <color theme="1"/>
        <rFont val="標楷體"/>
        <family val="4"/>
        <charset val="136"/>
      </rPr>
      <t xml:space="preserve">
例如：如為星期一當天收到訂單，星期四可出貨，星期五到貨。
</t>
    </r>
    <r>
      <rPr>
        <b/>
        <sz val="11"/>
        <color rgb="FFFF0000"/>
        <rFont val="標楷體"/>
        <family val="4"/>
        <charset val="136"/>
      </rPr>
      <t>◎最晚宅配出貨時間：2022/01/25(二)。</t>
    </r>
    <r>
      <rPr>
        <sz val="11"/>
        <color theme="1"/>
        <rFont val="標楷體"/>
        <family val="4"/>
        <charset val="136"/>
      </rPr>
      <t xml:space="preserve">
◎以上天數不包含假日及國定假日，如遇假日請將最快到貨天數順延計算。
◎配合黑貓宅配送貨時間，恕不提供週日配送服務。
◎越接近年節，宅配公司易有「延遲/提早到貨」的情形發生！如指定「1/17(一)~1/25(二)」間到貨的訂單，有延遲/提早到貨的情況，恕不接受退貨服務，敬請見諒。
</t>
    </r>
    <r>
      <rPr>
        <b/>
        <u/>
        <sz val="11"/>
        <color theme="1"/>
        <rFont val="標楷體"/>
        <family val="4"/>
        <charset val="136"/>
      </rPr>
      <t xml:space="preserve">3.出貨日(無庫存)：如因不可抗拒之因素無現貨，出貨日就須以實際排程為主。
</t>
    </r>
    <r>
      <rPr>
        <b/>
        <sz val="11"/>
        <color theme="1"/>
        <rFont val="標楷體"/>
        <family val="4"/>
        <charset val="136"/>
      </rPr>
      <t>4.宅配運費計算如下：</t>
    </r>
    <r>
      <rPr>
        <b/>
        <u/>
        <sz val="11"/>
        <color theme="1"/>
        <rFont val="標楷體"/>
        <family val="4"/>
        <charset val="136"/>
      </rPr>
      <t xml:space="preserve">
</t>
    </r>
    <r>
      <rPr>
        <sz val="11"/>
        <color theme="1"/>
        <rFont val="標楷體"/>
        <family val="4"/>
        <charset val="136"/>
      </rPr>
      <t>◎年菜套餐系列(鴻運好年套餐、國宴主廚套餐、富貴江浙套餐)已固定成箱包裝，統一免運費優惠。
◎如訂單中含有零散包、禮盒加購(非套餐)，零散包及禮盒加購運費收取標準如下：
*台灣本島：訂單總額2,000元以下，酌收200元運費；超過2,000元(含)以上，即享免運費優惠。
*台灣離島：訂單總額2,000元以下，酌收400元運費；超過2,000元(含)以上，酌收200元運費。
*購買「禮盒」採宅配者，將隨貨一同出貨，加購禮盒金額可列入免運門檻。
★零散包運費不可與套餐一同搭配計算！計算範例如下：
例：</t>
    </r>
    <r>
      <rPr>
        <u/>
        <sz val="11"/>
        <color theme="1"/>
        <rFont val="標楷體"/>
        <family val="4"/>
        <charset val="136"/>
      </rPr>
      <t>阿和</t>
    </r>
    <r>
      <rPr>
        <sz val="11"/>
        <color theme="1"/>
        <rFont val="標楷體"/>
        <family val="4"/>
        <charset val="136"/>
      </rPr>
      <t>買了1組鴻運好年套餐、1包一品金華雞湯鍋、1包金龍佛跳牆
    總金額為3,200元+(1,099元+899元)+運費200元=5,198元(含稅)(因零散包1,998元未達免運門檻)</t>
    </r>
    <r>
      <rPr>
        <b/>
        <u/>
        <sz val="11"/>
        <color theme="1"/>
        <rFont val="標楷體"/>
        <family val="4"/>
        <charset val="136"/>
      </rPr>
      <t xml:space="preserve">
</t>
    </r>
    <r>
      <rPr>
        <b/>
        <sz val="11"/>
        <color theme="1"/>
        <rFont val="標楷體"/>
        <family val="4"/>
        <charset val="136"/>
      </rPr>
      <t>5.其他注意事項：</t>
    </r>
    <r>
      <rPr>
        <b/>
        <u/>
        <sz val="11"/>
        <color theme="1"/>
        <rFont val="標楷體"/>
        <family val="4"/>
        <charset val="136"/>
      </rPr>
      <t xml:space="preserve">
</t>
    </r>
    <r>
      <rPr>
        <sz val="11"/>
        <color theme="1"/>
        <rFont val="標楷體"/>
        <family val="4"/>
        <charset val="136"/>
      </rPr>
      <t xml:space="preserve">◎『*』符號為必填項目。
</t>
    </r>
    <r>
      <rPr>
        <b/>
        <sz val="11"/>
        <color rgb="FFFF0000"/>
        <rFont val="標楷體"/>
        <family val="4"/>
        <charset val="136"/>
      </rPr>
      <t>★於出貨日前一週恕無法配合改單服務！</t>
    </r>
    <r>
      <rPr>
        <sz val="11"/>
        <color theme="1"/>
        <rFont val="標楷體"/>
        <family val="4"/>
        <charset val="136"/>
      </rPr>
      <t xml:space="preserve">
◎洽詢專線：(03)452-7272 分機 321柯佩汝、326陳冠勲、323楊雅竹
◎服務時間：週一至週五09:00-16:00(中午12:00-13:00休息，國定假日休息)</t>
    </r>
    <phoneticPr fontId="8" type="noConversion"/>
  </si>
  <si>
    <r>
      <rPr>
        <b/>
        <sz val="11"/>
        <color rgb="FFC00000"/>
        <rFont val="標楷體"/>
        <family val="4"/>
        <charset val="136"/>
      </rPr>
      <t>*指定出貨日期：</t>
    </r>
    <r>
      <rPr>
        <u/>
        <sz val="11"/>
        <rFont val="標楷體"/>
        <family val="4"/>
        <charset val="136"/>
      </rPr>
      <t xml:space="preserve">    111 年  1  月  3  日</t>
    </r>
    <phoneticPr fontId="8" type="noConversion"/>
  </si>
  <si>
    <t>黃士修</t>
    <phoneticPr fontId="8" type="noConversion"/>
  </si>
  <si>
    <t>盧又菱</t>
    <phoneticPr fontId="8" type="noConversion"/>
  </si>
  <si>
    <t>037-356879</t>
    <phoneticPr fontId="8" type="noConversion"/>
  </si>
  <si>
    <t>0919704003</t>
    <phoneticPr fontId="8" type="noConversion"/>
  </si>
  <si>
    <r>
      <t xml:space="preserve"> ■</t>
    </r>
    <r>
      <rPr>
        <sz val="7"/>
        <color theme="1"/>
        <rFont val="Times New Roman"/>
        <family val="1"/>
      </rPr>
      <t> </t>
    </r>
    <r>
      <rPr>
        <sz val="11"/>
        <color theme="1"/>
        <rFont val="標楷體"/>
        <family val="4"/>
        <charset val="136"/>
      </rPr>
      <t>二聯式  □三聯式  □公益捐贈</t>
    </r>
    <phoneticPr fontId="8" type="noConversion"/>
  </si>
  <si>
    <r>
      <rPr>
        <b/>
        <sz val="11"/>
        <color rgb="FFC00000"/>
        <rFont val="標楷體"/>
        <family val="4"/>
        <charset val="136"/>
      </rPr>
      <t xml:space="preserve">*宅配時段：
</t>
    </r>
    <r>
      <rPr>
        <sz val="11"/>
        <rFont val="標楷體"/>
        <family val="4"/>
        <charset val="136"/>
      </rPr>
      <t>□早配(08:00-13:00)
■午配(14:00-18:00)
□不指定時間</t>
    </r>
    <phoneticPr fontId="8" type="noConversion"/>
  </si>
  <si>
    <t>苗栗市勝利里勝利70-3號</t>
    <phoneticPr fontId="8" type="noConversion"/>
  </si>
  <si>
    <r>
      <t>2022享點子鴻運年菜系列-訂購單(上市櫃協會-85折)</t>
    </r>
    <r>
      <rPr>
        <b/>
        <sz val="15"/>
        <color theme="1"/>
        <rFont val="標楷體"/>
        <family val="4"/>
        <charset val="136"/>
      </rPr>
      <t xml:space="preserve">    </t>
    </r>
    <r>
      <rPr>
        <b/>
        <u/>
        <sz val="14"/>
        <color theme="1"/>
        <rFont val="標楷體"/>
        <family val="4"/>
        <charset val="136"/>
      </rPr>
      <t>填單日期： 110  年 12  月 6  日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</si>
</sst>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_)&quot;/包&quot;;[Red]\(0.00\)"/>
    <numFmt numFmtId="177" formatCode="0_)&quot;/箱&quot;;[Red]\(0.00\)"/>
    <numFmt numFmtId="178" formatCode="#,##0_ &quot;元/包&quot;"/>
    <numFmt numFmtId="179" formatCode="#,##0_ &quot;元/箱&quot;"/>
    <numFmt numFmtId="180" formatCode="_-* #,##0_-;\-* #,##0_-;_-* &quot;-&quot;??_-;_-@_-"/>
    <numFmt numFmtId="181" formatCode="#,##0_ &quot;元/盒&quot;"/>
    <numFmt numFmtId="182" formatCode="0_)&quot;/盒&quot;;[Red]\(0.00\)"/>
    <numFmt numFmtId="183" formatCode="#,##0_ &quot;元/組&quot;"/>
    <numFmt numFmtId="184" formatCode="0_)&quot;/組&quot;;[Red]\(0.00\)"/>
  </numFmts>
  <fonts count="27" x14ac:knownFonts="1">
    <font>
      <sz val="12"/>
      <color theme="1"/>
      <name val="新細明體"/>
      <family val="2"/>
      <charset val="136"/>
      <scheme val="minor"/>
    </font>
    <font>
      <b/>
      <u/>
      <sz val="15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b/>
      <u/>
      <sz val="14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9"/>
      <color rgb="FF943634"/>
      <name val="標楷體"/>
      <family val="4"/>
      <charset val="136"/>
    </font>
    <font>
      <sz val="7"/>
      <color theme="1"/>
      <name val="Times New Roman"/>
      <family val="1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9"/>
      <name val="新細明體"/>
      <family val="1"/>
      <charset val="136"/>
    </font>
    <font>
      <b/>
      <sz val="11"/>
      <color rgb="FFFF000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u/>
      <sz val="11"/>
      <color theme="1"/>
      <name val="標楷體"/>
      <family val="4"/>
      <charset val="136"/>
    </font>
    <font>
      <b/>
      <u/>
      <sz val="12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1"/>
      <name val="標楷體"/>
      <family val="4"/>
      <charset val="136"/>
    </font>
    <font>
      <b/>
      <u/>
      <sz val="11"/>
      <color rgb="FF0070C0"/>
      <name val="標楷體"/>
      <family val="4"/>
      <charset val="136"/>
    </font>
    <font>
      <b/>
      <sz val="11"/>
      <color rgb="FFC00000"/>
      <name val="標楷體"/>
      <family val="4"/>
      <charset val="136"/>
    </font>
    <font>
      <sz val="11"/>
      <color rgb="FFC00000"/>
      <name val="標楷體"/>
      <family val="4"/>
      <charset val="136"/>
    </font>
    <font>
      <sz val="11"/>
      <name val="標楷體"/>
      <family val="4"/>
      <charset val="136"/>
    </font>
    <font>
      <u/>
      <sz val="11"/>
      <name val="標楷體"/>
      <family val="4"/>
      <charset val="136"/>
    </font>
    <font>
      <b/>
      <u/>
      <sz val="11"/>
      <color rgb="FFFF0000"/>
      <name val="標楷體"/>
      <family val="4"/>
      <charset val="136"/>
    </font>
    <font>
      <sz val="11"/>
      <color theme="1"/>
      <name val="新細明體"/>
      <family val="1"/>
      <charset val="136"/>
    </font>
    <font>
      <b/>
      <sz val="13"/>
      <color rgb="FFFF0000"/>
      <name val="標楷體"/>
      <family val="4"/>
      <charset val="136"/>
    </font>
    <font>
      <sz val="8"/>
      <color theme="1"/>
      <name val="標楷體"/>
      <family val="4"/>
      <charset val="136"/>
    </font>
    <font>
      <u/>
      <sz val="11"/>
      <color theme="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DB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right" vertical="center" wrapText="1"/>
    </xf>
    <xf numFmtId="178" fontId="5" fillId="0" borderId="13" xfId="0" applyNumberFormat="1" applyFont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180" fontId="4" fillId="8" borderId="2" xfId="1" applyNumberFormat="1" applyFont="1" applyFill="1" applyBorder="1" applyAlignment="1">
      <alignment horizontal="center" vertical="center" wrapText="1"/>
    </xf>
    <xf numFmtId="180" fontId="4" fillId="4" borderId="2" xfId="1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80" fontId="15" fillId="7" borderId="14" xfId="0" applyNumberFormat="1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80" fontId="24" fillId="9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5" fillId="0" borderId="32" xfId="0" applyNumberFormat="1" applyFont="1" applyBorder="1" applyAlignment="1">
      <alignment horizontal="right" vertical="center" wrapText="1"/>
    </xf>
    <xf numFmtId="181" fontId="5" fillId="0" borderId="13" xfId="0" applyNumberFormat="1" applyFont="1" applyBorder="1" applyAlignment="1">
      <alignment horizontal="center" vertical="center" wrapText="1"/>
    </xf>
    <xf numFmtId="179" fontId="5" fillId="0" borderId="32" xfId="0" applyNumberFormat="1" applyFont="1" applyBorder="1" applyAlignment="1">
      <alignment horizontal="center" vertical="center" wrapText="1"/>
    </xf>
    <xf numFmtId="177" fontId="5" fillId="0" borderId="33" xfId="0" applyNumberFormat="1" applyFont="1" applyBorder="1" applyAlignment="1">
      <alignment horizontal="right" vertical="center" wrapText="1"/>
    </xf>
    <xf numFmtId="177" fontId="5" fillId="0" borderId="34" xfId="0" applyNumberFormat="1" applyFont="1" applyBorder="1" applyAlignment="1">
      <alignment horizontal="right" vertical="center" wrapText="1"/>
    </xf>
    <xf numFmtId="182" fontId="5" fillId="0" borderId="14" xfId="0" applyNumberFormat="1" applyFont="1" applyBorder="1" applyAlignment="1">
      <alignment horizontal="right" vertical="center" wrapText="1"/>
    </xf>
    <xf numFmtId="183" fontId="5" fillId="0" borderId="13" xfId="0" applyNumberFormat="1" applyFont="1" applyBorder="1" applyAlignment="1">
      <alignment horizontal="center" vertical="center" wrapText="1"/>
    </xf>
    <xf numFmtId="184" fontId="5" fillId="0" borderId="14" xfId="0" applyNumberFormat="1" applyFont="1" applyBorder="1" applyAlignment="1">
      <alignment horizontal="right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3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24" fillId="9" borderId="29" xfId="0" applyFont="1" applyFill="1" applyBorder="1" applyAlignment="1">
      <alignment horizontal="right" vertical="center" wrapText="1"/>
    </xf>
    <xf numFmtId="0" fontId="24" fillId="9" borderId="19" xfId="0" applyFont="1" applyFill="1" applyBorder="1" applyAlignment="1">
      <alignment horizontal="right" vertical="center" wrapText="1"/>
    </xf>
    <xf numFmtId="0" fontId="24" fillId="9" borderId="20" xfId="0" applyFont="1" applyFill="1" applyBorder="1" applyAlignment="1">
      <alignment horizontal="righ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4" fillId="7" borderId="7" xfId="0" applyFont="1" applyFill="1" applyBorder="1" applyAlignment="1">
      <alignment horizontal="right" vertical="center" wrapText="1"/>
    </xf>
    <xf numFmtId="0" fontId="14" fillId="7" borderId="5" xfId="0" applyFont="1" applyFill="1" applyBorder="1" applyAlignment="1">
      <alignment horizontal="right" vertical="center" wrapText="1"/>
    </xf>
    <xf numFmtId="0" fontId="14" fillId="7" borderId="6" xfId="0" applyFont="1" applyFill="1" applyBorder="1" applyAlignment="1">
      <alignment horizontal="right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1" topLeftCell="A37" zoomScaleNormal="100" workbookViewId="0">
      <selection activeCell="G6" sqref="G6"/>
    </sheetView>
  </sheetViews>
  <sheetFormatPr defaultRowHeight="16.5" x14ac:dyDescent="0.25"/>
  <cols>
    <col min="1" max="1" width="11.125" customWidth="1"/>
    <col min="2" max="2" width="8.875" customWidth="1"/>
    <col min="3" max="3" width="13.375" customWidth="1"/>
    <col min="4" max="4" width="28" customWidth="1"/>
    <col min="5" max="5" width="13" customWidth="1"/>
    <col min="6" max="6" width="13.5" customWidth="1"/>
    <col min="7" max="7" width="15.125" customWidth="1"/>
    <col min="8" max="8" width="10" customWidth="1"/>
    <col min="9" max="9" width="15.125" customWidth="1"/>
    <col min="10" max="10" width="10" customWidth="1"/>
    <col min="11" max="11" width="11.75" customWidth="1"/>
    <col min="12" max="12" width="9.875" customWidth="1"/>
    <col min="13" max="13" width="8.875" customWidth="1"/>
    <col min="14" max="14" width="10.625" customWidth="1"/>
    <col min="15" max="18" width="8.875" customWidth="1"/>
  </cols>
  <sheetData>
    <row r="1" spans="1:11" ht="43.15" customHeight="1" thickBot="1" x14ac:dyDescent="0.3">
      <c r="A1" s="75" t="s">
        <v>90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22.9" customHeight="1" thickTop="1" thickBot="1" x14ac:dyDescent="0.3">
      <c r="A2" s="85" t="s">
        <v>24</v>
      </c>
      <c r="B2" s="86"/>
      <c r="C2" s="86"/>
      <c r="D2" s="86"/>
      <c r="E2" s="78" t="s">
        <v>41</v>
      </c>
      <c r="F2" s="79"/>
      <c r="G2" s="85" t="s">
        <v>22</v>
      </c>
      <c r="H2" s="78"/>
      <c r="I2" s="78"/>
      <c r="J2" s="78"/>
      <c r="K2" s="79"/>
    </row>
    <row r="3" spans="1:11" s="1" customFormat="1" ht="18" thickTop="1" thickBot="1" x14ac:dyDescent="0.3">
      <c r="A3" s="80" t="s">
        <v>31</v>
      </c>
      <c r="B3" s="81"/>
      <c r="C3" s="82" t="s">
        <v>0</v>
      </c>
      <c r="D3" s="82"/>
      <c r="E3" s="80" t="s">
        <v>1</v>
      </c>
      <c r="F3" s="81"/>
      <c r="G3" s="27" t="s">
        <v>71</v>
      </c>
      <c r="H3" s="2" t="s">
        <v>2</v>
      </c>
      <c r="I3" s="28" t="s">
        <v>72</v>
      </c>
      <c r="J3" s="2" t="s">
        <v>2</v>
      </c>
      <c r="K3" s="7" t="s">
        <v>3</v>
      </c>
    </row>
    <row r="4" spans="1:11" s="1" customFormat="1" ht="21.2" customHeight="1" thickBot="1" x14ac:dyDescent="0.3">
      <c r="A4" s="48">
        <v>910102285</v>
      </c>
      <c r="B4" s="49"/>
      <c r="C4" s="50" t="s">
        <v>43</v>
      </c>
      <c r="D4" s="51"/>
      <c r="E4" s="48" t="s">
        <v>58</v>
      </c>
      <c r="F4" s="52"/>
      <c r="G4" s="4">
        <v>699</v>
      </c>
      <c r="H4" s="8"/>
      <c r="I4" s="20">
        <f>G4+50</f>
        <v>749</v>
      </c>
      <c r="J4" s="24"/>
      <c r="K4" s="11">
        <f>G4*H4+I4*J4</f>
        <v>0</v>
      </c>
    </row>
    <row r="5" spans="1:11" s="1" customFormat="1" ht="21.2" customHeight="1" thickBot="1" x14ac:dyDescent="0.3">
      <c r="A5" s="48">
        <v>910102136</v>
      </c>
      <c r="B5" s="52"/>
      <c r="C5" s="50" t="s">
        <v>17</v>
      </c>
      <c r="D5" s="83"/>
      <c r="E5" s="48" t="s">
        <v>8</v>
      </c>
      <c r="F5" s="52"/>
      <c r="G5" s="4">
        <v>669</v>
      </c>
      <c r="H5" s="8"/>
      <c r="I5" s="20">
        <f t="shared" ref="I5:I23" si="0">G5+50</f>
        <v>719</v>
      </c>
      <c r="J5" s="24"/>
      <c r="K5" s="11">
        <f t="shared" ref="K5:K23" si="1">G5*H5+I5*J5</f>
        <v>0</v>
      </c>
    </row>
    <row r="6" spans="1:11" ht="21.2" customHeight="1" thickBot="1" x14ac:dyDescent="0.3">
      <c r="A6" s="48">
        <v>910109128</v>
      </c>
      <c r="B6" s="49"/>
      <c r="C6" s="84" t="s">
        <v>32</v>
      </c>
      <c r="D6" s="84" t="s">
        <v>5</v>
      </c>
      <c r="E6" s="48" t="s">
        <v>6</v>
      </c>
      <c r="F6" s="49"/>
      <c r="G6" s="4">
        <v>899</v>
      </c>
      <c r="H6" s="3"/>
      <c r="I6" s="20">
        <f t="shared" si="0"/>
        <v>949</v>
      </c>
      <c r="J6" s="24"/>
      <c r="K6" s="11">
        <f t="shared" si="1"/>
        <v>0</v>
      </c>
    </row>
    <row r="7" spans="1:11" ht="21.2" customHeight="1" thickBot="1" x14ac:dyDescent="0.3">
      <c r="A7" s="48">
        <v>910101312</v>
      </c>
      <c r="B7" s="52"/>
      <c r="C7" s="50" t="s">
        <v>44</v>
      </c>
      <c r="D7" s="83"/>
      <c r="E7" s="48" t="s">
        <v>36</v>
      </c>
      <c r="F7" s="52"/>
      <c r="G7" s="4">
        <v>599</v>
      </c>
      <c r="H7" s="3"/>
      <c r="I7" s="20">
        <f t="shared" si="0"/>
        <v>649</v>
      </c>
      <c r="J7" s="24"/>
      <c r="K7" s="11">
        <f t="shared" si="1"/>
        <v>0</v>
      </c>
    </row>
    <row r="8" spans="1:11" ht="21.2" customHeight="1" thickBot="1" x14ac:dyDescent="0.3">
      <c r="A8" s="48">
        <v>910109458</v>
      </c>
      <c r="B8" s="52"/>
      <c r="C8" s="50" t="s">
        <v>45</v>
      </c>
      <c r="D8" s="83"/>
      <c r="E8" s="48" t="s">
        <v>59</v>
      </c>
      <c r="F8" s="52"/>
      <c r="G8" s="4">
        <v>559</v>
      </c>
      <c r="H8" s="3"/>
      <c r="I8" s="20">
        <f t="shared" si="0"/>
        <v>609</v>
      </c>
      <c r="J8" s="24"/>
      <c r="K8" s="11">
        <f t="shared" si="1"/>
        <v>0</v>
      </c>
    </row>
    <row r="9" spans="1:11" ht="21.2" customHeight="1" thickBot="1" x14ac:dyDescent="0.3">
      <c r="A9" s="48">
        <v>910106102</v>
      </c>
      <c r="B9" s="52"/>
      <c r="C9" s="50" t="s">
        <v>37</v>
      </c>
      <c r="D9" s="83"/>
      <c r="E9" s="48" t="s">
        <v>60</v>
      </c>
      <c r="F9" s="52"/>
      <c r="G9" s="4">
        <v>569</v>
      </c>
      <c r="H9" s="3"/>
      <c r="I9" s="20">
        <f t="shared" si="0"/>
        <v>619</v>
      </c>
      <c r="J9" s="24"/>
      <c r="K9" s="11">
        <f t="shared" si="1"/>
        <v>0</v>
      </c>
    </row>
    <row r="10" spans="1:11" ht="21.2" customHeight="1" thickBot="1" x14ac:dyDescent="0.3">
      <c r="A10" s="48">
        <v>910106014</v>
      </c>
      <c r="B10" s="52"/>
      <c r="C10" s="50" t="s">
        <v>38</v>
      </c>
      <c r="D10" s="83"/>
      <c r="E10" s="48" t="s">
        <v>39</v>
      </c>
      <c r="F10" s="52"/>
      <c r="G10" s="4">
        <v>899</v>
      </c>
      <c r="H10" s="3"/>
      <c r="I10" s="20">
        <f t="shared" si="0"/>
        <v>949</v>
      </c>
      <c r="J10" s="24"/>
      <c r="K10" s="11">
        <f t="shared" si="1"/>
        <v>0</v>
      </c>
    </row>
    <row r="11" spans="1:11" ht="21.2" customHeight="1" thickBot="1" x14ac:dyDescent="0.3">
      <c r="A11" s="48">
        <v>910109462</v>
      </c>
      <c r="B11" s="49"/>
      <c r="C11" s="50" t="s">
        <v>74</v>
      </c>
      <c r="D11" s="51"/>
      <c r="E11" s="48" t="s">
        <v>59</v>
      </c>
      <c r="F11" s="49"/>
      <c r="G11" s="4">
        <v>399</v>
      </c>
      <c r="H11" s="3"/>
      <c r="I11" s="4" t="s">
        <v>73</v>
      </c>
      <c r="J11" s="19"/>
      <c r="K11" s="11">
        <f>G11*H11</f>
        <v>0</v>
      </c>
    </row>
    <row r="12" spans="1:11" ht="21.2" customHeight="1" thickBot="1" x14ac:dyDescent="0.3">
      <c r="A12" s="48">
        <v>910103099</v>
      </c>
      <c r="B12" s="49"/>
      <c r="C12" s="50" t="s">
        <v>75</v>
      </c>
      <c r="D12" s="51"/>
      <c r="E12" s="48" t="s">
        <v>61</v>
      </c>
      <c r="F12" s="49"/>
      <c r="G12" s="4">
        <v>499</v>
      </c>
      <c r="H12" s="3"/>
      <c r="I12" s="20">
        <f t="shared" si="0"/>
        <v>549</v>
      </c>
      <c r="J12" s="24"/>
      <c r="K12" s="11">
        <f t="shared" si="1"/>
        <v>0</v>
      </c>
    </row>
    <row r="13" spans="1:11" ht="21.2" customHeight="1" thickBot="1" x14ac:dyDescent="0.3">
      <c r="A13" s="48">
        <v>910102457</v>
      </c>
      <c r="B13" s="49"/>
      <c r="C13" s="84" t="s">
        <v>53</v>
      </c>
      <c r="D13" s="84"/>
      <c r="E13" s="48" t="s">
        <v>40</v>
      </c>
      <c r="F13" s="49"/>
      <c r="G13" s="4">
        <v>1099</v>
      </c>
      <c r="H13" s="3">
        <v>0</v>
      </c>
      <c r="I13" s="20">
        <f t="shared" si="0"/>
        <v>1149</v>
      </c>
      <c r="J13" s="24"/>
      <c r="K13" s="11">
        <f t="shared" si="1"/>
        <v>0</v>
      </c>
    </row>
    <row r="14" spans="1:11" ht="21.2" customHeight="1" thickBot="1" x14ac:dyDescent="0.3">
      <c r="A14" s="48">
        <v>910106111</v>
      </c>
      <c r="B14" s="49"/>
      <c r="C14" s="84" t="s">
        <v>54</v>
      </c>
      <c r="D14" s="84"/>
      <c r="E14" s="48" t="s">
        <v>62</v>
      </c>
      <c r="F14" s="49"/>
      <c r="G14" s="4">
        <v>699</v>
      </c>
      <c r="H14" s="3"/>
      <c r="I14" s="20">
        <f t="shared" si="0"/>
        <v>749</v>
      </c>
      <c r="J14" s="24"/>
      <c r="K14" s="11">
        <f t="shared" si="1"/>
        <v>0</v>
      </c>
    </row>
    <row r="15" spans="1:11" ht="21.2" customHeight="1" thickBot="1" x14ac:dyDescent="0.3">
      <c r="A15" s="48">
        <v>910103173</v>
      </c>
      <c r="B15" s="52"/>
      <c r="C15" s="84" t="s">
        <v>55</v>
      </c>
      <c r="D15" s="84"/>
      <c r="E15" s="48" t="s">
        <v>63</v>
      </c>
      <c r="F15" s="49"/>
      <c r="G15" s="4">
        <v>529</v>
      </c>
      <c r="H15" s="3"/>
      <c r="I15" s="20">
        <f t="shared" si="0"/>
        <v>579</v>
      </c>
      <c r="J15" s="24"/>
      <c r="K15" s="11">
        <f t="shared" si="1"/>
        <v>0</v>
      </c>
    </row>
    <row r="16" spans="1:11" ht="21.2" customHeight="1" thickBot="1" x14ac:dyDescent="0.3">
      <c r="A16" s="48">
        <v>910101372</v>
      </c>
      <c r="B16" s="49"/>
      <c r="C16" s="84" t="s">
        <v>46</v>
      </c>
      <c r="D16" s="84"/>
      <c r="E16" s="48" t="s">
        <v>64</v>
      </c>
      <c r="F16" s="49"/>
      <c r="G16" s="4">
        <v>499</v>
      </c>
      <c r="H16" s="3">
        <v>0</v>
      </c>
      <c r="I16" s="20">
        <f t="shared" si="0"/>
        <v>549</v>
      </c>
      <c r="J16" s="24"/>
      <c r="K16" s="11">
        <f t="shared" si="1"/>
        <v>0</v>
      </c>
    </row>
    <row r="17" spans="1:11" ht="21.2" customHeight="1" thickBot="1" x14ac:dyDescent="0.3">
      <c r="A17" s="48">
        <v>910102329</v>
      </c>
      <c r="B17" s="49"/>
      <c r="C17" s="50" t="s">
        <v>47</v>
      </c>
      <c r="D17" s="51"/>
      <c r="E17" s="48" t="s">
        <v>65</v>
      </c>
      <c r="F17" s="52"/>
      <c r="G17" s="4">
        <v>799</v>
      </c>
      <c r="H17" s="3"/>
      <c r="I17" s="20">
        <f t="shared" si="0"/>
        <v>849</v>
      </c>
      <c r="J17" s="24"/>
      <c r="K17" s="11">
        <f t="shared" si="1"/>
        <v>0</v>
      </c>
    </row>
    <row r="18" spans="1:11" ht="21.2" customHeight="1" thickBot="1" x14ac:dyDescent="0.3">
      <c r="A18" s="48">
        <v>910109459</v>
      </c>
      <c r="B18" s="49"/>
      <c r="C18" s="50" t="s">
        <v>56</v>
      </c>
      <c r="D18" s="51"/>
      <c r="E18" s="48" t="s">
        <v>66</v>
      </c>
      <c r="F18" s="52"/>
      <c r="G18" s="4">
        <v>599</v>
      </c>
      <c r="H18" s="3"/>
      <c r="I18" s="20">
        <f t="shared" si="0"/>
        <v>649</v>
      </c>
      <c r="J18" s="24"/>
      <c r="K18" s="11">
        <f t="shared" si="1"/>
        <v>0</v>
      </c>
    </row>
    <row r="19" spans="1:11" ht="21.2" customHeight="1" thickBot="1" x14ac:dyDescent="0.3">
      <c r="A19" s="48">
        <v>910101343</v>
      </c>
      <c r="B19" s="49"/>
      <c r="C19" s="50" t="s">
        <v>35</v>
      </c>
      <c r="D19" s="51"/>
      <c r="E19" s="48" t="s">
        <v>33</v>
      </c>
      <c r="F19" s="49"/>
      <c r="G19" s="4">
        <v>799</v>
      </c>
      <c r="H19" s="3"/>
      <c r="I19" s="20">
        <f t="shared" si="0"/>
        <v>849</v>
      </c>
      <c r="J19" s="24"/>
      <c r="K19" s="11">
        <f t="shared" si="1"/>
        <v>0</v>
      </c>
    </row>
    <row r="20" spans="1:11" ht="21.2" customHeight="1" thickBot="1" x14ac:dyDescent="0.3">
      <c r="A20" s="48">
        <v>910102525</v>
      </c>
      <c r="B20" s="49"/>
      <c r="C20" s="50" t="s">
        <v>48</v>
      </c>
      <c r="D20" s="51"/>
      <c r="E20" s="48" t="s">
        <v>34</v>
      </c>
      <c r="F20" s="52"/>
      <c r="G20" s="4">
        <v>659</v>
      </c>
      <c r="H20" s="3"/>
      <c r="I20" s="20">
        <f t="shared" si="0"/>
        <v>709</v>
      </c>
      <c r="J20" s="24"/>
      <c r="K20" s="11">
        <f t="shared" si="1"/>
        <v>0</v>
      </c>
    </row>
    <row r="21" spans="1:11" ht="21.2" customHeight="1" thickBot="1" x14ac:dyDescent="0.3">
      <c r="A21" s="48">
        <v>910109460</v>
      </c>
      <c r="B21" s="49"/>
      <c r="C21" s="50" t="s">
        <v>76</v>
      </c>
      <c r="D21" s="51"/>
      <c r="E21" s="48" t="s">
        <v>67</v>
      </c>
      <c r="F21" s="52"/>
      <c r="G21" s="4">
        <v>399</v>
      </c>
      <c r="H21" s="3"/>
      <c r="I21" s="4" t="s">
        <v>73</v>
      </c>
      <c r="J21" s="19"/>
      <c r="K21" s="11">
        <f>G21*H21</f>
        <v>0</v>
      </c>
    </row>
    <row r="22" spans="1:11" ht="21.2" customHeight="1" thickBot="1" x14ac:dyDescent="0.3">
      <c r="A22" s="48">
        <v>910109461</v>
      </c>
      <c r="B22" s="49"/>
      <c r="C22" s="50" t="s">
        <v>57</v>
      </c>
      <c r="D22" s="51"/>
      <c r="E22" s="48" t="s">
        <v>68</v>
      </c>
      <c r="F22" s="52"/>
      <c r="G22" s="4">
        <v>389</v>
      </c>
      <c r="H22" s="3"/>
      <c r="I22" s="20">
        <f t="shared" si="0"/>
        <v>439</v>
      </c>
      <c r="J22" s="24"/>
      <c r="K22" s="11">
        <f t="shared" si="1"/>
        <v>0</v>
      </c>
    </row>
    <row r="23" spans="1:11" ht="21.2" customHeight="1" thickBot="1" x14ac:dyDescent="0.3">
      <c r="A23" s="48">
        <v>910106112</v>
      </c>
      <c r="B23" s="49"/>
      <c r="C23" s="50" t="s">
        <v>49</v>
      </c>
      <c r="D23" s="51"/>
      <c r="E23" s="48" t="s">
        <v>69</v>
      </c>
      <c r="F23" s="52"/>
      <c r="G23" s="4">
        <v>629</v>
      </c>
      <c r="H23" s="3"/>
      <c r="I23" s="20">
        <f t="shared" si="0"/>
        <v>679</v>
      </c>
      <c r="J23" s="24"/>
      <c r="K23" s="11">
        <f t="shared" si="1"/>
        <v>0</v>
      </c>
    </row>
    <row r="24" spans="1:11" ht="21.2" customHeight="1" thickBot="1" x14ac:dyDescent="0.3">
      <c r="A24" s="48">
        <v>910109161</v>
      </c>
      <c r="B24" s="49"/>
      <c r="C24" s="84" t="s">
        <v>50</v>
      </c>
      <c r="D24" s="84"/>
      <c r="E24" s="48" t="s">
        <v>77</v>
      </c>
      <c r="F24" s="49"/>
      <c r="G24" s="25">
        <v>3200</v>
      </c>
      <c r="H24" s="26"/>
      <c r="I24" s="21"/>
      <c r="J24" s="19"/>
      <c r="K24" s="11">
        <f t="shared" ref="K24:K26" si="2">G24*H24</f>
        <v>0</v>
      </c>
    </row>
    <row r="25" spans="1:11" ht="21.2" customHeight="1" thickBot="1" x14ac:dyDescent="0.3">
      <c r="A25" s="48">
        <v>910109361</v>
      </c>
      <c r="B25" s="49"/>
      <c r="C25" s="84" t="s">
        <v>51</v>
      </c>
      <c r="D25" s="84"/>
      <c r="E25" s="48" t="s">
        <v>78</v>
      </c>
      <c r="F25" s="49"/>
      <c r="G25" s="25">
        <v>2999</v>
      </c>
      <c r="H25" s="26">
        <v>1</v>
      </c>
      <c r="I25" s="21"/>
      <c r="J25" s="22"/>
      <c r="K25" s="11">
        <f t="shared" si="2"/>
        <v>2999</v>
      </c>
    </row>
    <row r="26" spans="1:11" ht="21.2" customHeight="1" thickBot="1" x14ac:dyDescent="0.3">
      <c r="A26" s="48">
        <v>910109283</v>
      </c>
      <c r="B26" s="49"/>
      <c r="C26" s="84" t="s">
        <v>52</v>
      </c>
      <c r="D26" s="84"/>
      <c r="E26" s="48" t="s">
        <v>79</v>
      </c>
      <c r="F26" s="49"/>
      <c r="G26" s="25">
        <v>2999</v>
      </c>
      <c r="H26" s="26"/>
      <c r="I26" s="21"/>
      <c r="J26" s="23"/>
      <c r="K26" s="11">
        <f t="shared" si="2"/>
        <v>0</v>
      </c>
    </row>
    <row r="27" spans="1:11" ht="21.2" customHeight="1" thickBot="1" x14ac:dyDescent="0.3">
      <c r="A27" s="65" t="s">
        <v>42</v>
      </c>
      <c r="B27" s="66"/>
      <c r="C27" s="66"/>
      <c r="D27" s="66"/>
      <c r="E27" s="66"/>
      <c r="F27" s="66"/>
      <c r="G27" s="66"/>
      <c r="H27" s="66"/>
      <c r="I27" s="66"/>
      <c r="J27" s="67"/>
      <c r="K27" s="12">
        <f>SUM(K4:K26)</f>
        <v>2999</v>
      </c>
    </row>
    <row r="28" spans="1:11" ht="21.2" customHeight="1" thickBot="1" x14ac:dyDescent="0.3">
      <c r="A28" s="68" t="s">
        <v>80</v>
      </c>
      <c r="B28" s="69"/>
      <c r="C28" s="69"/>
      <c r="D28" s="69"/>
      <c r="E28" s="69"/>
      <c r="F28" s="69"/>
      <c r="G28" s="69"/>
      <c r="H28" s="69"/>
      <c r="I28" s="69"/>
      <c r="J28" s="70"/>
      <c r="K28" s="17">
        <f>K27*0.85</f>
        <v>2549.15</v>
      </c>
    </row>
    <row r="29" spans="1:11" ht="21.2" customHeight="1" thickTop="1" thickBot="1" x14ac:dyDescent="0.3">
      <c r="A29" s="94" t="s">
        <v>7</v>
      </c>
      <c r="B29" s="95"/>
      <c r="C29" s="95"/>
      <c r="D29" s="95"/>
      <c r="E29" s="95"/>
      <c r="F29" s="95"/>
      <c r="G29" s="95"/>
      <c r="H29" s="95"/>
      <c r="I29" s="95"/>
      <c r="J29" s="96"/>
      <c r="K29" s="13"/>
    </row>
    <row r="30" spans="1:11" ht="21.2" customHeight="1" thickTop="1" thickBot="1" x14ac:dyDescent="0.3">
      <c r="A30" s="93" t="s">
        <v>9</v>
      </c>
      <c r="B30" s="93"/>
      <c r="C30" s="93"/>
      <c r="D30" s="93"/>
      <c r="E30" s="93"/>
      <c r="F30" s="97" t="s">
        <v>18</v>
      </c>
      <c r="G30" s="98"/>
      <c r="H30" s="98"/>
      <c r="I30" s="98"/>
      <c r="J30" s="99"/>
      <c r="K30" s="14">
        <f>K28+K29</f>
        <v>2549.15</v>
      </c>
    </row>
    <row r="31" spans="1:11" ht="17.45" customHeight="1" thickBot="1" x14ac:dyDescent="0.3">
      <c r="A31" s="61" t="s">
        <v>28</v>
      </c>
      <c r="B31" s="62"/>
      <c r="C31" s="89" t="s">
        <v>19</v>
      </c>
      <c r="D31" s="90"/>
      <c r="E31" s="90"/>
      <c r="F31" s="91" t="s">
        <v>23</v>
      </c>
      <c r="G31" s="92"/>
      <c r="H31" s="92"/>
      <c r="I31" s="92"/>
      <c r="J31" s="92"/>
      <c r="K31" s="92"/>
    </row>
    <row r="32" spans="1:11" ht="18" customHeight="1" thickBot="1" x14ac:dyDescent="0.3">
      <c r="A32" s="63"/>
      <c r="B32" s="64"/>
      <c r="C32" s="74" t="s">
        <v>20</v>
      </c>
      <c r="D32" s="72"/>
      <c r="E32" s="73"/>
      <c r="F32" s="5" t="s">
        <v>10</v>
      </c>
      <c r="G32" s="87" t="s">
        <v>84</v>
      </c>
      <c r="H32" s="87"/>
      <c r="I32" s="87"/>
      <c r="J32" s="87"/>
      <c r="K32" s="87"/>
    </row>
    <row r="33" spans="1:20" ht="18" customHeight="1" thickBot="1" x14ac:dyDescent="0.3">
      <c r="A33" s="63"/>
      <c r="B33" s="64"/>
      <c r="C33" s="88" t="s">
        <v>82</v>
      </c>
      <c r="D33" s="60"/>
      <c r="E33" s="60"/>
      <c r="F33" s="5" t="s">
        <v>11</v>
      </c>
      <c r="G33" s="101" t="s">
        <v>85</v>
      </c>
      <c r="H33" s="101"/>
      <c r="I33" s="101"/>
      <c r="J33" s="101"/>
      <c r="K33" s="101"/>
    </row>
    <row r="34" spans="1:20" ht="18" customHeight="1" thickBot="1" x14ac:dyDescent="0.3">
      <c r="A34" s="63"/>
      <c r="B34" s="64"/>
      <c r="C34" s="60" t="s">
        <v>21</v>
      </c>
      <c r="D34" s="60"/>
      <c r="E34" s="60"/>
      <c r="F34" s="9" t="s">
        <v>25</v>
      </c>
      <c r="G34" s="100" t="s">
        <v>86</v>
      </c>
      <c r="H34" s="100"/>
      <c r="I34" s="100"/>
      <c r="J34" s="100"/>
      <c r="K34" s="100"/>
    </row>
    <row r="35" spans="1:20" ht="18" customHeight="1" x14ac:dyDescent="0.25">
      <c r="A35" s="63"/>
      <c r="B35" s="64"/>
      <c r="C35" s="74" t="s">
        <v>30</v>
      </c>
      <c r="D35" s="72"/>
      <c r="E35" s="73"/>
      <c r="F35" s="36" t="s">
        <v>12</v>
      </c>
      <c r="G35" s="39" t="s">
        <v>89</v>
      </c>
      <c r="H35" s="40"/>
      <c r="I35" s="40"/>
      <c r="J35" s="40"/>
      <c r="K35" s="41"/>
    </row>
    <row r="36" spans="1:20" x14ac:dyDescent="0.25">
      <c r="A36" s="63"/>
      <c r="B36" s="64"/>
      <c r="C36" s="60" t="s">
        <v>70</v>
      </c>
      <c r="D36" s="60"/>
      <c r="E36" s="60"/>
      <c r="F36" s="37"/>
      <c r="G36" s="42"/>
      <c r="H36" s="43"/>
      <c r="I36" s="43"/>
      <c r="J36" s="43"/>
      <c r="K36" s="44"/>
    </row>
    <row r="37" spans="1:20" ht="45" customHeight="1" thickBot="1" x14ac:dyDescent="0.3">
      <c r="A37" s="63"/>
      <c r="B37" s="64"/>
      <c r="C37" s="71" t="s">
        <v>88</v>
      </c>
      <c r="D37" s="72"/>
      <c r="E37" s="73"/>
      <c r="F37" s="38"/>
      <c r="G37" s="45"/>
      <c r="H37" s="46"/>
      <c r="I37" s="46"/>
      <c r="J37" s="46"/>
      <c r="K37" s="47"/>
    </row>
    <row r="38" spans="1:20" ht="18" customHeight="1" thickBot="1" x14ac:dyDescent="0.3">
      <c r="A38" s="63"/>
      <c r="B38" s="64"/>
      <c r="C38" s="74"/>
      <c r="D38" s="72"/>
      <c r="E38" s="73"/>
      <c r="F38" s="5" t="s">
        <v>13</v>
      </c>
      <c r="G38" s="56" t="s">
        <v>87</v>
      </c>
      <c r="H38" s="56"/>
      <c r="I38" s="56"/>
      <c r="J38" s="56"/>
      <c r="K38" s="56"/>
    </row>
    <row r="39" spans="1:20" ht="18" customHeight="1" thickBot="1" x14ac:dyDescent="0.3">
      <c r="A39" s="29" t="s">
        <v>29</v>
      </c>
      <c r="B39" s="30"/>
      <c r="C39" s="31"/>
      <c r="D39" s="31"/>
      <c r="E39" s="32"/>
      <c r="F39" s="10" t="s">
        <v>14</v>
      </c>
      <c r="G39" s="56"/>
      <c r="H39" s="56"/>
      <c r="I39" s="56"/>
      <c r="J39" s="56"/>
      <c r="K39" s="56"/>
    </row>
    <row r="40" spans="1:20" ht="18" customHeight="1" thickBot="1" x14ac:dyDescent="0.3">
      <c r="A40" s="53" t="s">
        <v>26</v>
      </c>
      <c r="B40" s="54"/>
      <c r="C40" s="54"/>
      <c r="D40" s="54"/>
      <c r="E40" s="55"/>
      <c r="F40" s="5" t="s">
        <v>15</v>
      </c>
      <c r="G40" s="56" t="s">
        <v>83</v>
      </c>
      <c r="H40" s="56"/>
      <c r="I40" s="56"/>
      <c r="J40" s="56"/>
      <c r="K40" s="56"/>
    </row>
    <row r="41" spans="1:20" ht="18" customHeight="1" thickBot="1" x14ac:dyDescent="0.3">
      <c r="A41" s="57" t="s">
        <v>27</v>
      </c>
      <c r="B41" s="58"/>
      <c r="C41" s="58"/>
      <c r="D41" s="58"/>
      <c r="E41" s="59"/>
      <c r="F41" s="15" t="s">
        <v>16</v>
      </c>
      <c r="G41" s="56" t="s">
        <v>89</v>
      </c>
      <c r="H41" s="56"/>
      <c r="I41" s="56"/>
      <c r="J41" s="56"/>
      <c r="K41" s="56"/>
    </row>
    <row r="42" spans="1:20" ht="409.6" customHeight="1" x14ac:dyDescent="0.25">
      <c r="A42" s="16" t="s">
        <v>4</v>
      </c>
      <c r="B42" s="33" t="s">
        <v>81</v>
      </c>
      <c r="C42" s="34"/>
      <c r="D42" s="34"/>
      <c r="E42" s="34"/>
      <c r="F42" s="34"/>
      <c r="G42" s="34"/>
      <c r="H42" s="34"/>
      <c r="I42" s="34"/>
      <c r="J42" s="34"/>
      <c r="K42" s="35"/>
      <c r="R42" s="1"/>
      <c r="T42" s="6"/>
    </row>
    <row r="44" spans="1:20" x14ac:dyDescent="0.25">
      <c r="C44" s="18"/>
      <c r="D44" s="18"/>
    </row>
  </sheetData>
  <mergeCells count="104">
    <mergeCell ref="A21:B21"/>
    <mergeCell ref="C21:D21"/>
    <mergeCell ref="E21:F21"/>
    <mergeCell ref="A23:B23"/>
    <mergeCell ref="C23:D23"/>
    <mergeCell ref="E23:F23"/>
    <mergeCell ref="A22:B22"/>
    <mergeCell ref="C22:D22"/>
    <mergeCell ref="E22:F22"/>
    <mergeCell ref="G33:K33"/>
    <mergeCell ref="C33:E33"/>
    <mergeCell ref="G34:K34"/>
    <mergeCell ref="C35:E35"/>
    <mergeCell ref="C34:E34"/>
    <mergeCell ref="A24:B24"/>
    <mergeCell ref="A26:B26"/>
    <mergeCell ref="C26:D26"/>
    <mergeCell ref="E26:F26"/>
    <mergeCell ref="C31:E31"/>
    <mergeCell ref="F31:K31"/>
    <mergeCell ref="A30:E30"/>
    <mergeCell ref="C24:D24"/>
    <mergeCell ref="E24:F24"/>
    <mergeCell ref="A25:B25"/>
    <mergeCell ref="C25:D25"/>
    <mergeCell ref="E25:F25"/>
    <mergeCell ref="A29:J29"/>
    <mergeCell ref="F30:J30"/>
    <mergeCell ref="G32:K32"/>
    <mergeCell ref="A9:B9"/>
    <mergeCell ref="C9:D9"/>
    <mergeCell ref="E9:F9"/>
    <mergeCell ref="A13:B13"/>
    <mergeCell ref="C13:D13"/>
    <mergeCell ref="E13:F13"/>
    <mergeCell ref="E17:F17"/>
    <mergeCell ref="A16:B16"/>
    <mergeCell ref="C16:D16"/>
    <mergeCell ref="E16:F16"/>
    <mergeCell ref="A15:B15"/>
    <mergeCell ref="C15:D15"/>
    <mergeCell ref="E15:F15"/>
    <mergeCell ref="A14:B14"/>
    <mergeCell ref="A12:B12"/>
    <mergeCell ref="C12:D12"/>
    <mergeCell ref="E12:F12"/>
    <mergeCell ref="C6:D6"/>
    <mergeCell ref="E6:F6"/>
    <mergeCell ref="C8:D8"/>
    <mergeCell ref="E8:F8"/>
    <mergeCell ref="A4:B4"/>
    <mergeCell ref="C4:D4"/>
    <mergeCell ref="E4:F4"/>
    <mergeCell ref="A5:B5"/>
    <mergeCell ref="C5:D5"/>
    <mergeCell ref="E5:F5"/>
    <mergeCell ref="A1:K1"/>
    <mergeCell ref="E2:F2"/>
    <mergeCell ref="A3:B3"/>
    <mergeCell ref="C3:D3"/>
    <mergeCell ref="E3:F3"/>
    <mergeCell ref="C20:D20"/>
    <mergeCell ref="E20:F20"/>
    <mergeCell ref="A7:B7"/>
    <mergeCell ref="C7:D7"/>
    <mergeCell ref="E7:F7"/>
    <mergeCell ref="A11:B11"/>
    <mergeCell ref="C11:D11"/>
    <mergeCell ref="E11:F11"/>
    <mergeCell ref="A10:B10"/>
    <mergeCell ref="C10:D10"/>
    <mergeCell ref="E10:F10"/>
    <mergeCell ref="A8:B8"/>
    <mergeCell ref="C14:D14"/>
    <mergeCell ref="E14:F14"/>
    <mergeCell ref="A17:B17"/>
    <mergeCell ref="C17:D17"/>
    <mergeCell ref="G2:K2"/>
    <mergeCell ref="A2:D2"/>
    <mergeCell ref="A6:B6"/>
    <mergeCell ref="A39:B39"/>
    <mergeCell ref="C39:E39"/>
    <mergeCell ref="B42:K42"/>
    <mergeCell ref="F35:F37"/>
    <mergeCell ref="G35:K37"/>
    <mergeCell ref="A18:B18"/>
    <mergeCell ref="C18:D18"/>
    <mergeCell ref="E18:F18"/>
    <mergeCell ref="A19:B19"/>
    <mergeCell ref="C19:D19"/>
    <mergeCell ref="E19:F19"/>
    <mergeCell ref="A20:B20"/>
    <mergeCell ref="A40:E40"/>
    <mergeCell ref="G39:K39"/>
    <mergeCell ref="G40:K40"/>
    <mergeCell ref="A41:E41"/>
    <mergeCell ref="G41:K41"/>
    <mergeCell ref="C36:E36"/>
    <mergeCell ref="G38:K38"/>
    <mergeCell ref="A31:B38"/>
    <mergeCell ref="A27:J27"/>
    <mergeCell ref="A28:J28"/>
    <mergeCell ref="C37:E38"/>
    <mergeCell ref="C32:E32"/>
  </mergeCells>
  <phoneticPr fontId="8" type="noConversion"/>
  <printOptions horizontalCentered="1"/>
  <pageMargins left="0.19685039370078741" right="0.19685039370078741" top="0.51181102362204722" bottom="0.43307086614173229" header="0.19685039370078741" footer="0.19685039370078741"/>
  <pageSetup paperSize="9" scale="6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geCreateDate xmlns="FA8A054F-9543-4167-805F-C26452B7BA15" xsi:nil="true"/>
    <PublishingExpirationDate xmlns="http://schemas.microsoft.com/sharepoint/v3" xsi:nil="true"/>
    <PublishingStartDate xmlns="http://schemas.microsoft.com/sharepoint/v3" xsi:nil="true"/>
    <wic_System_Copyright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圖像" ma:contentTypeID="0x0101009148F5A04DDD49CBA7127AADA5FB792B00AADE34325A8B49CDA8BB4DB53328F2140080774E409442DC4EBAEE3DA2EC7F5CDD" ma:contentTypeVersion="1" ma:contentTypeDescription="上傳圖像。" ma:contentTypeScope="" ma:versionID="77b320c9b76b40ab37c5a113f87fdb4c">
  <xsd:schema xmlns:xsd="http://www.w3.org/2001/XMLSchema" xmlns:xs="http://www.w3.org/2001/XMLSchema" xmlns:p="http://schemas.microsoft.com/office/2006/metadata/properties" xmlns:ns1="http://schemas.microsoft.com/sharepoint/v3" xmlns:ns2="FA8A054F-9543-4167-805F-C26452B7BA15" xmlns:ns3="http://schemas.microsoft.com/sharepoint/v3/fields" targetNamespace="http://schemas.microsoft.com/office/2006/metadata/properties" ma:root="true" ma:fieldsID="bdbe92ed8f19696070b9538ff0e10cb5" ns1:_="" ns2:_="" ns3:_="">
    <xsd:import namespace="http://schemas.microsoft.com/sharepoint/v3"/>
    <xsd:import namespace="FA8A054F-9543-4167-805F-C26452B7BA15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FileRef" minOccurs="0"/>
                <xsd:element ref="ns1:File_x0020_Type" minOccurs="0"/>
                <xsd:element ref="ns1:HTML_x0020_File_x0020_Type" minOccurs="0"/>
                <xsd:element ref="ns1:FSObjType" minOccurs="0"/>
                <xsd:element ref="ns2:ThumbnailExists" minOccurs="0"/>
                <xsd:element ref="ns2:PreviewExists" minOccurs="0"/>
                <xsd:element ref="ns2:ImageWidth" minOccurs="0"/>
                <xsd:element ref="ns2:ImageHeight" minOccurs="0"/>
                <xsd:element ref="ns2:ImageCreateDate" minOccurs="0"/>
                <xsd:element ref="ns3:wic_System_Copyright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ileRef" ma:index="8" nillable="true" ma:displayName="URL 路徑" ma:hidden="true" ma:list="Docs" ma:internalName="FileRef" ma:readOnly="true" ma:showField="FullUrl">
      <xsd:simpleType>
        <xsd:restriction base="dms:Lookup"/>
      </xsd:simpleType>
    </xsd:element>
    <xsd:element name="File_x0020_Type" ma:index="9" nillable="true" ma:displayName="檔案類型" ma:hidden="true" ma:internalName="File_x0020_Type" ma:readOnly="true">
      <xsd:simpleType>
        <xsd:restriction base="dms:Text"/>
      </xsd:simpleType>
    </xsd:element>
    <xsd:element name="HTML_x0020_File_x0020_Type" ma:index="10" nillable="true" ma:displayName="HTML 檔案類型" ma:hidden="true" ma:internalName="HTML_x0020_File_x0020_Type" ma:readOnly="true">
      <xsd:simpleType>
        <xsd:restriction base="dms:Text"/>
      </xsd:simpleType>
    </xsd:element>
    <xsd:element name="FSObjType" ma:index="11" nillable="true" ma:displayName="項目類型" ma:hidden="true" ma:list="Docs" ma:internalName="FSObjType" ma:readOnly="true" ma:showField="FSType">
      <xsd:simpleType>
        <xsd:restriction base="dms:Lookup"/>
      </xsd:simpleType>
    </xsd:element>
    <xsd:element name="PublishingStartDate" ma:index="27" nillable="true" ma:displayName="排程開始日期" ma:description="" ma:hidden="true" ma:internalName="PublishingStartDate">
      <xsd:simpleType>
        <xsd:restriction base="dms:Unknown"/>
      </xsd:simpleType>
    </xsd:element>
    <xsd:element name="PublishingExpirationDate" ma:index="28" nillable="true" ma:displayName="排程結束日期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A054F-9543-4167-805F-C26452B7BA15" elementFormDefault="qualified">
    <xsd:import namespace="http://schemas.microsoft.com/office/2006/documentManagement/types"/>
    <xsd:import namespace="http://schemas.microsoft.com/office/infopath/2007/PartnerControls"/>
    <xsd:element name="ThumbnailExists" ma:index="18" nillable="true" ma:displayName="縮圖存在" ma:default="FALSE" ma:hidden="true" ma:internalName="ThumbnailExists" ma:readOnly="true">
      <xsd:simpleType>
        <xsd:restriction base="dms:Boolean"/>
      </xsd:simpleType>
    </xsd:element>
    <xsd:element name="PreviewExists" ma:index="19" nillable="true" ma:displayName="預覽存在" ma:default="FALSE" ma:hidden="true" ma:internalName="PreviewExists" ma:readOnly="true">
      <xsd:simpleType>
        <xsd:restriction base="dms:Boolean"/>
      </xsd:simpleType>
    </xsd:element>
    <xsd:element name="ImageWidth" ma:index="20" nillable="true" ma:displayName="寬度" ma:internalName="ImageWidth" ma:readOnly="true">
      <xsd:simpleType>
        <xsd:restriction base="dms:Unknown"/>
      </xsd:simpleType>
    </xsd:element>
    <xsd:element name="ImageHeight" ma:index="22" nillable="true" ma:displayName="高度" ma:internalName="ImageHeight" ma:readOnly="true">
      <xsd:simpleType>
        <xsd:restriction base="dms:Unknown"/>
      </xsd:simpleType>
    </xsd:element>
    <xsd:element name="ImageCreateDate" ma:index="25" nillable="true" ma:displayName="照片拍攝日期" ma:format="DateTime" ma:hidden="true" ma:internalName="ImageCreate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wic_System_Copyright" ma:index="26" nillable="true" ma:displayName="著作權" ma:internalName="wic_System_Copyrigh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4" ma:displayName="作者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 ma:index="23" ma:displayName="註解"/>
        <xsd:element name="keywords" minOccurs="0" maxOccurs="1" type="xsd:string" ma:index="14" ma:displayName="關鍵字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002347-C99F-475C-BCCD-B0E57F895DC4}">
  <ds:schemaRefs>
    <ds:schemaRef ds:uri="http://schemas.microsoft.com/office/2006/metadata/properties"/>
    <ds:schemaRef ds:uri="http://schemas.microsoft.com/office/infopath/2007/PartnerControls"/>
    <ds:schemaRef ds:uri="FA8A054F-9543-4167-805F-C26452B7BA15"/>
    <ds:schemaRef ds:uri="http://schemas.microsoft.com/sharepoint/v3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BAA11E58-C7F4-437A-99A2-DC2CD8DA4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A8A054F-9543-4167-805F-C26452B7BA15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91BCE3-839E-48A5-8D19-5EDDC71969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2021享點子年菜訂購單(大成員工)</vt:lpstr>
    </vt:vector>
  </TitlesOfParts>
  <Company>PTCL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吳宏仁</dc:creator>
  <cp:keywords/>
  <dc:description/>
  <cp:lastModifiedBy>LANCE.HUANG 黃士修</cp:lastModifiedBy>
  <cp:lastPrinted>2021-11-18T00:41:21Z</cp:lastPrinted>
  <dcterms:created xsi:type="dcterms:W3CDTF">2016-12-27T05:56:10Z</dcterms:created>
  <dcterms:modified xsi:type="dcterms:W3CDTF">2021-12-06T01:20:15Z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0x0101009148F5A04DDD49CBA7127AADA5FB792B00AADE34325A8B49CDA8BB4DB53328F2140080774E409442DC4EBAEE3DA2EC7F5CDD</vt:lpwstr>
  </property>
</Properties>
</file>