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nce\Downloads\"/>
    </mc:Choice>
  </mc:AlternateContent>
  <bookViews>
    <workbookView xWindow="0" yWindow="0" windowWidth="20490" windowHeight="7755"/>
  </bookViews>
  <sheets>
    <sheet name="Events" sheetId="1" r:id="rId1"/>
    <sheet name="Duelists" sheetId="3" r:id="rId2"/>
    <sheet name="Decks" sheetId="4" r:id="rId3"/>
  </sheets>
  <definedNames>
    <definedName name="_xlnm._FilterDatabase" localSheetId="0" hidden="1">Events!$C$5:$C$397</definedName>
    <definedName name="DeckName" localSheetId="0">Events!$D$6:$D$2000</definedName>
    <definedName name="DuelDraw" localSheetId="0">Events!$J$6:$J$2000</definedName>
    <definedName name="DuelistName" localSheetId="0">Events!$C$6:$C$2000</definedName>
    <definedName name="DuelLose" localSheetId="0">Events!$I$6:$I$2000</definedName>
    <definedName name="DuelWin" localSheetId="0">Events!$H$6:$H$2000</definedName>
    <definedName name="MatchDraw" localSheetId="0">Events!$M$6:$M$2000</definedName>
    <definedName name="MatchLose" localSheetId="0">Events!$L$6:$L$2000</definedName>
    <definedName name="MatchWin" localSheetId="0">Events!$K$6:$K$2000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4" l="1"/>
  <c r="F4" i="4" s="1"/>
  <c r="D4" i="4"/>
  <c r="E4" i="4"/>
  <c r="G4" i="4"/>
  <c r="J4" i="4" s="1"/>
  <c r="H4" i="4"/>
  <c r="I4" i="4"/>
  <c r="C5" i="4"/>
  <c r="F5" i="4" s="1"/>
  <c r="D5" i="4"/>
  <c r="E5" i="4"/>
  <c r="G5" i="4"/>
  <c r="J5" i="4" s="1"/>
  <c r="H5" i="4"/>
  <c r="I5" i="4"/>
  <c r="C6" i="4"/>
  <c r="F6" i="4" s="1"/>
  <c r="D6" i="4"/>
  <c r="E6" i="4"/>
  <c r="G6" i="4"/>
  <c r="J6" i="4" s="1"/>
  <c r="H6" i="4"/>
  <c r="I6" i="4"/>
  <c r="C7" i="4"/>
  <c r="F7" i="4" s="1"/>
  <c r="D7" i="4"/>
  <c r="E7" i="4"/>
  <c r="G7" i="4"/>
  <c r="J7" i="4" s="1"/>
  <c r="H7" i="4"/>
  <c r="I7" i="4"/>
  <c r="C8" i="4"/>
  <c r="F8" i="4" s="1"/>
  <c r="D8" i="4"/>
  <c r="E8" i="4"/>
  <c r="G8" i="4"/>
  <c r="J8" i="4" s="1"/>
  <c r="H8" i="4"/>
  <c r="I8" i="4"/>
  <c r="C9" i="4"/>
  <c r="F9" i="4" s="1"/>
  <c r="D9" i="4"/>
  <c r="E9" i="4"/>
  <c r="G9" i="4"/>
  <c r="J9" i="4" s="1"/>
  <c r="H9" i="4"/>
  <c r="I9" i="4"/>
  <c r="C10" i="4"/>
  <c r="F10" i="4" s="1"/>
  <c r="D10" i="4"/>
  <c r="E10" i="4"/>
  <c r="G10" i="4"/>
  <c r="J10" i="4" s="1"/>
  <c r="H10" i="4"/>
  <c r="I10" i="4"/>
  <c r="C11" i="4"/>
  <c r="F11" i="4" s="1"/>
  <c r="D11" i="4"/>
  <c r="E11" i="4"/>
  <c r="G11" i="4"/>
  <c r="J11" i="4" s="1"/>
  <c r="H11" i="4"/>
  <c r="I11" i="4"/>
  <c r="C12" i="4"/>
  <c r="F12" i="4" s="1"/>
  <c r="D12" i="4"/>
  <c r="E12" i="4"/>
  <c r="G12" i="4"/>
  <c r="J12" i="4" s="1"/>
  <c r="H12" i="4"/>
  <c r="I12" i="4"/>
  <c r="C13" i="4"/>
  <c r="F13" i="4" s="1"/>
  <c r="D13" i="4"/>
  <c r="E13" i="4"/>
  <c r="G13" i="4"/>
  <c r="J13" i="4" s="1"/>
  <c r="H13" i="4"/>
  <c r="I13" i="4"/>
  <c r="C14" i="4"/>
  <c r="F14" i="4" s="1"/>
  <c r="D14" i="4"/>
  <c r="E14" i="4"/>
  <c r="G14" i="4"/>
  <c r="J14" i="4" s="1"/>
  <c r="H14" i="4"/>
  <c r="I14" i="4"/>
  <c r="C15" i="4"/>
  <c r="F15" i="4" s="1"/>
  <c r="D15" i="4"/>
  <c r="E15" i="4"/>
  <c r="G15" i="4"/>
  <c r="J15" i="4" s="1"/>
  <c r="H15" i="4"/>
  <c r="I15" i="4"/>
  <c r="C16" i="4"/>
  <c r="F16" i="4" s="1"/>
  <c r="D16" i="4"/>
  <c r="E16" i="4"/>
  <c r="G16" i="4"/>
  <c r="J16" i="4" s="1"/>
  <c r="H16" i="4"/>
  <c r="I16" i="4"/>
  <c r="C17" i="4"/>
  <c r="F17" i="4" s="1"/>
  <c r="D17" i="4"/>
  <c r="E17" i="4"/>
  <c r="G17" i="4"/>
  <c r="J17" i="4" s="1"/>
  <c r="H17" i="4"/>
  <c r="I17" i="4"/>
  <c r="C18" i="4"/>
  <c r="F18" i="4" s="1"/>
  <c r="D18" i="4"/>
  <c r="E18" i="4"/>
  <c r="G18" i="4"/>
  <c r="J18" i="4" s="1"/>
  <c r="H18" i="4"/>
  <c r="I18" i="4"/>
  <c r="C19" i="4"/>
  <c r="F19" i="4" s="1"/>
  <c r="D19" i="4"/>
  <c r="E19" i="4"/>
  <c r="G19" i="4"/>
  <c r="J19" i="4" s="1"/>
  <c r="H19" i="4"/>
  <c r="I19" i="4"/>
  <c r="C20" i="4"/>
  <c r="F20" i="4" s="1"/>
  <c r="D20" i="4"/>
  <c r="E20" i="4"/>
  <c r="G20" i="4"/>
  <c r="J20" i="4" s="1"/>
  <c r="H20" i="4"/>
  <c r="I20" i="4"/>
  <c r="C21" i="4"/>
  <c r="F21" i="4" s="1"/>
  <c r="D21" i="4"/>
  <c r="E21" i="4"/>
  <c r="G21" i="4"/>
  <c r="J21" i="4" s="1"/>
  <c r="H21" i="4"/>
  <c r="I21" i="4"/>
  <c r="C22" i="4"/>
  <c r="F22" i="4" s="1"/>
  <c r="D22" i="4"/>
  <c r="E22" i="4"/>
  <c r="G22" i="4"/>
  <c r="J22" i="4" s="1"/>
  <c r="H22" i="4"/>
  <c r="I22" i="4"/>
  <c r="C23" i="4"/>
  <c r="F23" i="4" s="1"/>
  <c r="D23" i="4"/>
  <c r="E23" i="4"/>
  <c r="G23" i="4"/>
  <c r="J23" i="4" s="1"/>
  <c r="H23" i="4"/>
  <c r="I23" i="4"/>
  <c r="C24" i="4"/>
  <c r="F24" i="4" s="1"/>
  <c r="D24" i="4"/>
  <c r="E24" i="4"/>
  <c r="G24" i="4"/>
  <c r="J24" i="4" s="1"/>
  <c r="H24" i="4"/>
  <c r="I24" i="4"/>
  <c r="C25" i="4"/>
  <c r="F25" i="4" s="1"/>
  <c r="D25" i="4"/>
  <c r="E25" i="4"/>
  <c r="G25" i="4"/>
  <c r="J25" i="4" s="1"/>
  <c r="H25" i="4"/>
  <c r="I25" i="4"/>
  <c r="C26" i="4"/>
  <c r="F26" i="4" s="1"/>
  <c r="D26" i="4"/>
  <c r="E26" i="4"/>
  <c r="G26" i="4"/>
  <c r="J26" i="4" s="1"/>
  <c r="H26" i="4"/>
  <c r="I26" i="4"/>
  <c r="C27" i="4"/>
  <c r="F27" i="4" s="1"/>
  <c r="D27" i="4"/>
  <c r="E27" i="4"/>
  <c r="G27" i="4"/>
  <c r="J27" i="4" s="1"/>
  <c r="H27" i="4"/>
  <c r="I27" i="4"/>
  <c r="C28" i="4"/>
  <c r="F28" i="4" s="1"/>
  <c r="D28" i="4"/>
  <c r="E28" i="4"/>
  <c r="G28" i="4"/>
  <c r="J28" i="4" s="1"/>
  <c r="H28" i="4"/>
  <c r="I28" i="4"/>
  <c r="C29" i="4"/>
  <c r="F29" i="4" s="1"/>
  <c r="D29" i="4"/>
  <c r="E29" i="4"/>
  <c r="G29" i="4"/>
  <c r="J29" i="4" s="1"/>
  <c r="H29" i="4"/>
  <c r="I29" i="4"/>
  <c r="C30" i="4"/>
  <c r="F30" i="4" s="1"/>
  <c r="D30" i="4"/>
  <c r="E30" i="4"/>
  <c r="G30" i="4"/>
  <c r="J30" i="4" s="1"/>
  <c r="H30" i="4"/>
  <c r="I30" i="4"/>
  <c r="C31" i="4"/>
  <c r="F31" i="4" s="1"/>
  <c r="D31" i="4"/>
  <c r="E31" i="4"/>
  <c r="G31" i="4"/>
  <c r="J31" i="4" s="1"/>
  <c r="H31" i="4"/>
  <c r="I31" i="4"/>
  <c r="C32" i="4"/>
  <c r="F32" i="4" s="1"/>
  <c r="D32" i="4"/>
  <c r="E32" i="4"/>
  <c r="G32" i="4"/>
  <c r="J32" i="4" s="1"/>
  <c r="H32" i="4"/>
  <c r="I32" i="4"/>
  <c r="C33" i="4"/>
  <c r="F33" i="4" s="1"/>
  <c r="D33" i="4"/>
  <c r="E33" i="4"/>
  <c r="G33" i="4"/>
  <c r="J33" i="4" s="1"/>
  <c r="H33" i="4"/>
  <c r="I33" i="4"/>
  <c r="C34" i="4"/>
  <c r="F34" i="4" s="1"/>
  <c r="D34" i="4"/>
  <c r="E34" i="4"/>
  <c r="G34" i="4"/>
  <c r="J34" i="4" s="1"/>
  <c r="H34" i="4"/>
  <c r="I34" i="4"/>
  <c r="C35" i="4"/>
  <c r="F35" i="4" s="1"/>
  <c r="D35" i="4"/>
  <c r="E35" i="4"/>
  <c r="G35" i="4"/>
  <c r="J35" i="4" s="1"/>
  <c r="H35" i="4"/>
  <c r="I35" i="4"/>
  <c r="C36" i="4"/>
  <c r="F36" i="4" s="1"/>
  <c r="D36" i="4"/>
  <c r="E36" i="4"/>
  <c r="G36" i="4"/>
  <c r="J36" i="4" s="1"/>
  <c r="H36" i="4"/>
  <c r="I36" i="4"/>
  <c r="C37" i="4"/>
  <c r="F37" i="4" s="1"/>
  <c r="D37" i="4"/>
  <c r="E37" i="4"/>
  <c r="G37" i="4"/>
  <c r="J37" i="4" s="1"/>
  <c r="H37" i="4"/>
  <c r="I37" i="4"/>
  <c r="C38" i="4"/>
  <c r="F38" i="4" s="1"/>
  <c r="D38" i="4"/>
  <c r="E38" i="4"/>
  <c r="G38" i="4"/>
  <c r="J38" i="4" s="1"/>
  <c r="H38" i="4"/>
  <c r="I38" i="4"/>
  <c r="C39" i="4"/>
  <c r="F39" i="4" s="1"/>
  <c r="D39" i="4"/>
  <c r="E39" i="4"/>
  <c r="G39" i="4"/>
  <c r="J39" i="4" s="1"/>
  <c r="H39" i="4"/>
  <c r="I39" i="4"/>
  <c r="C40" i="4"/>
  <c r="F40" i="4" s="1"/>
  <c r="D40" i="4"/>
  <c r="E40" i="4"/>
  <c r="G40" i="4"/>
  <c r="J40" i="4" s="1"/>
  <c r="H40" i="4"/>
  <c r="I40" i="4"/>
  <c r="C41" i="4"/>
  <c r="F41" i="4" s="1"/>
  <c r="D41" i="4"/>
  <c r="E41" i="4"/>
  <c r="G41" i="4"/>
  <c r="J41" i="4" s="1"/>
  <c r="H41" i="4"/>
  <c r="I41" i="4"/>
  <c r="C42" i="4"/>
  <c r="F42" i="4" s="1"/>
  <c r="D42" i="4"/>
  <c r="E42" i="4"/>
  <c r="G42" i="4"/>
  <c r="J42" i="4" s="1"/>
  <c r="H42" i="4"/>
  <c r="I42" i="4"/>
  <c r="C43" i="4"/>
  <c r="F43" i="4" s="1"/>
  <c r="D43" i="4"/>
  <c r="E43" i="4"/>
  <c r="G43" i="4"/>
  <c r="J43" i="4" s="1"/>
  <c r="H43" i="4"/>
  <c r="I43" i="4"/>
  <c r="C44" i="4"/>
  <c r="F44" i="4" s="1"/>
  <c r="D44" i="4"/>
  <c r="E44" i="4"/>
  <c r="G44" i="4"/>
  <c r="J44" i="4" s="1"/>
  <c r="H44" i="4"/>
  <c r="I44" i="4"/>
  <c r="C45" i="4"/>
  <c r="F45" i="4" s="1"/>
  <c r="D45" i="4"/>
  <c r="E45" i="4"/>
  <c r="G45" i="4"/>
  <c r="J45" i="4" s="1"/>
  <c r="H45" i="4"/>
  <c r="I45" i="4"/>
  <c r="C46" i="4"/>
  <c r="F46" i="4" s="1"/>
  <c r="D46" i="4"/>
  <c r="E46" i="4"/>
  <c r="G46" i="4"/>
  <c r="J46" i="4" s="1"/>
  <c r="H46" i="4"/>
  <c r="I46" i="4"/>
  <c r="C47" i="4"/>
  <c r="F47" i="4" s="1"/>
  <c r="D47" i="4"/>
  <c r="E47" i="4"/>
  <c r="G47" i="4"/>
  <c r="J47" i="4" s="1"/>
  <c r="H47" i="4"/>
  <c r="I47" i="4"/>
  <c r="C48" i="4"/>
  <c r="F48" i="4" s="1"/>
  <c r="D48" i="4"/>
  <c r="E48" i="4"/>
  <c r="G48" i="4"/>
  <c r="J48" i="4" s="1"/>
  <c r="H48" i="4"/>
  <c r="I48" i="4"/>
  <c r="C49" i="4"/>
  <c r="F49" i="4" s="1"/>
  <c r="D49" i="4"/>
  <c r="E49" i="4"/>
  <c r="G49" i="4"/>
  <c r="J49" i="4" s="1"/>
  <c r="H49" i="4"/>
  <c r="I49" i="4"/>
  <c r="C50" i="4"/>
  <c r="F50" i="4" s="1"/>
  <c r="D50" i="4"/>
  <c r="E50" i="4"/>
  <c r="G50" i="4"/>
  <c r="J50" i="4" s="1"/>
  <c r="H50" i="4"/>
  <c r="I50" i="4"/>
  <c r="C51" i="4"/>
  <c r="F51" i="4" s="1"/>
  <c r="D51" i="4"/>
  <c r="E51" i="4"/>
  <c r="G51" i="4"/>
  <c r="J51" i="4" s="1"/>
  <c r="H51" i="4"/>
  <c r="I51" i="4"/>
  <c r="C52" i="4"/>
  <c r="F52" i="4" s="1"/>
  <c r="D52" i="4"/>
  <c r="E52" i="4"/>
  <c r="G52" i="4"/>
  <c r="J52" i="4" s="1"/>
  <c r="H52" i="4"/>
  <c r="I52" i="4"/>
  <c r="C53" i="4"/>
  <c r="F53" i="4" s="1"/>
  <c r="D53" i="4"/>
  <c r="E53" i="4"/>
  <c r="G53" i="4"/>
  <c r="J53" i="4" s="1"/>
  <c r="H53" i="4"/>
  <c r="I53" i="4"/>
  <c r="C54" i="4"/>
  <c r="F54" i="4" s="1"/>
  <c r="D54" i="4"/>
  <c r="E54" i="4"/>
  <c r="G54" i="4"/>
  <c r="J54" i="4" s="1"/>
  <c r="H54" i="4"/>
  <c r="I54" i="4"/>
  <c r="C55" i="4"/>
  <c r="F55" i="4" s="1"/>
  <c r="D55" i="4"/>
  <c r="E55" i="4"/>
  <c r="G55" i="4"/>
  <c r="J55" i="4" s="1"/>
  <c r="H55" i="4"/>
  <c r="I55" i="4"/>
  <c r="C56" i="4"/>
  <c r="F56" i="4" s="1"/>
  <c r="D56" i="4"/>
  <c r="E56" i="4"/>
  <c r="G56" i="4"/>
  <c r="J56" i="4" s="1"/>
  <c r="H56" i="4"/>
  <c r="I56" i="4"/>
  <c r="C57" i="4"/>
  <c r="F57" i="4" s="1"/>
  <c r="D57" i="4"/>
  <c r="E57" i="4"/>
  <c r="G57" i="4"/>
  <c r="J57" i="4" s="1"/>
  <c r="H57" i="4"/>
  <c r="I57" i="4"/>
  <c r="C58" i="4"/>
  <c r="F58" i="4" s="1"/>
  <c r="D58" i="4"/>
  <c r="E58" i="4"/>
  <c r="G58" i="4"/>
  <c r="J58" i="4" s="1"/>
  <c r="H58" i="4"/>
  <c r="I58" i="4"/>
  <c r="C59" i="4"/>
  <c r="F59" i="4" s="1"/>
  <c r="D59" i="4"/>
  <c r="E59" i="4"/>
  <c r="G59" i="4"/>
  <c r="J59" i="4" s="1"/>
  <c r="H59" i="4"/>
  <c r="I59" i="4"/>
  <c r="C60" i="4"/>
  <c r="F60" i="4" s="1"/>
  <c r="D60" i="4"/>
  <c r="E60" i="4"/>
  <c r="G60" i="4"/>
  <c r="J60" i="4" s="1"/>
  <c r="H60" i="4"/>
  <c r="I60" i="4"/>
  <c r="C61" i="4"/>
  <c r="F61" i="4" s="1"/>
  <c r="D61" i="4"/>
  <c r="E61" i="4"/>
  <c r="G61" i="4"/>
  <c r="J61" i="4" s="1"/>
  <c r="H61" i="4"/>
  <c r="I61" i="4"/>
  <c r="C62" i="4"/>
  <c r="F62" i="4" s="1"/>
  <c r="D62" i="4"/>
  <c r="E62" i="4"/>
  <c r="G62" i="4"/>
  <c r="J62" i="4" s="1"/>
  <c r="H62" i="4"/>
  <c r="I62" i="4"/>
  <c r="C63" i="4"/>
  <c r="F63" i="4" s="1"/>
  <c r="D63" i="4"/>
  <c r="E63" i="4"/>
  <c r="G63" i="4"/>
  <c r="J63" i="4" s="1"/>
  <c r="H63" i="4"/>
  <c r="I63" i="4"/>
  <c r="C64" i="4"/>
  <c r="F64" i="4" s="1"/>
  <c r="D64" i="4"/>
  <c r="E64" i="4"/>
  <c r="G64" i="4"/>
  <c r="J64" i="4" s="1"/>
  <c r="H64" i="4"/>
  <c r="I64" i="4"/>
  <c r="C65" i="4"/>
  <c r="F65" i="4" s="1"/>
  <c r="D65" i="4"/>
  <c r="E65" i="4"/>
  <c r="G65" i="4"/>
  <c r="J65" i="4" s="1"/>
  <c r="H65" i="4"/>
  <c r="I65" i="4"/>
  <c r="C66" i="4"/>
  <c r="F66" i="4" s="1"/>
  <c r="D66" i="4"/>
  <c r="E66" i="4"/>
  <c r="G66" i="4"/>
  <c r="J66" i="4" s="1"/>
  <c r="H66" i="4"/>
  <c r="I66" i="4"/>
  <c r="C67" i="4"/>
  <c r="F67" i="4" s="1"/>
  <c r="D67" i="4"/>
  <c r="E67" i="4"/>
  <c r="G67" i="4"/>
  <c r="J67" i="4" s="1"/>
  <c r="H67" i="4"/>
  <c r="I67" i="4"/>
  <c r="C68" i="4"/>
  <c r="F68" i="4" s="1"/>
  <c r="D68" i="4"/>
  <c r="E68" i="4"/>
  <c r="G68" i="4"/>
  <c r="J68" i="4" s="1"/>
  <c r="H68" i="4"/>
  <c r="I68" i="4"/>
  <c r="C69" i="4"/>
  <c r="F69" i="4" s="1"/>
  <c r="D69" i="4"/>
  <c r="E69" i="4"/>
  <c r="G69" i="4"/>
  <c r="J69" i="4" s="1"/>
  <c r="H69" i="4"/>
  <c r="I69" i="4"/>
  <c r="C70" i="4"/>
  <c r="F70" i="4" s="1"/>
  <c r="D70" i="4"/>
  <c r="E70" i="4"/>
  <c r="G70" i="4"/>
  <c r="J70" i="4" s="1"/>
  <c r="H70" i="4"/>
  <c r="I70" i="4"/>
  <c r="C71" i="4"/>
  <c r="F71" i="4" s="1"/>
  <c r="D71" i="4"/>
  <c r="E71" i="4"/>
  <c r="G71" i="4"/>
  <c r="J71" i="4" s="1"/>
  <c r="H71" i="4"/>
  <c r="I71" i="4"/>
  <c r="C72" i="4"/>
  <c r="F72" i="4" s="1"/>
  <c r="D72" i="4"/>
  <c r="E72" i="4"/>
  <c r="G72" i="4"/>
  <c r="J72" i="4" s="1"/>
  <c r="H72" i="4"/>
  <c r="I72" i="4"/>
  <c r="C73" i="4"/>
  <c r="F73" i="4" s="1"/>
  <c r="D73" i="4"/>
  <c r="E73" i="4"/>
  <c r="G73" i="4"/>
  <c r="J73" i="4" s="1"/>
  <c r="H73" i="4"/>
  <c r="I73" i="4"/>
  <c r="C74" i="4"/>
  <c r="F74" i="4" s="1"/>
  <c r="D74" i="4"/>
  <c r="E74" i="4"/>
  <c r="G74" i="4"/>
  <c r="J74" i="4" s="1"/>
  <c r="H74" i="4"/>
  <c r="I74" i="4"/>
  <c r="C75" i="4"/>
  <c r="F75" i="4" s="1"/>
  <c r="D75" i="4"/>
  <c r="E75" i="4"/>
  <c r="G75" i="4"/>
  <c r="J75" i="4" s="1"/>
  <c r="H75" i="4"/>
  <c r="I75" i="4"/>
  <c r="C76" i="4"/>
  <c r="F76" i="4" s="1"/>
  <c r="D76" i="4"/>
  <c r="E76" i="4"/>
  <c r="G76" i="4"/>
  <c r="J76" i="4" s="1"/>
  <c r="H76" i="4"/>
  <c r="I76" i="4"/>
  <c r="C77" i="4"/>
  <c r="F77" i="4" s="1"/>
  <c r="D77" i="4"/>
  <c r="E77" i="4"/>
  <c r="G77" i="4"/>
  <c r="J77" i="4" s="1"/>
  <c r="H77" i="4"/>
  <c r="I77" i="4"/>
  <c r="C78" i="4"/>
  <c r="F78" i="4" s="1"/>
  <c r="D78" i="4"/>
  <c r="E78" i="4"/>
  <c r="G78" i="4"/>
  <c r="J78" i="4" s="1"/>
  <c r="H78" i="4"/>
  <c r="I78" i="4"/>
  <c r="C79" i="4"/>
  <c r="F79" i="4" s="1"/>
  <c r="D79" i="4"/>
  <c r="E79" i="4"/>
  <c r="G79" i="4"/>
  <c r="J79" i="4" s="1"/>
  <c r="H79" i="4"/>
  <c r="I79" i="4"/>
  <c r="C80" i="4"/>
  <c r="F80" i="4" s="1"/>
  <c r="D80" i="4"/>
  <c r="E80" i="4"/>
  <c r="G80" i="4"/>
  <c r="J80" i="4" s="1"/>
  <c r="H80" i="4"/>
  <c r="I80" i="4"/>
  <c r="C81" i="4"/>
  <c r="F81" i="4" s="1"/>
  <c r="D81" i="4"/>
  <c r="E81" i="4"/>
  <c r="G81" i="4"/>
  <c r="J81" i="4" s="1"/>
  <c r="H81" i="4"/>
  <c r="I81" i="4"/>
  <c r="C82" i="4"/>
  <c r="F82" i="4" s="1"/>
  <c r="D82" i="4"/>
  <c r="E82" i="4"/>
  <c r="G82" i="4"/>
  <c r="J82" i="4" s="1"/>
  <c r="H82" i="4"/>
  <c r="I82" i="4"/>
  <c r="C83" i="4"/>
  <c r="F83" i="4" s="1"/>
  <c r="D83" i="4"/>
  <c r="E83" i="4"/>
  <c r="G83" i="4"/>
  <c r="J83" i="4" s="1"/>
  <c r="H83" i="4"/>
  <c r="I83" i="4"/>
  <c r="C84" i="4"/>
  <c r="F84" i="4" s="1"/>
  <c r="D84" i="4"/>
  <c r="E84" i="4"/>
  <c r="G84" i="4"/>
  <c r="J84" i="4" s="1"/>
  <c r="H84" i="4"/>
  <c r="I84" i="4"/>
  <c r="C85" i="4"/>
  <c r="F85" i="4" s="1"/>
  <c r="D85" i="4"/>
  <c r="E85" i="4"/>
  <c r="G85" i="4"/>
  <c r="J85" i="4" s="1"/>
  <c r="H85" i="4"/>
  <c r="I85" i="4"/>
  <c r="C86" i="4"/>
  <c r="F86" i="4" s="1"/>
  <c r="D86" i="4"/>
  <c r="E86" i="4"/>
  <c r="G86" i="4"/>
  <c r="J86" i="4" s="1"/>
  <c r="H86" i="4"/>
  <c r="I86" i="4"/>
  <c r="C87" i="4"/>
  <c r="F87" i="4" s="1"/>
  <c r="D87" i="4"/>
  <c r="E87" i="4"/>
  <c r="G87" i="4"/>
  <c r="J87" i="4" s="1"/>
  <c r="H87" i="4"/>
  <c r="I87" i="4"/>
  <c r="C88" i="4"/>
  <c r="F88" i="4" s="1"/>
  <c r="D88" i="4"/>
  <c r="E88" i="4"/>
  <c r="G88" i="4"/>
  <c r="J88" i="4" s="1"/>
  <c r="H88" i="4"/>
  <c r="I88" i="4"/>
  <c r="C89" i="4"/>
  <c r="F89" i="4" s="1"/>
  <c r="D89" i="4"/>
  <c r="E89" i="4"/>
  <c r="G89" i="4"/>
  <c r="J89" i="4" s="1"/>
  <c r="H89" i="4"/>
  <c r="I89" i="4"/>
  <c r="C90" i="4"/>
  <c r="F90" i="4" s="1"/>
  <c r="D90" i="4"/>
  <c r="E90" i="4"/>
  <c r="G90" i="4"/>
  <c r="J90" i="4" s="1"/>
  <c r="H90" i="4"/>
  <c r="I90" i="4"/>
  <c r="C91" i="4"/>
  <c r="F91" i="4" s="1"/>
  <c r="D91" i="4"/>
  <c r="E91" i="4"/>
  <c r="G91" i="4"/>
  <c r="J91" i="4" s="1"/>
  <c r="H91" i="4"/>
  <c r="I91" i="4"/>
  <c r="C92" i="4"/>
  <c r="F92" i="4" s="1"/>
  <c r="D92" i="4"/>
  <c r="E92" i="4"/>
  <c r="G92" i="4"/>
  <c r="J92" i="4" s="1"/>
  <c r="H92" i="4"/>
  <c r="I92" i="4"/>
  <c r="C93" i="4"/>
  <c r="F93" i="4" s="1"/>
  <c r="D93" i="4"/>
  <c r="E93" i="4"/>
  <c r="G93" i="4"/>
  <c r="J93" i="4" s="1"/>
  <c r="H93" i="4"/>
  <c r="I93" i="4"/>
  <c r="C94" i="4"/>
  <c r="F94" i="4" s="1"/>
  <c r="D94" i="4"/>
  <c r="E94" i="4"/>
  <c r="G94" i="4"/>
  <c r="J94" i="4" s="1"/>
  <c r="H94" i="4"/>
  <c r="I94" i="4"/>
  <c r="C95" i="4"/>
  <c r="F95" i="4" s="1"/>
  <c r="D95" i="4"/>
  <c r="E95" i="4"/>
  <c r="G95" i="4"/>
  <c r="J95" i="4" s="1"/>
  <c r="H95" i="4"/>
  <c r="I95" i="4"/>
  <c r="C96" i="4"/>
  <c r="F96" i="4" s="1"/>
  <c r="D96" i="4"/>
  <c r="E96" i="4"/>
  <c r="G96" i="4"/>
  <c r="J96" i="4" s="1"/>
  <c r="H96" i="4"/>
  <c r="I96" i="4"/>
  <c r="C97" i="4"/>
  <c r="F97" i="4" s="1"/>
  <c r="D97" i="4"/>
  <c r="E97" i="4"/>
  <c r="G97" i="4"/>
  <c r="J97" i="4" s="1"/>
  <c r="H97" i="4"/>
  <c r="I97" i="4"/>
  <c r="C98" i="4"/>
  <c r="F98" i="4" s="1"/>
  <c r="D98" i="4"/>
  <c r="E98" i="4"/>
  <c r="G98" i="4"/>
  <c r="J98" i="4" s="1"/>
  <c r="H98" i="4"/>
  <c r="I98" i="4"/>
  <c r="C99" i="4"/>
  <c r="F99" i="4" s="1"/>
  <c r="D99" i="4"/>
  <c r="E99" i="4"/>
  <c r="G99" i="4"/>
  <c r="J99" i="4" s="1"/>
  <c r="H99" i="4"/>
  <c r="I99" i="4"/>
  <c r="C100" i="4"/>
  <c r="F100" i="4" s="1"/>
  <c r="D100" i="4"/>
  <c r="E100" i="4"/>
  <c r="G100" i="4"/>
  <c r="J100" i="4" s="1"/>
  <c r="H100" i="4"/>
  <c r="I100" i="4"/>
  <c r="C101" i="4"/>
  <c r="F101" i="4" s="1"/>
  <c r="D101" i="4"/>
  <c r="E101" i="4"/>
  <c r="G101" i="4"/>
  <c r="J101" i="4" s="1"/>
  <c r="H101" i="4"/>
  <c r="I101" i="4"/>
  <c r="C102" i="4"/>
  <c r="F102" i="4" s="1"/>
  <c r="D102" i="4"/>
  <c r="E102" i="4"/>
  <c r="G102" i="4"/>
  <c r="J102" i="4" s="1"/>
  <c r="H102" i="4"/>
  <c r="I102" i="4"/>
  <c r="C103" i="4"/>
  <c r="F103" i="4" s="1"/>
  <c r="D103" i="4"/>
  <c r="E103" i="4"/>
  <c r="G103" i="4"/>
  <c r="J103" i="4" s="1"/>
  <c r="H103" i="4"/>
  <c r="I103" i="4"/>
  <c r="C104" i="4"/>
  <c r="F104" i="4" s="1"/>
  <c r="D104" i="4"/>
  <c r="E104" i="4"/>
  <c r="G104" i="4"/>
  <c r="J104" i="4" s="1"/>
  <c r="H104" i="4"/>
  <c r="I104" i="4"/>
  <c r="C105" i="4"/>
  <c r="F105" i="4" s="1"/>
  <c r="D105" i="4"/>
  <c r="E105" i="4"/>
  <c r="G105" i="4"/>
  <c r="J105" i="4" s="1"/>
  <c r="H105" i="4"/>
  <c r="I105" i="4"/>
  <c r="C106" i="4"/>
  <c r="F106" i="4" s="1"/>
  <c r="D106" i="4"/>
  <c r="E106" i="4"/>
  <c r="G106" i="4"/>
  <c r="J106" i="4" s="1"/>
  <c r="H106" i="4"/>
  <c r="I106" i="4"/>
  <c r="C107" i="4"/>
  <c r="F107" i="4" s="1"/>
  <c r="D107" i="4"/>
  <c r="E107" i="4"/>
  <c r="G107" i="4"/>
  <c r="J107" i="4" s="1"/>
  <c r="H107" i="4"/>
  <c r="I107" i="4"/>
  <c r="C108" i="4"/>
  <c r="F108" i="4" s="1"/>
  <c r="D108" i="4"/>
  <c r="E108" i="4"/>
  <c r="G108" i="4"/>
  <c r="J108" i="4" s="1"/>
  <c r="H108" i="4"/>
  <c r="I108" i="4"/>
  <c r="C109" i="4"/>
  <c r="F109" i="4" s="1"/>
  <c r="D109" i="4"/>
  <c r="E109" i="4"/>
  <c r="G109" i="4"/>
  <c r="J109" i="4" s="1"/>
  <c r="H109" i="4"/>
  <c r="I109" i="4"/>
  <c r="C110" i="4"/>
  <c r="F110" i="4" s="1"/>
  <c r="D110" i="4"/>
  <c r="E110" i="4"/>
  <c r="G110" i="4"/>
  <c r="J110" i="4" s="1"/>
  <c r="H110" i="4"/>
  <c r="I110" i="4"/>
  <c r="C111" i="4"/>
  <c r="F111" i="4" s="1"/>
  <c r="D111" i="4"/>
  <c r="E111" i="4"/>
  <c r="G111" i="4"/>
  <c r="J111" i="4" s="1"/>
  <c r="H111" i="4"/>
  <c r="I111" i="4"/>
  <c r="C4" i="3"/>
  <c r="F4" i="3" s="1"/>
  <c r="D4" i="3"/>
  <c r="E4" i="3"/>
  <c r="G4" i="3"/>
  <c r="J4" i="3" s="1"/>
  <c r="H4" i="3"/>
  <c r="I4" i="3"/>
  <c r="C5" i="3"/>
  <c r="F5" i="3" s="1"/>
  <c r="D5" i="3"/>
  <c r="E5" i="3"/>
  <c r="G5" i="3"/>
  <c r="J5" i="3" s="1"/>
  <c r="H5" i="3"/>
  <c r="I5" i="3"/>
  <c r="C6" i="3"/>
  <c r="F6" i="3" s="1"/>
  <c r="D6" i="3"/>
  <c r="E6" i="3"/>
  <c r="G6" i="3"/>
  <c r="J6" i="3" s="1"/>
  <c r="H6" i="3"/>
  <c r="I6" i="3"/>
  <c r="C7" i="3"/>
  <c r="F7" i="3" s="1"/>
  <c r="D7" i="3"/>
  <c r="E7" i="3"/>
  <c r="G7" i="3"/>
  <c r="J7" i="3" s="1"/>
  <c r="H7" i="3"/>
  <c r="I7" i="3"/>
  <c r="C8" i="3"/>
  <c r="F8" i="3" s="1"/>
  <c r="D8" i="3"/>
  <c r="E8" i="3"/>
  <c r="G8" i="3"/>
  <c r="J8" i="3" s="1"/>
  <c r="H8" i="3"/>
  <c r="I8" i="3"/>
  <c r="C9" i="3"/>
  <c r="F9" i="3" s="1"/>
  <c r="D9" i="3"/>
  <c r="E9" i="3"/>
  <c r="G9" i="3"/>
  <c r="J9" i="3" s="1"/>
  <c r="H9" i="3"/>
  <c r="I9" i="3"/>
  <c r="C10" i="3"/>
  <c r="F10" i="3" s="1"/>
  <c r="D10" i="3"/>
  <c r="E10" i="3"/>
  <c r="G10" i="3"/>
  <c r="J10" i="3" s="1"/>
  <c r="H10" i="3"/>
  <c r="I10" i="3"/>
  <c r="C11" i="3"/>
  <c r="F11" i="3" s="1"/>
  <c r="D11" i="3"/>
  <c r="E11" i="3"/>
  <c r="G11" i="3"/>
  <c r="J11" i="3" s="1"/>
  <c r="H11" i="3"/>
  <c r="I11" i="3"/>
  <c r="C12" i="3"/>
  <c r="F12" i="3" s="1"/>
  <c r="D12" i="3"/>
  <c r="E12" i="3"/>
  <c r="G12" i="3"/>
  <c r="J12" i="3" s="1"/>
  <c r="H12" i="3"/>
  <c r="I12" i="3"/>
  <c r="C13" i="3"/>
  <c r="F13" i="3" s="1"/>
  <c r="D13" i="3"/>
  <c r="E13" i="3"/>
  <c r="G13" i="3"/>
  <c r="J13" i="3" s="1"/>
  <c r="H13" i="3"/>
  <c r="I13" i="3"/>
  <c r="C14" i="3"/>
  <c r="F14" i="3" s="1"/>
  <c r="D14" i="3"/>
  <c r="E14" i="3"/>
  <c r="G14" i="3"/>
  <c r="J14" i="3" s="1"/>
  <c r="H14" i="3"/>
  <c r="I14" i="3"/>
  <c r="C15" i="3"/>
  <c r="F15" i="3" s="1"/>
  <c r="D15" i="3"/>
  <c r="E15" i="3"/>
  <c r="G15" i="3"/>
  <c r="J15" i="3" s="1"/>
  <c r="H15" i="3"/>
  <c r="I15" i="3"/>
  <c r="C16" i="3"/>
  <c r="F16" i="3" s="1"/>
  <c r="D16" i="3"/>
  <c r="E16" i="3"/>
  <c r="G16" i="3"/>
  <c r="J16" i="3" s="1"/>
  <c r="H16" i="3"/>
  <c r="I16" i="3"/>
  <c r="C17" i="3"/>
  <c r="F17" i="3" s="1"/>
  <c r="D17" i="3"/>
  <c r="E17" i="3"/>
  <c r="G17" i="3"/>
  <c r="J17" i="3" s="1"/>
  <c r="H17" i="3"/>
  <c r="I17" i="3"/>
  <c r="C18" i="3"/>
  <c r="F18" i="3" s="1"/>
  <c r="D18" i="3"/>
  <c r="E18" i="3"/>
  <c r="G18" i="3"/>
  <c r="J18" i="3" s="1"/>
  <c r="H18" i="3"/>
  <c r="I18" i="3"/>
  <c r="C19" i="3"/>
  <c r="F19" i="3" s="1"/>
  <c r="D19" i="3"/>
  <c r="E19" i="3"/>
  <c r="G19" i="3"/>
  <c r="J19" i="3" s="1"/>
  <c r="H19" i="3"/>
  <c r="I19" i="3"/>
  <c r="C20" i="3"/>
  <c r="F20" i="3" s="1"/>
  <c r="D20" i="3"/>
  <c r="E20" i="3"/>
  <c r="G20" i="3"/>
  <c r="J20" i="3" s="1"/>
  <c r="H20" i="3"/>
  <c r="I20" i="3"/>
  <c r="C21" i="3"/>
  <c r="F21" i="3" s="1"/>
  <c r="D21" i="3"/>
  <c r="E21" i="3"/>
  <c r="G21" i="3"/>
  <c r="J21" i="3" s="1"/>
  <c r="H21" i="3"/>
  <c r="I21" i="3"/>
  <c r="C22" i="3"/>
  <c r="F22" i="3" s="1"/>
  <c r="D22" i="3"/>
  <c r="E22" i="3"/>
  <c r="G22" i="3"/>
  <c r="J22" i="3" s="1"/>
  <c r="H22" i="3"/>
  <c r="I22" i="3"/>
  <c r="C23" i="3"/>
  <c r="F23" i="3" s="1"/>
  <c r="D23" i="3"/>
  <c r="E23" i="3"/>
  <c r="G23" i="3"/>
  <c r="J23" i="3" s="1"/>
  <c r="H23" i="3"/>
  <c r="I23" i="3"/>
  <c r="C24" i="3"/>
  <c r="F24" i="3" s="1"/>
  <c r="D24" i="3"/>
  <c r="E24" i="3"/>
  <c r="G24" i="3"/>
  <c r="J24" i="3" s="1"/>
  <c r="H24" i="3"/>
  <c r="I24" i="3"/>
  <c r="C25" i="3"/>
  <c r="F25" i="3" s="1"/>
  <c r="D25" i="3"/>
  <c r="E25" i="3"/>
  <c r="G25" i="3"/>
  <c r="J25" i="3" s="1"/>
  <c r="H25" i="3"/>
  <c r="I25" i="3"/>
  <c r="C26" i="3"/>
  <c r="F26" i="3" s="1"/>
  <c r="D26" i="3"/>
  <c r="E26" i="3"/>
  <c r="G26" i="3"/>
  <c r="J26" i="3" s="1"/>
  <c r="H26" i="3"/>
  <c r="I26" i="3"/>
  <c r="C27" i="3"/>
  <c r="F27" i="3" s="1"/>
  <c r="D27" i="3"/>
  <c r="E27" i="3"/>
  <c r="G27" i="3"/>
  <c r="J27" i="3" s="1"/>
  <c r="H27" i="3"/>
  <c r="I27" i="3"/>
  <c r="C28" i="3"/>
  <c r="F28" i="3" s="1"/>
  <c r="D28" i="3"/>
  <c r="E28" i="3"/>
  <c r="G28" i="3"/>
  <c r="J28" i="3" s="1"/>
  <c r="H28" i="3"/>
  <c r="I28" i="3"/>
  <c r="C29" i="3"/>
  <c r="F29" i="3" s="1"/>
  <c r="D29" i="3"/>
  <c r="E29" i="3"/>
  <c r="G29" i="3"/>
  <c r="J29" i="3" s="1"/>
  <c r="H29" i="3"/>
  <c r="I29" i="3"/>
  <c r="C30" i="3"/>
  <c r="F30" i="3" s="1"/>
  <c r="D30" i="3"/>
  <c r="E30" i="3"/>
  <c r="G30" i="3"/>
  <c r="J30" i="3" s="1"/>
  <c r="H30" i="3"/>
  <c r="I30" i="3"/>
  <c r="C31" i="3"/>
  <c r="F31" i="3" s="1"/>
  <c r="D31" i="3"/>
  <c r="E31" i="3"/>
  <c r="G31" i="3"/>
  <c r="J31" i="3" s="1"/>
  <c r="H31" i="3"/>
  <c r="I31" i="3"/>
  <c r="C32" i="3"/>
  <c r="F32" i="3" s="1"/>
  <c r="D32" i="3"/>
  <c r="E32" i="3"/>
  <c r="G32" i="3"/>
  <c r="J32" i="3" s="1"/>
  <c r="H32" i="3"/>
  <c r="I32" i="3"/>
  <c r="C33" i="3"/>
  <c r="F33" i="3" s="1"/>
  <c r="D33" i="3"/>
  <c r="E33" i="3"/>
  <c r="G33" i="3"/>
  <c r="J33" i="3" s="1"/>
  <c r="H33" i="3"/>
  <c r="I33" i="3"/>
  <c r="C34" i="3"/>
  <c r="F34" i="3" s="1"/>
  <c r="D34" i="3"/>
  <c r="E34" i="3"/>
  <c r="G34" i="3"/>
  <c r="J34" i="3" s="1"/>
  <c r="H34" i="3"/>
  <c r="I34" i="3"/>
  <c r="C35" i="3"/>
  <c r="F35" i="3" s="1"/>
  <c r="D35" i="3"/>
  <c r="E35" i="3"/>
  <c r="G35" i="3"/>
  <c r="J35" i="3" s="1"/>
  <c r="H35" i="3"/>
  <c r="I35" i="3"/>
  <c r="C36" i="3"/>
  <c r="F36" i="3" s="1"/>
  <c r="D36" i="3"/>
  <c r="E36" i="3"/>
  <c r="G36" i="3"/>
  <c r="J36" i="3" s="1"/>
  <c r="H36" i="3"/>
  <c r="I36" i="3"/>
  <c r="C37" i="3"/>
  <c r="F37" i="3" s="1"/>
  <c r="D37" i="3"/>
  <c r="E37" i="3"/>
  <c r="G37" i="3"/>
  <c r="J37" i="3" s="1"/>
  <c r="H37" i="3"/>
  <c r="I37" i="3"/>
  <c r="C38" i="3"/>
  <c r="F38" i="3" s="1"/>
  <c r="D38" i="3"/>
  <c r="E38" i="3"/>
  <c r="G38" i="3"/>
  <c r="J38" i="3" s="1"/>
  <c r="H38" i="3"/>
  <c r="I38" i="3"/>
  <c r="C39" i="3"/>
  <c r="F39" i="3" s="1"/>
  <c r="D39" i="3"/>
  <c r="E39" i="3"/>
  <c r="G39" i="3"/>
  <c r="J39" i="3" s="1"/>
  <c r="H39" i="3"/>
  <c r="I39" i="3"/>
  <c r="C40" i="3"/>
  <c r="F40" i="3" s="1"/>
  <c r="D40" i="3"/>
  <c r="E40" i="3"/>
  <c r="G40" i="3"/>
  <c r="J40" i="3" s="1"/>
  <c r="H40" i="3"/>
  <c r="I40" i="3"/>
  <c r="C41" i="3"/>
  <c r="F41" i="3" s="1"/>
  <c r="D41" i="3"/>
  <c r="E41" i="3"/>
  <c r="G41" i="3"/>
  <c r="J41" i="3" s="1"/>
  <c r="H41" i="3"/>
  <c r="I41" i="3"/>
  <c r="C42" i="3"/>
  <c r="F42" i="3" s="1"/>
  <c r="D42" i="3"/>
  <c r="E42" i="3"/>
  <c r="G42" i="3"/>
  <c r="J42" i="3" s="1"/>
  <c r="H42" i="3"/>
  <c r="I42" i="3"/>
  <c r="C43" i="3"/>
  <c r="F43" i="3" s="1"/>
  <c r="D43" i="3"/>
  <c r="E43" i="3"/>
  <c r="G43" i="3"/>
  <c r="J43" i="3" s="1"/>
  <c r="H43" i="3"/>
  <c r="I43" i="3"/>
  <c r="C44" i="3"/>
  <c r="F44" i="3" s="1"/>
  <c r="D44" i="3"/>
  <c r="E44" i="3"/>
  <c r="G44" i="3"/>
  <c r="J44" i="3" s="1"/>
  <c r="H44" i="3"/>
  <c r="I44" i="3"/>
  <c r="C45" i="3"/>
  <c r="F45" i="3" s="1"/>
  <c r="D45" i="3"/>
  <c r="E45" i="3"/>
  <c r="G45" i="3"/>
  <c r="J45" i="3" s="1"/>
  <c r="H45" i="3"/>
  <c r="I45" i="3"/>
  <c r="C46" i="3"/>
  <c r="F46" i="3" s="1"/>
  <c r="D46" i="3"/>
  <c r="E46" i="3"/>
  <c r="G46" i="3"/>
  <c r="J46" i="3" s="1"/>
  <c r="H46" i="3"/>
  <c r="I46" i="3"/>
  <c r="C47" i="3"/>
  <c r="F47" i="3" s="1"/>
  <c r="D47" i="3"/>
  <c r="E47" i="3"/>
  <c r="G47" i="3"/>
  <c r="J47" i="3" s="1"/>
  <c r="H47" i="3"/>
  <c r="I47" i="3"/>
  <c r="C48" i="3"/>
  <c r="F48" i="3" s="1"/>
  <c r="D48" i="3"/>
  <c r="E48" i="3"/>
  <c r="G48" i="3"/>
  <c r="J48" i="3" s="1"/>
  <c r="H48" i="3"/>
  <c r="I48" i="3"/>
  <c r="C49" i="3"/>
  <c r="F49" i="3" s="1"/>
  <c r="D49" i="3"/>
  <c r="E49" i="3"/>
  <c r="G49" i="3"/>
  <c r="J49" i="3" s="1"/>
  <c r="H49" i="3"/>
  <c r="I49" i="3"/>
  <c r="C50" i="3"/>
  <c r="F50" i="3" s="1"/>
  <c r="D50" i="3"/>
  <c r="E50" i="3"/>
  <c r="G50" i="3"/>
  <c r="J50" i="3" s="1"/>
  <c r="H50" i="3"/>
  <c r="I50" i="3"/>
  <c r="C51" i="3"/>
  <c r="F51" i="3" s="1"/>
  <c r="D51" i="3"/>
  <c r="E51" i="3"/>
  <c r="G51" i="3"/>
  <c r="J51" i="3" s="1"/>
  <c r="H51" i="3"/>
  <c r="I51" i="3"/>
  <c r="C52" i="3"/>
  <c r="F52" i="3" s="1"/>
  <c r="D52" i="3"/>
  <c r="E52" i="3"/>
  <c r="G52" i="3"/>
  <c r="J52" i="3" s="1"/>
  <c r="H52" i="3"/>
  <c r="I52" i="3"/>
  <c r="C53" i="3"/>
  <c r="F53" i="3" s="1"/>
  <c r="D53" i="3"/>
  <c r="E53" i="3"/>
  <c r="G53" i="3"/>
  <c r="J53" i="3" s="1"/>
  <c r="H53" i="3"/>
  <c r="I53" i="3"/>
  <c r="C54" i="3"/>
  <c r="F54" i="3" s="1"/>
  <c r="D54" i="3"/>
  <c r="E54" i="3"/>
  <c r="G54" i="3"/>
  <c r="J54" i="3" s="1"/>
  <c r="H54" i="3"/>
  <c r="I54" i="3"/>
  <c r="C55" i="3"/>
  <c r="F55" i="3" s="1"/>
  <c r="D55" i="3"/>
  <c r="E55" i="3"/>
  <c r="G55" i="3"/>
  <c r="J55" i="3" s="1"/>
  <c r="H55" i="3"/>
  <c r="I55" i="3"/>
  <c r="C56" i="3"/>
  <c r="F56" i="3" s="1"/>
  <c r="D56" i="3"/>
  <c r="E56" i="3"/>
  <c r="G56" i="3"/>
  <c r="J56" i="3" s="1"/>
  <c r="H56" i="3"/>
  <c r="I56" i="3"/>
  <c r="C57" i="3"/>
  <c r="F57" i="3" s="1"/>
  <c r="D57" i="3"/>
  <c r="E57" i="3"/>
  <c r="G57" i="3"/>
  <c r="J57" i="3" s="1"/>
  <c r="H57" i="3"/>
  <c r="I57" i="3"/>
  <c r="C58" i="3"/>
  <c r="F58" i="3" s="1"/>
  <c r="D58" i="3"/>
  <c r="E58" i="3"/>
  <c r="G58" i="3"/>
  <c r="J58" i="3" s="1"/>
  <c r="H58" i="3"/>
  <c r="I58" i="3"/>
  <c r="C59" i="3"/>
  <c r="F59" i="3" s="1"/>
  <c r="D59" i="3"/>
  <c r="E59" i="3"/>
  <c r="G59" i="3"/>
  <c r="J59" i="3" s="1"/>
  <c r="H59" i="3"/>
  <c r="I59" i="3"/>
  <c r="C60" i="3"/>
  <c r="F60" i="3" s="1"/>
  <c r="D60" i="3"/>
  <c r="E60" i="3"/>
  <c r="G60" i="3"/>
  <c r="J60" i="3" s="1"/>
  <c r="H60" i="3"/>
  <c r="I60" i="3"/>
  <c r="C61" i="3"/>
  <c r="F61" i="3" s="1"/>
  <c r="D61" i="3"/>
  <c r="E61" i="3"/>
  <c r="G61" i="3"/>
  <c r="J61" i="3" s="1"/>
  <c r="H61" i="3"/>
  <c r="I61" i="3"/>
  <c r="C62" i="3"/>
  <c r="F62" i="3" s="1"/>
  <c r="D62" i="3"/>
  <c r="E62" i="3"/>
  <c r="G62" i="3"/>
  <c r="J62" i="3" s="1"/>
  <c r="H62" i="3"/>
  <c r="I62" i="3"/>
  <c r="C63" i="3"/>
  <c r="F63" i="3" s="1"/>
  <c r="D63" i="3"/>
  <c r="E63" i="3"/>
  <c r="G63" i="3"/>
  <c r="J63" i="3" s="1"/>
  <c r="H63" i="3"/>
  <c r="I63" i="3"/>
  <c r="C64" i="3"/>
  <c r="F64" i="3" s="1"/>
  <c r="D64" i="3"/>
  <c r="E64" i="3"/>
  <c r="G64" i="3"/>
  <c r="J64" i="3" s="1"/>
  <c r="H64" i="3"/>
  <c r="I64" i="3"/>
  <c r="C65" i="3"/>
  <c r="F65" i="3" s="1"/>
  <c r="D65" i="3"/>
  <c r="E65" i="3"/>
  <c r="G65" i="3"/>
  <c r="J65" i="3" s="1"/>
  <c r="H65" i="3"/>
  <c r="I65" i="3"/>
  <c r="C66" i="3"/>
  <c r="F66" i="3" s="1"/>
  <c r="D66" i="3"/>
  <c r="E66" i="3"/>
  <c r="G66" i="3"/>
  <c r="J66" i="3" s="1"/>
  <c r="H66" i="3"/>
  <c r="I66" i="3"/>
  <c r="C67" i="3"/>
  <c r="F67" i="3" s="1"/>
  <c r="D67" i="3"/>
  <c r="E67" i="3"/>
  <c r="G67" i="3"/>
  <c r="J67" i="3" s="1"/>
  <c r="H67" i="3"/>
  <c r="I67" i="3"/>
  <c r="C68" i="3"/>
  <c r="F68" i="3" s="1"/>
  <c r="D68" i="3"/>
  <c r="E68" i="3"/>
  <c r="G68" i="3"/>
  <c r="J68" i="3" s="1"/>
  <c r="H68" i="3"/>
  <c r="I68" i="3"/>
  <c r="C69" i="3"/>
  <c r="F69" i="3" s="1"/>
  <c r="D69" i="3"/>
  <c r="E69" i="3"/>
  <c r="G69" i="3"/>
  <c r="J69" i="3" s="1"/>
  <c r="H69" i="3"/>
  <c r="I69" i="3"/>
  <c r="C70" i="3"/>
  <c r="F70" i="3" s="1"/>
  <c r="D70" i="3"/>
  <c r="E70" i="3"/>
  <c r="G70" i="3"/>
  <c r="J70" i="3" s="1"/>
  <c r="H70" i="3"/>
  <c r="I70" i="3"/>
  <c r="C71" i="3"/>
  <c r="F71" i="3" s="1"/>
  <c r="D71" i="3"/>
  <c r="E71" i="3"/>
  <c r="G71" i="3"/>
  <c r="J71" i="3" s="1"/>
  <c r="H71" i="3"/>
  <c r="I71" i="3"/>
  <c r="C72" i="3"/>
  <c r="F72" i="3" s="1"/>
  <c r="D72" i="3"/>
  <c r="E72" i="3"/>
  <c r="G72" i="3"/>
  <c r="J72" i="3" s="1"/>
  <c r="H72" i="3"/>
  <c r="I72" i="3"/>
  <c r="C73" i="3"/>
  <c r="F73" i="3" s="1"/>
  <c r="D73" i="3"/>
  <c r="E73" i="3"/>
  <c r="G73" i="3"/>
  <c r="J73" i="3" s="1"/>
  <c r="H73" i="3"/>
  <c r="I73" i="3"/>
  <c r="C74" i="3"/>
  <c r="F74" i="3" s="1"/>
  <c r="D74" i="3"/>
  <c r="E74" i="3"/>
  <c r="G74" i="3"/>
  <c r="J74" i="3" s="1"/>
  <c r="H74" i="3"/>
  <c r="I74" i="3"/>
  <c r="C75" i="3"/>
  <c r="F75" i="3" s="1"/>
  <c r="D75" i="3"/>
  <c r="E75" i="3"/>
  <c r="G75" i="3"/>
  <c r="J75" i="3" s="1"/>
  <c r="H75" i="3"/>
  <c r="I75" i="3"/>
  <c r="C76" i="3"/>
  <c r="F76" i="3" s="1"/>
  <c r="D76" i="3"/>
  <c r="E76" i="3"/>
  <c r="G76" i="3"/>
  <c r="J76" i="3" s="1"/>
  <c r="H76" i="3"/>
  <c r="I76" i="3"/>
  <c r="C77" i="3"/>
  <c r="F77" i="3" s="1"/>
  <c r="D77" i="3"/>
  <c r="E77" i="3"/>
  <c r="G77" i="3"/>
  <c r="J77" i="3" s="1"/>
  <c r="H77" i="3"/>
  <c r="I77" i="3"/>
  <c r="C78" i="3"/>
  <c r="F78" i="3" s="1"/>
  <c r="D78" i="3"/>
  <c r="E78" i="3"/>
  <c r="G78" i="3"/>
  <c r="J78" i="3" s="1"/>
  <c r="H78" i="3"/>
  <c r="I78" i="3"/>
  <c r="C79" i="3"/>
  <c r="F79" i="3" s="1"/>
  <c r="D79" i="3"/>
  <c r="E79" i="3"/>
  <c r="G79" i="3"/>
  <c r="J79" i="3" s="1"/>
  <c r="H79" i="3"/>
  <c r="I79" i="3"/>
  <c r="C80" i="3"/>
  <c r="F80" i="3" s="1"/>
  <c r="D80" i="3"/>
  <c r="E80" i="3"/>
  <c r="G80" i="3"/>
  <c r="J80" i="3" s="1"/>
  <c r="H80" i="3"/>
  <c r="I80" i="3"/>
  <c r="C81" i="3"/>
  <c r="F81" i="3" s="1"/>
  <c r="D81" i="3"/>
  <c r="E81" i="3"/>
  <c r="G81" i="3"/>
  <c r="J81" i="3" s="1"/>
  <c r="H81" i="3"/>
  <c r="I81" i="3"/>
  <c r="C82" i="3"/>
  <c r="F82" i="3" s="1"/>
  <c r="D82" i="3"/>
  <c r="E82" i="3"/>
  <c r="G82" i="3"/>
  <c r="J82" i="3" s="1"/>
  <c r="H82" i="3"/>
  <c r="I82" i="3"/>
  <c r="C83" i="3"/>
  <c r="F83" i="3" s="1"/>
  <c r="D83" i="3"/>
  <c r="E83" i="3"/>
  <c r="G83" i="3"/>
  <c r="J83" i="3" s="1"/>
  <c r="H83" i="3"/>
  <c r="I83" i="3"/>
  <c r="C84" i="3"/>
  <c r="F84" i="3" s="1"/>
  <c r="D84" i="3"/>
  <c r="E84" i="3"/>
  <c r="G84" i="3"/>
  <c r="J84" i="3" s="1"/>
  <c r="H84" i="3"/>
  <c r="I84" i="3"/>
  <c r="C85" i="3"/>
  <c r="F85" i="3" s="1"/>
  <c r="D85" i="3"/>
  <c r="E85" i="3"/>
  <c r="G85" i="3"/>
  <c r="J85" i="3" s="1"/>
  <c r="H85" i="3"/>
  <c r="I85" i="3"/>
  <c r="C86" i="3"/>
  <c r="F86" i="3" s="1"/>
  <c r="D86" i="3"/>
  <c r="E86" i="3"/>
  <c r="G86" i="3"/>
  <c r="J86" i="3" s="1"/>
  <c r="H86" i="3"/>
  <c r="I86" i="3"/>
  <c r="C87" i="3"/>
  <c r="F87" i="3" s="1"/>
  <c r="D87" i="3"/>
  <c r="E87" i="3"/>
  <c r="G87" i="3"/>
  <c r="J87" i="3" s="1"/>
  <c r="H87" i="3"/>
  <c r="I87" i="3"/>
  <c r="C88" i="3"/>
  <c r="F88" i="3" s="1"/>
  <c r="D88" i="3"/>
  <c r="E88" i="3"/>
  <c r="G88" i="3"/>
  <c r="J88" i="3" s="1"/>
  <c r="H88" i="3"/>
  <c r="I88" i="3"/>
  <c r="C89" i="3"/>
  <c r="F89" i="3" s="1"/>
  <c r="D89" i="3"/>
  <c r="E89" i="3"/>
  <c r="G89" i="3"/>
  <c r="J89" i="3" s="1"/>
  <c r="H89" i="3"/>
  <c r="I89" i="3"/>
  <c r="C90" i="3"/>
  <c r="F90" i="3" s="1"/>
  <c r="D90" i="3"/>
  <c r="E90" i="3"/>
  <c r="G90" i="3"/>
  <c r="J90" i="3" s="1"/>
  <c r="H90" i="3"/>
  <c r="I90" i="3"/>
  <c r="C91" i="3"/>
  <c r="F91" i="3" s="1"/>
  <c r="D91" i="3"/>
  <c r="E91" i="3"/>
  <c r="G91" i="3"/>
  <c r="J91" i="3" s="1"/>
  <c r="H91" i="3"/>
  <c r="I91" i="3"/>
  <c r="C92" i="3"/>
  <c r="F92" i="3" s="1"/>
  <c r="D92" i="3"/>
  <c r="E92" i="3"/>
  <c r="G92" i="3"/>
  <c r="J92" i="3" s="1"/>
  <c r="H92" i="3"/>
  <c r="I92" i="3"/>
  <c r="C93" i="3"/>
  <c r="F93" i="3" s="1"/>
  <c r="D93" i="3"/>
  <c r="E93" i="3"/>
  <c r="G93" i="3"/>
  <c r="J93" i="3" s="1"/>
  <c r="H93" i="3"/>
  <c r="I93" i="3"/>
  <c r="C94" i="3"/>
  <c r="F94" i="3" s="1"/>
  <c r="D94" i="3"/>
  <c r="E94" i="3"/>
  <c r="G94" i="3"/>
  <c r="J94" i="3" s="1"/>
  <c r="H94" i="3"/>
  <c r="I94" i="3"/>
  <c r="C95" i="3"/>
  <c r="F95" i="3" s="1"/>
  <c r="D95" i="3"/>
  <c r="E95" i="3"/>
  <c r="G95" i="3"/>
  <c r="J95" i="3" s="1"/>
  <c r="H95" i="3"/>
  <c r="I95" i="3"/>
  <c r="C96" i="3"/>
  <c r="F96" i="3" s="1"/>
  <c r="D96" i="3"/>
  <c r="E96" i="3"/>
  <c r="G96" i="3"/>
  <c r="J96" i="3" s="1"/>
  <c r="H96" i="3"/>
  <c r="I96" i="3"/>
  <c r="C97" i="3"/>
  <c r="F97" i="3" s="1"/>
  <c r="D97" i="3"/>
  <c r="E97" i="3"/>
  <c r="G97" i="3"/>
  <c r="J97" i="3" s="1"/>
  <c r="H97" i="3"/>
  <c r="I97" i="3"/>
  <c r="C98" i="3"/>
  <c r="F98" i="3" s="1"/>
  <c r="D98" i="3"/>
  <c r="E98" i="3"/>
  <c r="G98" i="3"/>
  <c r="J98" i="3" s="1"/>
  <c r="H98" i="3"/>
  <c r="I98" i="3"/>
  <c r="C99" i="3"/>
  <c r="F99" i="3" s="1"/>
  <c r="D99" i="3"/>
  <c r="E99" i="3"/>
  <c r="G99" i="3"/>
  <c r="J99" i="3" s="1"/>
  <c r="H99" i="3"/>
  <c r="I99" i="3"/>
  <c r="C100" i="3"/>
  <c r="F100" i="3" s="1"/>
  <c r="D100" i="3"/>
  <c r="E100" i="3"/>
  <c r="G100" i="3"/>
  <c r="J100" i="3" s="1"/>
  <c r="H100" i="3"/>
  <c r="I100" i="3"/>
  <c r="C101" i="3"/>
  <c r="F101" i="3" s="1"/>
  <c r="D101" i="3"/>
  <c r="E101" i="3"/>
  <c r="G101" i="3"/>
  <c r="J101" i="3" s="1"/>
  <c r="H101" i="3"/>
  <c r="I101" i="3"/>
  <c r="C102" i="3"/>
  <c r="F102" i="3" s="1"/>
  <c r="D102" i="3"/>
  <c r="E102" i="3"/>
  <c r="G102" i="3"/>
  <c r="J102" i="3" s="1"/>
  <c r="H102" i="3"/>
  <c r="I102" i="3"/>
  <c r="C103" i="3"/>
  <c r="F103" i="3" s="1"/>
  <c r="D103" i="3"/>
  <c r="E103" i="3"/>
  <c r="G103" i="3"/>
  <c r="J103" i="3" s="1"/>
  <c r="H103" i="3"/>
  <c r="I103" i="3"/>
  <c r="C104" i="3"/>
  <c r="F104" i="3" s="1"/>
  <c r="D104" i="3"/>
  <c r="E104" i="3"/>
  <c r="G104" i="3"/>
  <c r="J104" i="3" s="1"/>
  <c r="H104" i="3"/>
  <c r="I104" i="3"/>
  <c r="C105" i="3"/>
  <c r="F105" i="3" s="1"/>
  <c r="D105" i="3"/>
  <c r="E105" i="3"/>
  <c r="G105" i="3"/>
  <c r="J105" i="3" s="1"/>
  <c r="H105" i="3"/>
  <c r="I105" i="3"/>
  <c r="C106" i="3"/>
  <c r="F106" i="3" s="1"/>
  <c r="D106" i="3"/>
  <c r="E106" i="3"/>
  <c r="G106" i="3"/>
  <c r="J106" i="3" s="1"/>
  <c r="H106" i="3"/>
  <c r="I106" i="3"/>
  <c r="C107" i="3"/>
  <c r="F107" i="3" s="1"/>
  <c r="D107" i="3"/>
  <c r="E107" i="3"/>
  <c r="G107" i="3"/>
  <c r="J107" i="3" s="1"/>
  <c r="H107" i="3"/>
  <c r="I107" i="3"/>
  <c r="C108" i="3"/>
  <c r="F108" i="3" s="1"/>
  <c r="D108" i="3"/>
  <c r="E108" i="3"/>
  <c r="G108" i="3"/>
  <c r="J108" i="3" s="1"/>
  <c r="H108" i="3"/>
  <c r="I108" i="3"/>
  <c r="C109" i="3"/>
  <c r="F109" i="3" s="1"/>
  <c r="D109" i="3"/>
  <c r="E109" i="3"/>
  <c r="G109" i="3"/>
  <c r="J109" i="3" s="1"/>
  <c r="H109" i="3"/>
  <c r="I109" i="3"/>
  <c r="C110" i="3"/>
  <c r="F110" i="3" s="1"/>
  <c r="D110" i="3"/>
  <c r="E110" i="3"/>
  <c r="G110" i="3"/>
  <c r="J110" i="3" s="1"/>
  <c r="H110" i="3"/>
  <c r="I110" i="3"/>
  <c r="C111" i="3"/>
  <c r="F111" i="3" s="1"/>
  <c r="D111" i="3"/>
  <c r="E111" i="3"/>
  <c r="G111" i="3"/>
  <c r="J111" i="3" s="1"/>
  <c r="H111" i="3"/>
  <c r="I111" i="3"/>
  <c r="C112" i="3"/>
  <c r="F112" i="3" s="1"/>
  <c r="D112" i="3"/>
  <c r="E112" i="3"/>
  <c r="G112" i="3"/>
  <c r="J112" i="3" s="1"/>
  <c r="H112" i="3"/>
  <c r="I112" i="3"/>
  <c r="C113" i="3"/>
  <c r="F113" i="3" s="1"/>
  <c r="D113" i="3"/>
  <c r="E113" i="3"/>
  <c r="G113" i="3"/>
  <c r="J113" i="3" s="1"/>
  <c r="H113" i="3"/>
  <c r="I113" i="3"/>
  <c r="C114" i="3"/>
  <c r="F114" i="3" s="1"/>
  <c r="D114" i="3"/>
  <c r="E114" i="3"/>
  <c r="G114" i="3"/>
  <c r="J114" i="3" s="1"/>
  <c r="H114" i="3"/>
  <c r="I114" i="3"/>
  <c r="C115" i="3"/>
  <c r="F115" i="3" s="1"/>
  <c r="D115" i="3"/>
  <c r="E115" i="3"/>
  <c r="G115" i="3"/>
  <c r="J115" i="3" s="1"/>
  <c r="H115" i="3"/>
  <c r="I115" i="3"/>
  <c r="C116" i="3"/>
  <c r="F116" i="3" s="1"/>
  <c r="D116" i="3"/>
  <c r="E116" i="3"/>
  <c r="G116" i="3"/>
  <c r="J116" i="3" s="1"/>
  <c r="H116" i="3"/>
  <c r="I116" i="3"/>
  <c r="C117" i="3"/>
  <c r="F117" i="3" s="1"/>
  <c r="D117" i="3"/>
  <c r="E117" i="3"/>
  <c r="G117" i="3"/>
  <c r="J117" i="3" s="1"/>
  <c r="H117" i="3"/>
  <c r="I117" i="3"/>
  <c r="C118" i="3"/>
  <c r="F118" i="3" s="1"/>
  <c r="D118" i="3"/>
  <c r="E118" i="3"/>
  <c r="G118" i="3"/>
  <c r="J118" i="3" s="1"/>
  <c r="H118" i="3"/>
  <c r="I118" i="3"/>
  <c r="C119" i="3"/>
  <c r="F119" i="3" s="1"/>
  <c r="D119" i="3"/>
  <c r="E119" i="3"/>
  <c r="G119" i="3"/>
  <c r="J119" i="3" s="1"/>
  <c r="H119" i="3"/>
  <c r="I119" i="3"/>
  <c r="C120" i="3"/>
  <c r="F120" i="3" s="1"/>
  <c r="D120" i="3"/>
  <c r="E120" i="3"/>
  <c r="G120" i="3"/>
  <c r="J120" i="3" s="1"/>
  <c r="H120" i="3"/>
  <c r="I120" i="3"/>
  <c r="C121" i="3"/>
  <c r="F121" i="3" s="1"/>
  <c r="D121" i="3"/>
  <c r="E121" i="3"/>
  <c r="G121" i="3"/>
  <c r="J121" i="3" s="1"/>
  <c r="H121" i="3"/>
  <c r="I121" i="3"/>
  <c r="C122" i="3"/>
  <c r="F122" i="3" s="1"/>
  <c r="D122" i="3"/>
  <c r="E122" i="3"/>
  <c r="G122" i="3"/>
  <c r="J122" i="3" s="1"/>
  <c r="H122" i="3"/>
  <c r="I122" i="3"/>
  <c r="C123" i="3"/>
  <c r="F123" i="3" s="1"/>
  <c r="D123" i="3"/>
  <c r="E123" i="3"/>
  <c r="G123" i="3"/>
  <c r="J123" i="3" s="1"/>
  <c r="H123" i="3"/>
  <c r="I123" i="3"/>
  <c r="C124" i="3"/>
  <c r="F124" i="3" s="1"/>
  <c r="D124" i="3"/>
  <c r="E124" i="3"/>
  <c r="G124" i="3"/>
  <c r="J124" i="3" s="1"/>
  <c r="H124" i="3"/>
  <c r="I124" i="3"/>
  <c r="C125" i="3"/>
  <c r="F125" i="3" s="1"/>
  <c r="D125" i="3"/>
  <c r="E125" i="3"/>
  <c r="G125" i="3"/>
  <c r="J125" i="3" s="1"/>
  <c r="H125" i="3"/>
  <c r="I125" i="3"/>
  <c r="C3" i="4" l="1"/>
  <c r="D3" i="4"/>
  <c r="E3" i="4"/>
  <c r="G3" i="4"/>
  <c r="H3" i="4"/>
  <c r="I3" i="4"/>
  <c r="J3" i="4" l="1"/>
  <c r="F3" i="4"/>
  <c r="E3" i="3" l="1"/>
  <c r="H3" i="1"/>
  <c r="M3" i="1" l="1"/>
  <c r="L3" i="1"/>
  <c r="K3" i="1"/>
  <c r="J3" i="1"/>
  <c r="I3" i="1"/>
  <c r="I3" i="3" l="1"/>
  <c r="H3" i="3"/>
  <c r="G3" i="3"/>
  <c r="D3" i="3"/>
  <c r="C3" i="3"/>
  <c r="J3" i="3" l="1"/>
  <c r="F3" i="3"/>
  <c r="O1" i="1" l="1"/>
  <c r="O2" i="1"/>
</calcChain>
</file>

<file path=xl/sharedStrings.xml><?xml version="1.0" encoding="utf-8"?>
<sst xmlns="http://schemas.openxmlformats.org/spreadsheetml/2006/main" count="2217" uniqueCount="470">
  <si>
    <t>5-Round Swiss</t>
  </si>
  <si>
    <t>#12</t>
  </si>
  <si>
    <t>#8</t>
  </si>
  <si>
    <t>#2</t>
  </si>
  <si>
    <t>#4</t>
  </si>
  <si>
    <t>#7</t>
  </si>
  <si>
    <t>Santiago, Kerel</t>
  </si>
  <si>
    <t>Amora, Darwin</t>
  </si>
  <si>
    <t>Rivera, Jeric</t>
  </si>
  <si>
    <t>Calalo, Harry</t>
  </si>
  <si>
    <t>Blue-Eyes</t>
  </si>
  <si>
    <t>Odd-Eyes</t>
  </si>
  <si>
    <t>Lightsworn</t>
  </si>
  <si>
    <t>Knightmare Lightsworn</t>
  </si>
  <si>
    <t>Lose</t>
  </si>
  <si>
    <t>Win</t>
  </si>
  <si>
    <t>Win - Time</t>
  </si>
  <si>
    <t>Top 16</t>
  </si>
  <si>
    <t>Ballena, Bryan</t>
  </si>
  <si>
    <t>Paleozoic Frog</t>
  </si>
  <si>
    <t>Top 8</t>
  </si>
  <si>
    <t>Bombasi, Kevin</t>
  </si>
  <si>
    <t>True King Dino</t>
  </si>
  <si>
    <t>Duel Win</t>
  </si>
  <si>
    <t>Duel Lose</t>
  </si>
  <si>
    <t>Duel Draw</t>
  </si>
  <si>
    <t>Match Win</t>
  </si>
  <si>
    <t>Match Lose</t>
  </si>
  <si>
    <t>Match Draw</t>
  </si>
  <si>
    <t>Game 1</t>
  </si>
  <si>
    <t>Game 2</t>
  </si>
  <si>
    <t>Game 3</t>
  </si>
  <si>
    <t>4W-2L-0D</t>
  </si>
  <si>
    <t>6-Round Swiss</t>
  </si>
  <si>
    <t>#13</t>
  </si>
  <si>
    <t>#16</t>
  </si>
  <si>
    <t>#6</t>
  </si>
  <si>
    <t>#11</t>
  </si>
  <si>
    <t>#9</t>
  </si>
  <si>
    <t>Tadia, Teddy</t>
  </si>
  <si>
    <t>Uy, Edison</t>
  </si>
  <si>
    <t>Alvarez, Gallium</t>
  </si>
  <si>
    <t>Samson, Enzo</t>
  </si>
  <si>
    <t>D/D/D</t>
  </si>
  <si>
    <t>Magical Musketeers</t>
  </si>
  <si>
    <t>Cubic</t>
  </si>
  <si>
    <t>TOP 11</t>
  </si>
  <si>
    <t>4W-3L-0D</t>
  </si>
  <si>
    <t>#5</t>
  </si>
  <si>
    <t>Wesley, Bryan</t>
  </si>
  <si>
    <t>Invoked Blue-Eyes</t>
  </si>
  <si>
    <t>True Draco</t>
  </si>
  <si>
    <t>Invoked Mekk-Knight</t>
  </si>
  <si>
    <t>Infernoid</t>
  </si>
  <si>
    <t>Lose - Time</t>
  </si>
  <si>
    <t>2W-2L-1D</t>
  </si>
  <si>
    <t>TOP 15</t>
  </si>
  <si>
    <t>Lost World Dino</t>
  </si>
  <si>
    <t>Jes, Ryan</t>
  </si>
  <si>
    <t>Chavez, Christopher</t>
  </si>
  <si>
    <t>Cauman, Rai</t>
  </si>
  <si>
    <t>Escobar, Lorenzo</t>
  </si>
  <si>
    <t>Tongco, Carlo</t>
  </si>
  <si>
    <t>Pendulum Magician</t>
  </si>
  <si>
    <t>Mixed Pendulum</t>
  </si>
  <si>
    <t>Fluffal</t>
  </si>
  <si>
    <t>Draw - Time</t>
  </si>
  <si>
    <t>TOP 14</t>
  </si>
  <si>
    <t>#10</t>
  </si>
  <si>
    <t>#15</t>
  </si>
  <si>
    <t>Alilam, Paolo</t>
  </si>
  <si>
    <t>Talag, Simon</t>
  </si>
  <si>
    <t>Cleofe, Charlie</t>
  </si>
  <si>
    <t>Trickstar</t>
  </si>
  <si>
    <t>TOP 27</t>
  </si>
  <si>
    <t>2W-3L-0D</t>
  </si>
  <si>
    <t>4-Round Swiss</t>
  </si>
  <si>
    <t>Phantom Knight HERO</t>
  </si>
  <si>
    <t>Exodia</t>
  </si>
  <si>
    <t>Sky Striker</t>
  </si>
  <si>
    <t>TOP 10</t>
  </si>
  <si>
    <t>2W-2L-0D</t>
  </si>
  <si>
    <t>Anti-Meta Stun</t>
  </si>
  <si>
    <t>Tongco, Jay</t>
  </si>
  <si>
    <t>Tiu, David</t>
  </si>
  <si>
    <t>Mendoza, John Carlo</t>
  </si>
  <si>
    <t>De Jesus, Jim Russell</t>
  </si>
  <si>
    <t>Bongolan, Edwin</t>
  </si>
  <si>
    <t>Oliquino, Melvin</t>
  </si>
  <si>
    <t>Bansil, Jan Mikaeel</t>
  </si>
  <si>
    <t>Altergeist</t>
  </si>
  <si>
    <t>World Chalice</t>
  </si>
  <si>
    <t>Trickstar Sky Striker</t>
  </si>
  <si>
    <t>1W-1L-2D</t>
  </si>
  <si>
    <t>#14</t>
  </si>
  <si>
    <t>Miasco, Cedrick</t>
  </si>
  <si>
    <t>Invoked</t>
  </si>
  <si>
    <t>Dark Magician</t>
  </si>
  <si>
    <t>TOP 22</t>
  </si>
  <si>
    <t>2W-3L-2D</t>
  </si>
  <si>
    <t>Pacheco, Raphael</t>
  </si>
  <si>
    <t>Quilala, JJ</t>
  </si>
  <si>
    <t>Danger! Lightsworn</t>
  </si>
  <si>
    <t>Anti-Meta PSY-Frame</t>
  </si>
  <si>
    <t>Demise ABC</t>
  </si>
  <si>
    <t>Volcanic</t>
  </si>
  <si>
    <t>TOP 20</t>
  </si>
  <si>
    <t>#1</t>
  </si>
  <si>
    <t>#3</t>
  </si>
  <si>
    <t>Cyberse</t>
  </si>
  <si>
    <t>Domain Monarch</t>
  </si>
  <si>
    <t>Six Samurai</t>
  </si>
  <si>
    <t>Noble Knight</t>
  </si>
  <si>
    <t>Gavino, Miah</t>
  </si>
  <si>
    <t>Pineda, Mikhail</t>
  </si>
  <si>
    <t>TOP 2 (Swiss)</t>
  </si>
  <si>
    <t>4W-1L-1D</t>
  </si>
  <si>
    <t>Banigo-os, Geofrey</t>
  </si>
  <si>
    <t>MCS: 2018 Summer League Finale - (06-10-18) - Courtside, Robinsons Galleria - [CyDra ABC]</t>
  </si>
  <si>
    <t>Deck Name</t>
  </si>
  <si>
    <t>Ranking</t>
  </si>
  <si>
    <t>Standing</t>
  </si>
  <si>
    <t>Ellana, John Carlo</t>
  </si>
  <si>
    <t>Boñaga, Marvin</t>
  </si>
  <si>
    <t>Burning Abyss</t>
  </si>
  <si>
    <t>Thunder Dragon</t>
  </si>
  <si>
    <t>TOP 4 (Swiss)</t>
  </si>
  <si>
    <t>4W-2L-1D</t>
  </si>
  <si>
    <t>#17</t>
  </si>
  <si>
    <t>Galicha, Eddie</t>
  </si>
  <si>
    <t>Jerusalem, Arjay</t>
  </si>
  <si>
    <t>TOP 16</t>
  </si>
  <si>
    <t>3W-2L-0D</t>
  </si>
  <si>
    <t>MCS: 2018 Winter League Finale - (12-09-18) - Courtside, Robinsons Galleria - [CyDra ABC]</t>
  </si>
  <si>
    <t>Fernandez, Christian</t>
  </si>
  <si>
    <t>Fluffal Lightsworn</t>
  </si>
  <si>
    <t>Mag-isa, Rj</t>
  </si>
  <si>
    <t>Mekk-Knight Blue-Eyes</t>
  </si>
  <si>
    <t>MTS: January 2019 - (01-27-19) - Courtside, Robinsons Galleria - [CyDra ABC]</t>
  </si>
  <si>
    <t>Cruz, Maverick</t>
  </si>
  <si>
    <t>Calderon, Kenan</t>
  </si>
  <si>
    <t>Gonzales, Layts</t>
  </si>
  <si>
    <t>True King Six Samurai</t>
  </si>
  <si>
    <t>Prank-Kids</t>
  </si>
  <si>
    <r>
      <t>TOP 17</t>
    </r>
    <r>
      <rPr>
        <sz val="10"/>
        <color theme="1"/>
        <rFont val="Calibri"/>
        <family val="2"/>
        <scheme val="minor"/>
      </rPr>
      <t xml:space="preserve"> out of 33</t>
    </r>
  </si>
  <si>
    <t>Timelord Chain Burn</t>
  </si>
  <si>
    <t>De Lara, John Michael</t>
  </si>
  <si>
    <t>SPYRAL</t>
  </si>
  <si>
    <r>
      <t>TOP 8</t>
    </r>
    <r>
      <rPr>
        <sz val="10"/>
        <color theme="1"/>
        <rFont val="Calibri"/>
        <family val="2"/>
        <scheme val="minor"/>
      </rPr>
      <t xml:space="preserve"> out of 14</t>
    </r>
  </si>
  <si>
    <r>
      <t>TOP 7</t>
    </r>
    <r>
      <rPr>
        <sz val="10"/>
        <color theme="1"/>
        <rFont val="Calibri"/>
        <family val="2"/>
        <scheme val="minor"/>
      </rPr>
      <t xml:space="preserve"> out of 23</t>
    </r>
  </si>
  <si>
    <t>2W-1L-1D</t>
  </si>
  <si>
    <t>N/A</t>
  </si>
  <si>
    <t>Cruz, Jerome</t>
  </si>
  <si>
    <t>Win - Late</t>
  </si>
  <si>
    <r>
      <t>TOP 16</t>
    </r>
    <r>
      <rPr>
        <sz val="10"/>
        <color theme="1"/>
        <rFont val="Calibri"/>
        <family val="2"/>
        <scheme val="minor"/>
      </rPr>
      <t xml:space="preserve"> out of 25</t>
    </r>
  </si>
  <si>
    <r>
      <t>TOP 3</t>
    </r>
    <r>
      <rPr>
        <sz val="10"/>
        <color theme="1"/>
        <rFont val="Calibri"/>
        <family val="2"/>
        <scheme val="minor"/>
      </rPr>
      <t xml:space="preserve"> out of 24</t>
    </r>
  </si>
  <si>
    <t>MTS: February 2019 - (02-17-19) - Comic Odyssey, Fully Booked, BGC - [CyDra ABC]</t>
  </si>
  <si>
    <t>Galang, Glenn Carlo</t>
  </si>
  <si>
    <t>Fajardo, Fritzgerald</t>
  </si>
  <si>
    <t>Diaz, Alfred</t>
  </si>
  <si>
    <t>Invoked Trickstar</t>
  </si>
  <si>
    <t>ABC</t>
  </si>
  <si>
    <t>MTS: March 2019 - (03-31-19) - Courtside, Robinsons Galleria - [CyDra ABC]</t>
  </si>
  <si>
    <t>Wind Witch Dark Magician</t>
  </si>
  <si>
    <t>Cyber Dragon</t>
  </si>
  <si>
    <t>Salamangreat</t>
  </si>
  <si>
    <t>Draw - Win</t>
  </si>
  <si>
    <r>
      <t>TOP 4</t>
    </r>
    <r>
      <rPr>
        <sz val="10"/>
        <color theme="1"/>
        <rFont val="Calibri"/>
        <family val="2"/>
        <scheme val="minor"/>
      </rPr>
      <t xml:space="preserve"> out of 38</t>
    </r>
  </si>
  <si>
    <t>6W-2L-0D</t>
  </si>
  <si>
    <t>MTS: April 2019 - (04-28-19) - Courtside, Robinsons Galleria - [CyDra ABC]</t>
  </si>
  <si>
    <t>Trinidad, Lawrence</t>
  </si>
  <si>
    <t>Kentzie, Ian Kenneth</t>
  </si>
  <si>
    <t>Trickstar Orcust</t>
  </si>
  <si>
    <t>???</t>
  </si>
  <si>
    <r>
      <t>TOP 20</t>
    </r>
    <r>
      <rPr>
        <sz val="10"/>
        <color theme="1"/>
        <rFont val="Calibri"/>
        <family val="2"/>
        <scheme val="minor"/>
      </rPr>
      <t xml:space="preserve"> out of 27</t>
    </r>
  </si>
  <si>
    <t>1W-2L-1D</t>
  </si>
  <si>
    <t>Side Event</t>
  </si>
  <si>
    <t>Demo Deck 2015</t>
  </si>
  <si>
    <t>Win - Deck Out</t>
  </si>
  <si>
    <t>TOP 2 out of 6</t>
  </si>
  <si>
    <t>1W-1L-0D</t>
  </si>
  <si>
    <t>MTS: May 2019 - (05-19-19) - Courtside, Robinsons Galleria - [Trickstar CyDra ABC]</t>
  </si>
  <si>
    <t>Crusadia</t>
  </si>
  <si>
    <t>Endymion Pendulum Magician</t>
  </si>
  <si>
    <r>
      <t>TOP 17</t>
    </r>
    <r>
      <rPr>
        <sz val="10"/>
        <color theme="1"/>
        <rFont val="Calibri"/>
        <family val="2"/>
        <scheme val="minor"/>
      </rPr>
      <t xml:space="preserve"> out of 35</t>
    </r>
  </si>
  <si>
    <t>Aquino, Patrick</t>
  </si>
  <si>
    <t>Garcia, Ivyrson</t>
  </si>
  <si>
    <t>Pascual, CJ</t>
  </si>
  <si>
    <t>Dark Lord</t>
  </si>
  <si>
    <t>Orcust Madolche Lunalight</t>
  </si>
  <si>
    <t>Mystic Mine Chain Burn</t>
  </si>
  <si>
    <r>
      <t>TOP 16</t>
    </r>
    <r>
      <rPr>
        <sz val="10"/>
        <color theme="1"/>
        <rFont val="Calibri"/>
        <family val="2"/>
        <scheme val="minor"/>
      </rPr>
      <t xml:space="preserve"> out of 23</t>
    </r>
  </si>
  <si>
    <t>MTS: November Borrelsword Dragon Card Event - (11-25-18) - Courtside, Robinsons Galleria - [Trickstar CyDra]</t>
  </si>
  <si>
    <t>MTS: October Monster Reborn (Lost Art) Card Event - (10-28-18) - Courtside, Robinsons Galleria - [Trickstar CyDra]</t>
  </si>
  <si>
    <t>MTS: September 2018 - (09-29-18) - Comic Odyssey, Fully Booked, BGC - [CyDra ABC]</t>
  </si>
  <si>
    <t>MTS: May Monster Reborn (Lost Art) Card Event - (05-27-18) - Courtside, Robinsons Galleria - [CyDra ABC]</t>
  </si>
  <si>
    <t>MTS: July Topologic Gumblar Dragon Card Event - (07-22-18) - Courtside, Robinsons Galleria - [CyDra ABC]</t>
  </si>
  <si>
    <t>MTS: August Borrelguard Dragon Card Event - (08-19-18) - Courtside, Robinsons Galleria - [CyDra ABC]</t>
  </si>
  <si>
    <t>Ang, Lester</t>
  </si>
  <si>
    <t>Bagagñan, Robin</t>
  </si>
  <si>
    <t>Budget Salamangreat</t>
  </si>
  <si>
    <r>
      <t>TOP ???</t>
    </r>
    <r>
      <rPr>
        <sz val="10"/>
        <color theme="1"/>
        <rFont val="Calibri"/>
        <family val="2"/>
        <scheme val="minor"/>
      </rPr>
      <t xml:space="preserve"> out of 22</t>
    </r>
  </si>
  <si>
    <t>#19</t>
  </si>
  <si>
    <t>Mayor, Arvin</t>
  </si>
  <si>
    <t>Donato, Jonathan</t>
  </si>
  <si>
    <t>Petate, John Robert</t>
  </si>
  <si>
    <t>Finals</t>
  </si>
  <si>
    <t>Semi-Finals</t>
  </si>
  <si>
    <t>Fernandez, Luis</t>
  </si>
  <si>
    <t>Madolche</t>
  </si>
  <si>
    <r>
      <t>TOP 1</t>
    </r>
    <r>
      <rPr>
        <sz val="10"/>
        <color theme="1"/>
        <rFont val="Calibri"/>
        <family val="2"/>
        <scheme val="minor"/>
      </rPr>
      <t xml:space="preserve"> out of 40</t>
    </r>
  </si>
  <si>
    <t>TOP 10 (Swiss)</t>
  </si>
  <si>
    <t>7W-2L-0D</t>
  </si>
  <si>
    <t>Agoto, Leovis Gio</t>
  </si>
  <si>
    <t>Tiebreaker</t>
  </si>
  <si>
    <t>Devocion, Francis</t>
  </si>
  <si>
    <t>Bicaldo, Archiebal</t>
  </si>
  <si>
    <t>Dropped</t>
  </si>
  <si>
    <r>
      <t>TOP 3</t>
    </r>
    <r>
      <rPr>
        <sz val="10"/>
        <color theme="1"/>
        <rFont val="Calibri"/>
        <family val="2"/>
        <scheme val="minor"/>
      </rPr>
      <t xml:space="preserve"> out of ???</t>
    </r>
  </si>
  <si>
    <t>5W-1L-2D</t>
  </si>
  <si>
    <t>MTS: August Preliminaries - (08-05-18) - Courtside, Robinsons Galleria - [CyDra ABC]</t>
  </si>
  <si>
    <t>MTS: October Preliminaries - (10-14-18) - Courtside, Robinsons Galleria - [CyDra ABC]</t>
  </si>
  <si>
    <t>MTS: November Preliminaries - (11-11-18) - Courtside, Robinsons Galleria - [Trickstar CyDra]</t>
  </si>
  <si>
    <t>MTS: June Preliminaries 2019 - (06-02-19) - Courtside, Robinsons Galleria - [CyDra ABC]</t>
  </si>
  <si>
    <t>MTS: July Preliminaries 2019 - (07-07-19) - Courtside, Robinsons Galleria - [CyDra ABC]</t>
  </si>
  <si>
    <t>MTS: June 2019 - (06-23-19) - Courtside, Robinsons Galleria - [CyDra ABC] - [CHAMPION]</t>
  </si>
  <si>
    <t>DQ</t>
  </si>
  <si>
    <t>MTS: July 2019 - (07-28-19) - Courtside, Robinsons Galleria - [CyDra ABC]</t>
  </si>
  <si>
    <t>Gaerlan, Lance</t>
  </si>
  <si>
    <t>Ponti, Martin</t>
  </si>
  <si>
    <t>Harpie</t>
  </si>
  <si>
    <t>Lunalight</t>
  </si>
  <si>
    <t>Time Thief</t>
  </si>
  <si>
    <r>
      <t>TOP 17</t>
    </r>
    <r>
      <rPr>
        <sz val="10"/>
        <color theme="1"/>
        <rFont val="Calibri"/>
        <family val="2"/>
        <scheme val="minor"/>
      </rPr>
      <t xml:space="preserve"> out of 31</t>
    </r>
  </si>
  <si>
    <t>Choy, Edward</t>
  </si>
  <si>
    <r>
      <t>TOP 13</t>
    </r>
    <r>
      <rPr>
        <sz val="10"/>
        <color theme="1"/>
        <rFont val="Calibri"/>
        <family val="2"/>
        <scheme val="minor"/>
      </rPr>
      <t xml:space="preserve"> out of 17</t>
    </r>
  </si>
  <si>
    <t>MTS: August 2019 - (08-18-19) - Courtside, Robinsons Galleria - [CyDra ABC]</t>
  </si>
  <si>
    <t>Dalisay, JV</t>
  </si>
  <si>
    <r>
      <t>TOP 5 to 8</t>
    </r>
    <r>
      <rPr>
        <sz val="10"/>
        <color theme="1"/>
        <rFont val="Calibri"/>
        <family val="2"/>
        <scheme val="minor"/>
      </rPr>
      <t xml:space="preserve"> out of 32</t>
    </r>
  </si>
  <si>
    <r>
      <t>TOP 5 to 8</t>
    </r>
    <r>
      <rPr>
        <sz val="10"/>
        <color theme="1"/>
        <rFont val="Calibri"/>
        <family val="2"/>
        <scheme val="minor"/>
      </rPr>
      <t xml:space="preserve"> out of 24</t>
    </r>
  </si>
  <si>
    <t>TOP 5 to 8</t>
  </si>
  <si>
    <t>Caldn, Kenan</t>
  </si>
  <si>
    <t>Simaurio, Jayson</t>
  </si>
  <si>
    <t>Gouki</t>
  </si>
  <si>
    <t>Nekroz</t>
  </si>
  <si>
    <t>MTS: September Preliminaries 2019 - (09-08-19) - Courtside, Robinsons Galleria - [CyDra ABC]</t>
  </si>
  <si>
    <r>
      <t>TOP 15</t>
    </r>
    <r>
      <rPr>
        <sz val="10"/>
        <color theme="1"/>
        <rFont val="Calibri"/>
        <family val="2"/>
        <scheme val="minor"/>
      </rPr>
      <t xml:space="preserve"> out of 32</t>
    </r>
  </si>
  <si>
    <t>2W-1L-2D</t>
  </si>
  <si>
    <t>MTS: September 2019 - (09-22-19) - Courtside, Robinsons Galleria - [CyDra ABC]</t>
  </si>
  <si>
    <t>Rnd. &amp; Tbl. #</t>
  </si>
  <si>
    <t>De Guzman, David</t>
  </si>
  <si>
    <t>Alfaro, Justin</t>
  </si>
  <si>
    <t>Danger! Dark World</t>
  </si>
  <si>
    <t>Gren Maju</t>
  </si>
  <si>
    <t>HERO</t>
  </si>
  <si>
    <t>BGC: Monthly Tournament November 2018 - (11-17-18) - Comic Odyssey, Fully Booked, BGC - [Trickstar CyDra]</t>
  </si>
  <si>
    <t>BGC: Monthly Tournament December 2018 - (12-16-18) - Comic Odyssey, Fully Booked, BGC - [CyDra ABC]</t>
  </si>
  <si>
    <t>BGC: Monthly Tournament February 2019 - (02-10-19) - Comic Odyssey, Fully Booked, BGC - [CyDra ABC]</t>
  </si>
  <si>
    <t>BGC: Monthly Tournament March 2019 - (03-16-19) - Comic Odyssey, Fully Booked, BGC - [CyDra ABC]</t>
  </si>
  <si>
    <t>BGC: Monthly Tournament June 2019 - (06-15-19) - Comic Odyssey, Fully Booked, BGC - [CyDra ABC]</t>
  </si>
  <si>
    <t>BGC: Monthly Tournament August 2019 - (08-10-19) - Comic Odyssey, Fully Booked, BGC - [CyDra ABC]</t>
  </si>
  <si>
    <t>BGC: Monthly Tournament September 2019 - (09-28-19) - Comic Odyssey, Fully Booked, BGC - [CyDra ABC]</t>
  </si>
  <si>
    <t>PLG: Duelist Playground Tournament 2018 07 - (09-16-18) - PlayGround Hobby Café, Caloocan - [CyDra ABC]</t>
  </si>
  <si>
    <r>
      <t>TOP 10</t>
    </r>
    <r>
      <rPr>
        <sz val="10"/>
        <color theme="1"/>
        <rFont val="Calibri"/>
        <family val="2"/>
        <scheme val="minor"/>
      </rPr>
      <t xml:space="preserve"> out of 19</t>
    </r>
  </si>
  <si>
    <r>
      <t>TOP 11</t>
    </r>
    <r>
      <rPr>
        <sz val="10"/>
        <color theme="1"/>
        <rFont val="Calibri"/>
        <family val="2"/>
        <scheme val="minor"/>
      </rPr>
      <t xml:space="preserve"> out of 25</t>
    </r>
  </si>
  <si>
    <t>Ong, Hugh</t>
  </si>
  <si>
    <t>Agustin, Gian</t>
  </si>
  <si>
    <t>MATCH WIN RATE</t>
  </si>
  <si>
    <t>DUEL WIN RATE</t>
  </si>
  <si>
    <t>Laserna, Marknel</t>
  </si>
  <si>
    <t>Zombie Horde</t>
  </si>
  <si>
    <t>Luna Mekk-Knight</t>
  </si>
  <si>
    <t>Subterror Guru Control</t>
  </si>
  <si>
    <t>BGC: Monthly Tournament October 2019 - (10-06-19) - Comic Odyssey, Fully Booked, BGC - [CyDra ABC]</t>
  </si>
  <si>
    <r>
      <t>TOP 4</t>
    </r>
    <r>
      <rPr>
        <sz val="10"/>
        <color theme="1"/>
        <rFont val="Calibri"/>
        <family val="2"/>
        <scheme val="minor"/>
      </rPr>
      <t xml:space="preserve"> out of 15</t>
    </r>
  </si>
  <si>
    <t>MTS: October Preliminaries 2019 - (10-13-19) - Courtside, Robinsons Galleria - [CyDra ABC]</t>
  </si>
  <si>
    <t>Ponce, Tenten</t>
  </si>
  <si>
    <t>Verder, Nicoe</t>
  </si>
  <si>
    <t>Orcust</t>
  </si>
  <si>
    <t>1W-3L-1D</t>
  </si>
  <si>
    <r>
      <t>TOP 26</t>
    </r>
    <r>
      <rPr>
        <sz val="10"/>
        <color theme="1"/>
        <rFont val="Calibri"/>
        <family val="2"/>
        <scheme val="minor"/>
      </rPr>
      <t xml:space="preserve"> out of 32</t>
    </r>
  </si>
  <si>
    <t>MTS: October 2019 - (10-27-19) - Courtside, Robinsons Galleria - [CyDra ABC]</t>
  </si>
  <si>
    <r>
      <t>TOP 11</t>
    </r>
    <r>
      <rPr>
        <sz val="10"/>
        <color theme="1"/>
        <rFont val="Calibri"/>
        <family val="2"/>
        <scheme val="minor"/>
      </rPr>
      <t xml:space="preserve"> out of 38</t>
    </r>
  </si>
  <si>
    <t>Andres, Rob</t>
  </si>
  <si>
    <t>Crystron</t>
  </si>
  <si>
    <t>Judal, Paul John</t>
  </si>
  <si>
    <r>
      <t>TOP 4</t>
    </r>
    <r>
      <rPr>
        <sz val="10"/>
        <color theme="1"/>
        <rFont val="Calibri"/>
        <family val="2"/>
        <scheme val="minor"/>
      </rPr>
      <t xml:space="preserve"> out of 19</t>
    </r>
  </si>
  <si>
    <t>TOP 8 (Swiss)</t>
  </si>
  <si>
    <t>4W-4L-0D</t>
  </si>
  <si>
    <t>ACGT: Ozine Halloween Fest 2019 - (11-04-19) - Megatrade Hall 1, SM Megamall - [CyDra ABC]</t>
  </si>
  <si>
    <t>MTS: November Preliminaries 2019 - (11-10-19) - Courtside, Robinsons Galleria - [CyDra ABC]</t>
  </si>
  <si>
    <t>Dela Torre, Ivan</t>
  </si>
  <si>
    <t>Code Talker</t>
  </si>
  <si>
    <t>Dragon Link</t>
  </si>
  <si>
    <t>Crusadia Mekk-Knight</t>
  </si>
  <si>
    <r>
      <t>TOP 16</t>
    </r>
    <r>
      <rPr>
        <sz val="10"/>
        <color theme="1"/>
        <rFont val="Calibri"/>
        <family val="2"/>
        <scheme val="minor"/>
      </rPr>
      <t xml:space="preserve"> out of 31</t>
    </r>
  </si>
  <si>
    <r>
      <t>TOP 9</t>
    </r>
    <r>
      <rPr>
        <sz val="10"/>
        <color theme="1"/>
        <rFont val="Calibri"/>
        <family val="2"/>
        <scheme val="minor"/>
      </rPr>
      <t xml:space="preserve"> out of 28</t>
    </r>
  </si>
  <si>
    <t>Guiao, Mark</t>
  </si>
  <si>
    <t>De Guzman, Alexis</t>
  </si>
  <si>
    <t>Ancient Gear</t>
  </si>
  <si>
    <t>Fur Hire</t>
  </si>
  <si>
    <t>OHS: Ongkeco's Hobby Shop Tournament November 2019 - (11-16-19) - Ongkeco's Hobby Shop, Taft Ave. - [CyDra ABC]</t>
  </si>
  <si>
    <t>OHS: Ongkeco's Hobby Shop Tournament October 2019 - (10-05-19) - Ongkeco's Hobby Shop, Taft Ave. - [CyDra ABC]</t>
  </si>
  <si>
    <t>#20</t>
  </si>
  <si>
    <t>Balanquit, Jobber</t>
  </si>
  <si>
    <t>Arendela, John Marco</t>
  </si>
  <si>
    <t>Dela Torre, John Ivan</t>
  </si>
  <si>
    <t>Time Thief Zoodiac</t>
  </si>
  <si>
    <t>Endymion Amorphage Lock</t>
  </si>
  <si>
    <t>Crusadia Kaiju Sky Striker</t>
  </si>
  <si>
    <t>MTS: November 2019 - (11-24-19) - Courtside, Robinsons Galleria - [CyDra ABC]</t>
  </si>
  <si>
    <t>Win - Scoop</t>
  </si>
  <si>
    <t>TOP 9 (Swiss)</t>
  </si>
  <si>
    <r>
      <t>TOP 5 to 8</t>
    </r>
    <r>
      <rPr>
        <sz val="10"/>
        <color theme="1"/>
        <rFont val="Calibri"/>
        <family val="2"/>
        <scheme val="minor"/>
      </rPr>
      <t xml:space="preserve"> out of 43</t>
    </r>
  </si>
  <si>
    <t>MCS: December 2019 Finale - (12-22-19) - Courtside, Robinsons Galleria - [CyDra ABC]</t>
  </si>
  <si>
    <t>#18</t>
  </si>
  <si>
    <r>
      <t>TOP 17</t>
    </r>
    <r>
      <rPr>
        <sz val="10"/>
        <color theme="1"/>
        <rFont val="Calibri"/>
        <family val="2"/>
        <scheme val="minor"/>
      </rPr>
      <t xml:space="preserve"> out of 42</t>
    </r>
  </si>
  <si>
    <t>3W-3L-0D</t>
  </si>
  <si>
    <t>*DQ</t>
  </si>
  <si>
    <t>*Dropped</t>
  </si>
  <si>
    <t>*Bye</t>
  </si>
  <si>
    <t>*Late</t>
  </si>
  <si>
    <t>Cazcarro, Daniel</t>
  </si>
  <si>
    <t>Trinanes, Melgan</t>
  </si>
  <si>
    <r>
      <t>TOP 10</t>
    </r>
    <r>
      <rPr>
        <sz val="10"/>
        <color theme="1"/>
        <rFont val="Calibri"/>
        <family val="2"/>
        <scheme val="minor"/>
      </rPr>
      <t xml:space="preserve"> out of 22</t>
    </r>
  </si>
  <si>
    <t>OHS: Ongkeco's Hobby Shop Tournament January 2020 - (01-04-20) - Ongkeco's Hobby Shop, Taft Ave. - [CyDra ABC]</t>
  </si>
  <si>
    <t>MTS: January 2020 - (01-19-20) - Courtside, Robinsons Galleria - [CyDra ABC]</t>
  </si>
  <si>
    <t>#21</t>
  </si>
  <si>
    <t>Dela Merced, Rommel</t>
  </si>
  <si>
    <t>Esteban, Radley</t>
  </si>
  <si>
    <t>Lair of Darkness</t>
  </si>
  <si>
    <r>
      <t>TOP 32</t>
    </r>
    <r>
      <rPr>
        <sz val="10"/>
        <color theme="1"/>
        <rFont val="Calibri"/>
        <family val="2"/>
        <scheme val="minor"/>
      </rPr>
      <t xml:space="preserve"> out of 43</t>
    </r>
  </si>
  <si>
    <t>2W-4L-0D</t>
  </si>
  <si>
    <t>BGC: Monthly Tournament February 2020 - (02-15-20) - Comic Odyssey, Fully Booked, BGC - [CyDra ABC]</t>
  </si>
  <si>
    <t>Toon</t>
  </si>
  <si>
    <r>
      <t>TOP 19</t>
    </r>
    <r>
      <rPr>
        <sz val="10"/>
        <color theme="1"/>
        <rFont val="Calibri"/>
        <family val="2"/>
        <scheme val="minor"/>
      </rPr>
      <t xml:space="preserve"> out of 22</t>
    </r>
  </si>
  <si>
    <t>1W-3L-0D</t>
  </si>
  <si>
    <t>MTS: February 2020 [Millenium Ring] - (02-23-20) - Courtside, Robinsons Galleria - [CyDra ABC]</t>
  </si>
  <si>
    <r>
      <t>TOP 24</t>
    </r>
    <r>
      <rPr>
        <sz val="10"/>
        <color theme="1"/>
        <rFont val="Calibri"/>
        <family val="2"/>
        <scheme val="minor"/>
      </rPr>
      <t xml:space="preserve"> out of 50</t>
    </r>
  </si>
  <si>
    <t>Corpuz, Christian Jose</t>
  </si>
  <si>
    <t>Aquino, Jof</t>
  </si>
  <si>
    <t>Coyoca, TJ</t>
  </si>
  <si>
    <t>Danger! Lunalight Time Thief</t>
  </si>
  <si>
    <t>NEXUS: Self-Quarantine Tournament March 2020 - (03-14-20) - Dueling Nexus - [CyDra ABC]</t>
  </si>
  <si>
    <t>Abelinde, Jaypee</t>
  </si>
  <si>
    <t>Carlo, Joaquin</t>
  </si>
  <si>
    <t>Mathmech</t>
  </si>
  <si>
    <t>Chavez, Renico Kim</t>
  </si>
  <si>
    <t>Win - DC</t>
  </si>
  <si>
    <r>
      <t>TOP 3 or 4</t>
    </r>
    <r>
      <rPr>
        <sz val="10"/>
        <color theme="1"/>
        <rFont val="Calibri"/>
        <family val="2"/>
        <scheme val="minor"/>
      </rPr>
      <t xml:space="preserve"> out of 21</t>
    </r>
  </si>
  <si>
    <t>5W-2L-0D</t>
  </si>
  <si>
    <t>NEXUS: Team 8D Tournament March 2020 - (03-22-20) - Dueling Nexus - [CyDra ABC]</t>
  </si>
  <si>
    <t>Ayeng, Mark</t>
  </si>
  <si>
    <t>Luna Kaiju</t>
  </si>
  <si>
    <t>Blackwing</t>
  </si>
  <si>
    <r>
      <t>TOP 2</t>
    </r>
    <r>
      <rPr>
        <sz val="10"/>
        <color theme="1"/>
        <rFont val="Calibri"/>
        <family val="2"/>
        <scheme val="minor"/>
      </rPr>
      <t xml:space="preserve"> out of 12</t>
    </r>
  </si>
  <si>
    <r>
      <t>TOP 1</t>
    </r>
    <r>
      <rPr>
        <sz val="10"/>
        <color theme="1"/>
        <rFont val="Calibri"/>
        <family val="2"/>
        <scheme val="minor"/>
      </rPr>
      <t xml:space="preserve"> (Swiss Undefeated)</t>
    </r>
  </si>
  <si>
    <t>4W-0L-0D</t>
  </si>
  <si>
    <t>5W-1L-0D</t>
  </si>
  <si>
    <r>
      <t xml:space="preserve">Competitive </t>
    </r>
    <r>
      <rPr>
        <b/>
        <sz val="20"/>
        <color rgb="FFC00000"/>
        <rFont val="Calibri"/>
        <family val="2"/>
        <scheme val="minor"/>
      </rPr>
      <t>Yu-Gi-Oh!</t>
    </r>
    <r>
      <rPr>
        <b/>
        <sz val="20"/>
        <color rgb="FF0070C0"/>
        <rFont val="Calibri"/>
        <family val="2"/>
        <scheme val="minor"/>
      </rPr>
      <t xml:space="preserve"> Dueling Record</t>
    </r>
  </si>
  <si>
    <t>DUEL</t>
  </si>
  <si>
    <t>MATCH</t>
  </si>
  <si>
    <t>Draw</t>
  </si>
  <si>
    <t>DECK NAME</t>
  </si>
  <si>
    <t>DUELIST NAME</t>
  </si>
  <si>
    <t>Duelist Name</t>
  </si>
  <si>
    <t>Total</t>
  </si>
  <si>
    <t>Yu-Gi-Oh!</t>
  </si>
  <si>
    <t>NEXUS: Devastator Cup July 2020 - (07-19-20) - Dueling Nexus - [CyDra ABC]</t>
  </si>
  <si>
    <t>Adamancipator</t>
  </si>
  <si>
    <t>Plunder Patroll</t>
  </si>
  <si>
    <t>Atlantean Mermail Paleozoic Frog</t>
  </si>
  <si>
    <t>Lose - DC</t>
  </si>
  <si>
    <r>
      <t>TOP 10</t>
    </r>
    <r>
      <rPr>
        <sz val="10"/>
        <color theme="1"/>
        <rFont val="Calibri"/>
        <family val="2"/>
        <scheme val="minor"/>
      </rPr>
      <t xml:space="preserve"> out of 20</t>
    </r>
  </si>
  <si>
    <t>NEXUS: No Meta Custom Banlist August 2020 - (08-08-20) - Dueling Nexus - [CyDra ABC]</t>
  </si>
  <si>
    <t>Cargullo, Rhyan</t>
  </si>
  <si>
    <r>
      <t>TOP 14</t>
    </r>
    <r>
      <rPr>
        <sz val="10"/>
        <color theme="1"/>
        <rFont val="Calibri"/>
        <family val="2"/>
        <scheme val="minor"/>
      </rPr>
      <t xml:space="preserve"> out of 18</t>
    </r>
  </si>
  <si>
    <t>Mahilum, Michael</t>
  </si>
  <si>
    <t>Ronquillo, Theo</t>
  </si>
  <si>
    <r>
      <t>TOP 12</t>
    </r>
    <r>
      <rPr>
        <sz val="10"/>
        <color theme="1"/>
        <rFont val="Calibri"/>
        <family val="2"/>
        <scheme val="minor"/>
      </rPr>
      <t xml:space="preserve"> out of 20</t>
    </r>
  </si>
  <si>
    <t>*Late / Casual</t>
  </si>
  <si>
    <t>NEXUS: Sunday Night Yugi September 2020 - (09-06-20) - Dueling Nexus - [CyDra ABC]</t>
  </si>
  <si>
    <t>NEXUS: Online Tournament August 2020 - (08-23-20) - Dueling Nexus - [CyDra ABC]</t>
  </si>
  <si>
    <r>
      <t>TOP 18</t>
    </r>
    <r>
      <rPr>
        <sz val="10"/>
        <color theme="1"/>
        <rFont val="Calibri"/>
        <family val="2"/>
        <scheme val="minor"/>
      </rPr>
      <t xml:space="preserve"> out of 30</t>
    </r>
  </si>
  <si>
    <t>Guevarra, Kiel</t>
  </si>
  <si>
    <t>Numeron</t>
  </si>
  <si>
    <t>EARTH Machine</t>
  </si>
  <si>
    <t>Maestro, Rap</t>
  </si>
  <si>
    <t>Tri-Brigade Lyrilusc</t>
  </si>
  <si>
    <t>Tri-Brigade</t>
  </si>
  <si>
    <t>Marincess</t>
  </si>
  <si>
    <r>
      <t>TOP 13</t>
    </r>
    <r>
      <rPr>
        <sz val="10"/>
        <color theme="1"/>
        <rFont val="Calibri"/>
        <family val="2"/>
        <scheme val="minor"/>
      </rPr>
      <t xml:space="preserve"> out of 28</t>
    </r>
  </si>
  <si>
    <t>Eusebio, Booby</t>
  </si>
  <si>
    <t>Diokno, Jeorgina</t>
  </si>
  <si>
    <t>Aboboto, Glendell</t>
  </si>
  <si>
    <r>
      <t>TOP 10</t>
    </r>
    <r>
      <rPr>
        <sz val="10"/>
        <color theme="1"/>
        <rFont val="Calibri"/>
        <family val="2"/>
        <scheme val="minor"/>
      </rPr>
      <t xml:space="preserve"> out of 24</t>
    </r>
  </si>
  <si>
    <t>Mayao, RG</t>
  </si>
  <si>
    <t>Isip, Jayson</t>
  </si>
  <si>
    <t>Apollo, Campos</t>
  </si>
  <si>
    <t>True Draco Eldlich</t>
  </si>
  <si>
    <t>Phantom Knight DPE</t>
  </si>
  <si>
    <t>#23</t>
  </si>
  <si>
    <t>Salazar, Wesley</t>
  </si>
  <si>
    <t>Ballesteros, Erhoan</t>
  </si>
  <si>
    <t>Gana, Alexander</t>
  </si>
  <si>
    <t>Branded Despia</t>
  </si>
  <si>
    <t>Floowandereeze</t>
  </si>
  <si>
    <t>Evilswarm</t>
  </si>
  <si>
    <t>Virtual World</t>
  </si>
  <si>
    <r>
      <t>TOP 40</t>
    </r>
    <r>
      <rPr>
        <sz val="10"/>
        <color theme="1"/>
        <rFont val="Calibri"/>
        <family val="2"/>
        <scheme val="minor"/>
      </rPr>
      <t xml:space="preserve"> out of 50</t>
    </r>
  </si>
  <si>
    <t>ADS: ARKEN Duel Series 14 - (03-26-23) - ARKEN Hobby Center, Makati - [CyDra ABC]</t>
  </si>
  <si>
    <t>ADS: ARKEN Duel Series 03 - (12-05-21) - ARKEN Hobby Center, Makati - [CyDra ABC]</t>
  </si>
  <si>
    <t>ADS: ARKEN Duel Series 02 - (11-21-21) - ARKEN Hobby Center, Makati - [CyDra ABC]</t>
  </si>
  <si>
    <t>Delgado, Christian Joseph</t>
  </si>
  <si>
    <t>Swordsoul</t>
  </si>
  <si>
    <t>Branded Bystial</t>
  </si>
  <si>
    <t>Guce, Judielle</t>
  </si>
  <si>
    <t>Scrap Dino</t>
  </si>
  <si>
    <t>TOP 5 (Swiss)</t>
  </si>
  <si>
    <t>5W-0L-0D</t>
  </si>
  <si>
    <t>OHS: Ongkeco's Hobby Shop Tournament 05 - (04-29-23) - Ongkeco's Hobby Shop, Taft Ave. - [CyDra ABC]</t>
  </si>
  <si>
    <t>ADS: ARKEN Duel Series 09 - (07-31-22) - Courtside, Robinsons Galleria - [CyDra ABC]</t>
  </si>
  <si>
    <r>
      <t>TOP 20</t>
    </r>
    <r>
      <rPr>
        <sz val="10"/>
        <color theme="1"/>
        <rFont val="Calibri"/>
        <family val="2"/>
        <scheme val="minor"/>
      </rPr>
      <t xml:space="preserve"> out of 20</t>
    </r>
  </si>
  <si>
    <t>0W-4L-1D</t>
  </si>
  <si>
    <t>Germono, Melvyn</t>
  </si>
  <si>
    <t>Uy, Jules</t>
  </si>
  <si>
    <t>Martinez, Joshua</t>
  </si>
  <si>
    <t>Drytron</t>
  </si>
  <si>
    <t>Bystial Dragon Link</t>
  </si>
  <si>
    <t>Traptrix</t>
  </si>
  <si>
    <t>OHS: Ongkeco's Hobby Shop Tournament 5.5 - (05-13-23) - Ongkeco's Hobby Shop, Taft Ave. - [CyDra ABC]</t>
  </si>
  <si>
    <t>Gabriel, Christopher</t>
  </si>
  <si>
    <t>Tan, Dexh</t>
  </si>
  <si>
    <t>Dinomorphia</t>
  </si>
  <si>
    <t>Dogmatika Invoked</t>
  </si>
  <si>
    <t>James, Andrew</t>
  </si>
  <si>
    <r>
      <t>TOP 20</t>
    </r>
    <r>
      <rPr>
        <sz val="10"/>
        <color theme="1"/>
        <rFont val="Calibri"/>
        <family val="2"/>
        <scheme val="minor"/>
      </rPr>
      <t xml:space="preserve"> out of 22</t>
    </r>
  </si>
  <si>
    <t>#24</t>
  </si>
  <si>
    <t>#27</t>
  </si>
  <si>
    <t>X</t>
  </si>
  <si>
    <t>Alfaro, Julius</t>
  </si>
  <si>
    <t>Vidad, Louren</t>
  </si>
  <si>
    <t>Dy, Jedrick</t>
  </si>
  <si>
    <t>Dark World</t>
  </si>
  <si>
    <t>Quarter</t>
  </si>
  <si>
    <t>Semi</t>
  </si>
  <si>
    <t>TOP 2 out of 8</t>
  </si>
  <si>
    <r>
      <t>DROP</t>
    </r>
    <r>
      <rPr>
        <sz val="10"/>
        <color theme="1"/>
        <rFont val="Calibri"/>
        <family val="2"/>
        <scheme val="minor"/>
      </rPr>
      <t xml:space="preserve"> out of 58</t>
    </r>
  </si>
  <si>
    <t>Starter Deck Yugi</t>
  </si>
  <si>
    <t>Starter Deck Kaiba</t>
  </si>
  <si>
    <t>Starter Deck Joey</t>
  </si>
  <si>
    <t>Estrada, Jovanni</t>
  </si>
  <si>
    <t>Casandag, Charles</t>
  </si>
  <si>
    <t>2W-1L-0D</t>
  </si>
  <si>
    <t>Demo Deck 2015 Tournament</t>
  </si>
  <si>
    <t>Starter Deck 2002 Tournament</t>
  </si>
  <si>
    <t>MCS: THE FINALE - (05-29-23) - Courtside, Robinsons Galleria - [#TheCyDraABC]</t>
  </si>
  <si>
    <t>OHS: Duel Kalayaan - (06-12-23) - Ongkeco's Hobby Shop, Taft Ave. - [#TheCyDraABC]</t>
  </si>
  <si>
    <t>Gawaran, Bene</t>
  </si>
  <si>
    <t>Evil Eye</t>
  </si>
  <si>
    <r>
      <t>TOP 29</t>
    </r>
    <r>
      <rPr>
        <sz val="10"/>
        <color theme="1"/>
        <rFont val="Calibri"/>
        <family val="2"/>
        <scheme val="minor"/>
      </rPr>
      <t xml:space="preserve"> out of 32</t>
    </r>
  </si>
  <si>
    <t>1W-4L-0D</t>
  </si>
  <si>
    <t>Medina, Kenn</t>
  </si>
  <si>
    <t>Magalona, Ang</t>
  </si>
  <si>
    <t>Bague, Arren</t>
  </si>
  <si>
    <t>Labyrinth</t>
  </si>
  <si>
    <t>Phantom Knight</t>
  </si>
  <si>
    <t>ADS: ARKEN Duel Series 17 - (06-25-23) - ARKEN Hobby Center, Makati - [#TheCyDraABC]</t>
  </si>
  <si>
    <r>
      <t>TOP 23</t>
    </r>
    <r>
      <rPr>
        <sz val="10"/>
        <color theme="1"/>
        <rFont val="Calibri"/>
        <family val="2"/>
        <scheme val="minor"/>
      </rPr>
      <t xml:space="preserve"> out of 30</t>
    </r>
  </si>
  <si>
    <t>1W-2L-2D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</si>
</sst>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rgb="FF0070C0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4" fillId="3" borderId="0" xfId="0" applyFont="1" applyFill="1" applyAlignment="1" applyProtection="1">
      <alignment horizont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center"/>
      <protection locked="0"/>
    </xf>
    <xf numFmtId="0" fontId="4" fillId="0" borderId="0" xfId="0" applyFont="1" applyAlignment="1">
      <alignment horizontal="center"/>
    </xf>
    <xf numFmtId="10" fontId="9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14" fillId="0" borderId="0" xfId="0" applyFont="1"/>
    <xf numFmtId="0" fontId="12" fillId="0" borderId="0" xfId="0" applyFont="1" applyAlignment="1">
      <alignment horizontal="center" vertical="center"/>
    </xf>
    <xf numFmtId="0" fontId="4" fillId="0" borderId="0" xfId="0" applyFont="1"/>
    <xf numFmtId="0" fontId="13" fillId="0" borderId="0" xfId="0" applyFont="1" applyAlignment="1">
      <alignment horizontal="center" vertical="center"/>
    </xf>
    <xf numFmtId="0" fontId="7" fillId="0" borderId="0" xfId="0" applyFont="1"/>
    <xf numFmtId="0" fontId="7" fillId="2" borderId="0" xfId="0" applyFont="1" applyFill="1" applyAlignment="1" applyProtection="1">
      <alignment horizontal="left"/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0" xfId="0" applyFill="1" applyAlignment="1" applyProtection="1">
      <alignment horizontal="center"/>
      <protection locked="0"/>
    </xf>
    <xf numFmtId="0" fontId="1" fillId="2" borderId="0" xfId="0" applyFont="1" applyFill="1" applyAlignment="1" applyProtection="1">
      <alignment horizontal="center"/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1" fillId="0" borderId="0" xfId="0" applyFont="1" applyAlignment="1" applyProtection="1">
      <alignment horizontal="left"/>
      <protection locked="0"/>
    </xf>
    <xf numFmtId="0" fontId="5" fillId="0" borderId="0" xfId="0" applyFont="1" applyAlignment="1">
      <alignment horizontal="center" vertical="center" textRotation="90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529"/>
  <sheetViews>
    <sheetView tabSelected="1" zoomScaleNormal="100" workbookViewId="0">
      <pane ySplit="3" topLeftCell="A523" activePane="bottomLeft" state="frozen"/>
      <selection pane="bottomLeft" sqref="A1:D2"/>
    </sheetView>
  </sheetViews>
  <sheetFormatPr defaultColWidth="9.140625" defaultRowHeight="15" x14ac:dyDescent="0.25"/>
  <cols>
    <col min="1" max="1" width="10.42578125" style="1" customWidth="1"/>
    <col min="2" max="2" width="4.7109375" style="1" customWidth="1"/>
    <col min="3" max="3" width="24.140625" style="2" bestFit="1" customWidth="1"/>
    <col min="4" max="4" width="30.7109375" style="2" customWidth="1"/>
    <col min="5" max="5" width="14.28515625" style="2" bestFit="1" customWidth="1"/>
    <col min="6" max="7" width="12" style="2" bestFit="1" customWidth="1"/>
    <col min="8" max="10" width="6.7109375" style="2" customWidth="1"/>
    <col min="11" max="13" width="6.7109375" style="3" customWidth="1"/>
    <col min="14" max="14" width="23.85546875" style="2" bestFit="1" customWidth="1"/>
    <col min="15" max="15" width="12.7109375" style="2" customWidth="1"/>
    <col min="16" max="16384" width="9.140625" style="1"/>
  </cols>
  <sheetData>
    <row r="1" spans="1:17" ht="43.5" customHeight="1" x14ac:dyDescent="0.35">
      <c r="A1" s="37" t="s">
        <v>359</v>
      </c>
      <c r="B1" s="37"/>
      <c r="C1" s="37"/>
      <c r="D1" s="37"/>
      <c r="E1" s="35" t="s">
        <v>29</v>
      </c>
      <c r="F1" s="35" t="s">
        <v>30</v>
      </c>
      <c r="G1" s="35" t="s">
        <v>31</v>
      </c>
      <c r="H1" s="34" t="s">
        <v>23</v>
      </c>
      <c r="I1" s="34" t="s">
        <v>24</v>
      </c>
      <c r="J1" s="34" t="s">
        <v>25</v>
      </c>
      <c r="K1" s="34" t="s">
        <v>26</v>
      </c>
      <c r="L1" s="34" t="s">
        <v>27</v>
      </c>
      <c r="M1" s="34" t="s">
        <v>28</v>
      </c>
      <c r="N1" s="19" t="s">
        <v>267</v>
      </c>
      <c r="O1" s="20">
        <f>(K3/(K3+L3+(M3/2)))</f>
        <v>0.48788927335640137</v>
      </c>
    </row>
    <row r="2" spans="1:17" ht="26.25" customHeight="1" x14ac:dyDescent="0.3">
      <c r="A2" s="37"/>
      <c r="B2" s="37"/>
      <c r="C2" s="37"/>
      <c r="D2" s="37"/>
      <c r="E2" s="35"/>
      <c r="F2" s="35"/>
      <c r="G2" s="35"/>
      <c r="H2" s="34"/>
      <c r="I2" s="34"/>
      <c r="J2" s="34"/>
      <c r="K2" s="34"/>
      <c r="L2" s="34"/>
      <c r="M2" s="34"/>
      <c r="N2" s="21" t="s">
        <v>268</v>
      </c>
      <c r="O2" s="22">
        <f>(H3/(H3+I3+(J3/2)))</f>
        <v>0.48959778085991679</v>
      </c>
    </row>
    <row r="3" spans="1:17" ht="21" customHeight="1" x14ac:dyDescent="0.35">
      <c r="A3" s="36" t="s">
        <v>249</v>
      </c>
      <c r="B3" s="36"/>
      <c r="C3" s="21" t="s">
        <v>365</v>
      </c>
      <c r="D3" s="21" t="s">
        <v>119</v>
      </c>
      <c r="E3" s="35"/>
      <c r="F3" s="35"/>
      <c r="G3" s="35"/>
      <c r="H3" s="19">
        <f>SUM(H6:H1508)</f>
        <v>353</v>
      </c>
      <c r="I3" s="19">
        <f t="shared" ref="I3:M3" si="0">SUM(I6:I1508)</f>
        <v>357</v>
      </c>
      <c r="J3" s="19">
        <f t="shared" si="0"/>
        <v>22</v>
      </c>
      <c r="K3" s="19">
        <f t="shared" si="0"/>
        <v>141</v>
      </c>
      <c r="L3" s="19">
        <f t="shared" si="0"/>
        <v>132</v>
      </c>
      <c r="M3" s="19">
        <f t="shared" si="0"/>
        <v>32</v>
      </c>
      <c r="N3" s="21" t="s">
        <v>120</v>
      </c>
      <c r="O3" s="21" t="s">
        <v>121</v>
      </c>
    </row>
    <row r="4" spans="1:17" ht="21" x14ac:dyDescent="0.35">
      <c r="A4" s="12" t="s">
        <v>195</v>
      </c>
      <c r="B4" s="13"/>
      <c r="C4" s="11"/>
      <c r="D4" s="11"/>
      <c r="N4" s="14" t="s">
        <v>240</v>
      </c>
      <c r="O4" s="4" t="s">
        <v>47</v>
      </c>
    </row>
    <row r="5" spans="1:17" s="5" customFormat="1" ht="15.75" x14ac:dyDescent="0.25">
      <c r="A5" s="15" t="s">
        <v>0</v>
      </c>
      <c r="C5" s="4"/>
      <c r="D5" s="4"/>
      <c r="E5" s="4"/>
      <c r="F5" s="4"/>
      <c r="G5" s="4"/>
      <c r="H5" s="4"/>
      <c r="I5" s="4"/>
      <c r="J5" s="4"/>
      <c r="K5" s="16"/>
      <c r="L5" s="16"/>
      <c r="M5" s="16"/>
      <c r="N5" s="4"/>
      <c r="O5" s="4"/>
      <c r="Q5" s="2"/>
    </row>
    <row r="6" spans="1:17" x14ac:dyDescent="0.25">
      <c r="A6" s="1">
        <v>1</v>
      </c>
      <c r="B6" s="1" t="s">
        <v>1</v>
      </c>
      <c r="C6" s="2" t="s">
        <v>6</v>
      </c>
      <c r="D6" s="2" t="s">
        <v>10</v>
      </c>
      <c r="E6" s="2" t="s">
        <v>14</v>
      </c>
      <c r="F6" s="2" t="s">
        <v>15</v>
      </c>
      <c r="G6" s="2" t="s">
        <v>15</v>
      </c>
      <c r="H6" s="2">
        <v>2</v>
      </c>
      <c r="I6" s="2">
        <v>1</v>
      </c>
      <c r="J6" s="2">
        <v>0</v>
      </c>
      <c r="K6" s="3">
        <v>1</v>
      </c>
      <c r="Q6" s="2"/>
    </row>
    <row r="7" spans="1:17" x14ac:dyDescent="0.25">
      <c r="A7" s="1">
        <v>2</v>
      </c>
      <c r="B7" s="1" t="s">
        <v>2</v>
      </c>
      <c r="C7" s="2" t="s">
        <v>7</v>
      </c>
      <c r="D7" s="2" t="s">
        <v>11</v>
      </c>
      <c r="E7" s="2" t="s">
        <v>14</v>
      </c>
      <c r="F7" s="2" t="s">
        <v>15</v>
      </c>
      <c r="G7" s="2" t="s">
        <v>16</v>
      </c>
      <c r="H7" s="2">
        <v>2</v>
      </c>
      <c r="I7" s="2">
        <v>1</v>
      </c>
      <c r="J7" s="2">
        <v>0</v>
      </c>
      <c r="K7" s="3">
        <v>1</v>
      </c>
      <c r="Q7" s="2"/>
    </row>
    <row r="8" spans="1:17" x14ac:dyDescent="0.25">
      <c r="A8" s="1">
        <v>3</v>
      </c>
      <c r="B8" s="1" t="s">
        <v>3</v>
      </c>
      <c r="C8" s="2" t="s">
        <v>95</v>
      </c>
      <c r="D8" s="2" t="s">
        <v>12</v>
      </c>
      <c r="E8" s="2" t="s">
        <v>14</v>
      </c>
      <c r="F8" s="2" t="s">
        <v>14</v>
      </c>
      <c r="H8" s="2">
        <v>0</v>
      </c>
      <c r="I8" s="2">
        <v>2</v>
      </c>
      <c r="J8" s="2">
        <v>0</v>
      </c>
      <c r="L8" s="3">
        <v>1</v>
      </c>
      <c r="Q8" s="2"/>
    </row>
    <row r="9" spans="1:17" x14ac:dyDescent="0.25">
      <c r="A9" s="1">
        <v>4</v>
      </c>
      <c r="B9" s="1" t="s">
        <v>4</v>
      </c>
      <c r="C9" s="2" t="s">
        <v>8</v>
      </c>
      <c r="D9" s="2" t="s">
        <v>13</v>
      </c>
      <c r="E9" s="2" t="s">
        <v>14</v>
      </c>
      <c r="F9" s="2" t="s">
        <v>14</v>
      </c>
      <c r="H9" s="2">
        <v>0</v>
      </c>
      <c r="I9" s="2">
        <v>2</v>
      </c>
      <c r="J9" s="2">
        <v>0</v>
      </c>
      <c r="L9" s="3">
        <v>1</v>
      </c>
      <c r="Q9" s="2"/>
    </row>
    <row r="10" spans="1:17" ht="15.75" x14ac:dyDescent="0.25">
      <c r="A10" s="1">
        <v>5</v>
      </c>
      <c r="B10" s="1" t="s">
        <v>5</v>
      </c>
      <c r="C10" s="2" t="s">
        <v>9</v>
      </c>
      <c r="D10" s="2" t="s">
        <v>57</v>
      </c>
      <c r="E10" s="2" t="s">
        <v>15</v>
      </c>
      <c r="F10" s="2" t="s">
        <v>15</v>
      </c>
      <c r="H10" s="2">
        <v>2</v>
      </c>
      <c r="I10" s="2">
        <v>0</v>
      </c>
      <c r="J10" s="2">
        <v>0</v>
      </c>
      <c r="K10" s="3">
        <v>1</v>
      </c>
      <c r="Q10" s="4"/>
    </row>
    <row r="11" spans="1:17" s="5" customFormat="1" ht="15.75" x14ac:dyDescent="0.25">
      <c r="A11" s="15" t="s">
        <v>17</v>
      </c>
      <c r="C11" s="4"/>
      <c r="D11" s="4"/>
      <c r="E11" s="4"/>
      <c r="F11" s="4"/>
      <c r="G11" s="4"/>
      <c r="H11" s="4"/>
      <c r="I11" s="4"/>
      <c r="J11" s="4"/>
      <c r="K11" s="16"/>
      <c r="L11" s="16"/>
      <c r="M11" s="16"/>
      <c r="N11" s="4"/>
      <c r="O11" s="4"/>
      <c r="Q11" s="2"/>
    </row>
    <row r="12" spans="1:17" x14ac:dyDescent="0.25">
      <c r="B12" s="1" t="s">
        <v>4</v>
      </c>
      <c r="C12" s="2" t="s">
        <v>18</v>
      </c>
      <c r="D12" s="2" t="s">
        <v>19</v>
      </c>
      <c r="E12" s="2" t="s">
        <v>15</v>
      </c>
      <c r="F12" s="2" t="s">
        <v>14</v>
      </c>
      <c r="G12" s="2" t="s">
        <v>15</v>
      </c>
      <c r="H12" s="2">
        <v>2</v>
      </c>
      <c r="I12" s="2">
        <v>1</v>
      </c>
      <c r="J12" s="2">
        <v>0</v>
      </c>
      <c r="K12" s="3">
        <v>1</v>
      </c>
      <c r="Q12" s="2"/>
    </row>
    <row r="13" spans="1:17" s="5" customFormat="1" ht="15.75" x14ac:dyDescent="0.25">
      <c r="A13" s="15" t="s">
        <v>20</v>
      </c>
      <c r="C13" s="4"/>
      <c r="D13" s="4"/>
      <c r="E13" s="4"/>
      <c r="F13" s="4"/>
      <c r="G13" s="4"/>
      <c r="H13" s="4"/>
      <c r="I13" s="4"/>
      <c r="J13" s="4"/>
      <c r="K13" s="16"/>
      <c r="L13" s="16"/>
      <c r="M13" s="16"/>
      <c r="N13" s="4"/>
      <c r="O13" s="4"/>
      <c r="Q13" s="2"/>
    </row>
    <row r="14" spans="1:17" x14ac:dyDescent="0.25">
      <c r="B14" s="1" t="s">
        <v>3</v>
      </c>
      <c r="C14" s="2" t="s">
        <v>21</v>
      </c>
      <c r="D14" s="2" t="s">
        <v>22</v>
      </c>
      <c r="E14" s="2" t="s">
        <v>14</v>
      </c>
      <c r="F14" s="2" t="s">
        <v>14</v>
      </c>
      <c r="H14" s="2">
        <v>0</v>
      </c>
      <c r="I14" s="2">
        <v>2</v>
      </c>
      <c r="J14" s="2">
        <v>0</v>
      </c>
      <c r="L14" s="3">
        <v>1</v>
      </c>
      <c r="Q14" s="2"/>
    </row>
    <row r="15" spans="1:17" x14ac:dyDescent="0.25">
      <c r="Q15" s="2"/>
    </row>
    <row r="16" spans="1:17" ht="21" x14ac:dyDescent="0.35">
      <c r="A16" s="12" t="s">
        <v>118</v>
      </c>
      <c r="B16" s="6"/>
      <c r="C16" s="10"/>
      <c r="D16" s="10"/>
      <c r="N16" s="10" t="s">
        <v>46</v>
      </c>
      <c r="O16" s="4" t="s">
        <v>32</v>
      </c>
      <c r="Q16" s="2"/>
    </row>
    <row r="17" spans="1:17" ht="15.75" x14ac:dyDescent="0.25">
      <c r="A17" s="15" t="s">
        <v>33</v>
      </c>
      <c r="Q17" s="2"/>
    </row>
    <row r="18" spans="1:17" x14ac:dyDescent="0.25">
      <c r="A18" s="1">
        <v>1</v>
      </c>
      <c r="B18" s="1" t="s">
        <v>34</v>
      </c>
      <c r="C18" s="2" t="s">
        <v>39</v>
      </c>
      <c r="D18" s="2" t="s">
        <v>43</v>
      </c>
      <c r="E18" s="2" t="s">
        <v>14</v>
      </c>
      <c r="F18" s="2" t="s">
        <v>15</v>
      </c>
      <c r="G18" s="2" t="s">
        <v>14</v>
      </c>
      <c r="H18" s="2">
        <v>1</v>
      </c>
      <c r="I18" s="2">
        <v>2</v>
      </c>
      <c r="J18" s="2">
        <v>0</v>
      </c>
      <c r="L18" s="3">
        <v>1</v>
      </c>
      <c r="Q18" s="2"/>
    </row>
    <row r="19" spans="1:17" x14ac:dyDescent="0.25">
      <c r="A19" s="1">
        <v>2</v>
      </c>
      <c r="B19" s="1" t="s">
        <v>35</v>
      </c>
      <c r="C19" s="2" t="s">
        <v>40</v>
      </c>
      <c r="D19" s="2" t="s">
        <v>44</v>
      </c>
      <c r="E19" s="2" t="s">
        <v>15</v>
      </c>
      <c r="F19" s="2" t="s">
        <v>15</v>
      </c>
      <c r="H19" s="2">
        <v>2</v>
      </c>
      <c r="I19" s="2">
        <v>0</v>
      </c>
      <c r="J19" s="2">
        <v>0</v>
      </c>
      <c r="K19" s="3">
        <v>1</v>
      </c>
      <c r="Q19" s="2"/>
    </row>
    <row r="20" spans="1:17" x14ac:dyDescent="0.25">
      <c r="A20" s="1">
        <v>3</v>
      </c>
      <c r="B20" s="1" t="s">
        <v>36</v>
      </c>
      <c r="C20" s="2" t="s">
        <v>21</v>
      </c>
      <c r="D20" s="2" t="s">
        <v>22</v>
      </c>
      <c r="E20" s="2" t="s">
        <v>14</v>
      </c>
      <c r="F20" s="2" t="s">
        <v>14</v>
      </c>
      <c r="H20" s="2">
        <v>0</v>
      </c>
      <c r="I20" s="2">
        <v>2</v>
      </c>
      <c r="J20" s="2">
        <v>0</v>
      </c>
      <c r="L20" s="3">
        <v>1</v>
      </c>
      <c r="Q20" s="2"/>
    </row>
    <row r="21" spans="1:17" x14ac:dyDescent="0.25">
      <c r="A21" s="1">
        <v>4</v>
      </c>
      <c r="B21" s="1" t="s">
        <v>37</v>
      </c>
      <c r="C21" s="2" t="s">
        <v>41</v>
      </c>
      <c r="D21" s="2" t="s">
        <v>45</v>
      </c>
      <c r="E21" s="2" t="s">
        <v>14</v>
      </c>
      <c r="F21" s="2" t="s">
        <v>15</v>
      </c>
      <c r="G21" s="2" t="s">
        <v>15</v>
      </c>
      <c r="H21" s="2">
        <v>2</v>
      </c>
      <c r="I21" s="2">
        <v>1</v>
      </c>
      <c r="J21" s="2">
        <v>0</v>
      </c>
      <c r="K21" s="3">
        <v>1</v>
      </c>
      <c r="Q21" s="2"/>
    </row>
    <row r="22" spans="1:17" x14ac:dyDescent="0.25">
      <c r="A22" s="1">
        <v>5</v>
      </c>
      <c r="B22" s="1" t="s">
        <v>38</v>
      </c>
      <c r="C22" s="2" t="s">
        <v>42</v>
      </c>
      <c r="D22" s="2" t="s">
        <v>10</v>
      </c>
      <c r="E22" s="2" t="s">
        <v>15</v>
      </c>
      <c r="F22" s="2" t="s">
        <v>15</v>
      </c>
      <c r="H22" s="2">
        <v>2</v>
      </c>
      <c r="I22" s="2">
        <v>0</v>
      </c>
      <c r="J22" s="2">
        <v>0</v>
      </c>
      <c r="K22" s="3">
        <v>1</v>
      </c>
      <c r="Q22" s="2"/>
    </row>
    <row r="23" spans="1:17" x14ac:dyDescent="0.25">
      <c r="A23" s="1">
        <v>6</v>
      </c>
      <c r="B23" s="1" t="s">
        <v>5</v>
      </c>
      <c r="C23" s="2" t="s">
        <v>9</v>
      </c>
      <c r="D23" s="2" t="s">
        <v>22</v>
      </c>
      <c r="E23" s="2" t="s">
        <v>15</v>
      </c>
      <c r="F23" s="2" t="s">
        <v>15</v>
      </c>
      <c r="H23" s="2">
        <v>2</v>
      </c>
      <c r="I23" s="2">
        <v>0</v>
      </c>
      <c r="J23" s="2">
        <v>0</v>
      </c>
      <c r="K23" s="3">
        <v>1</v>
      </c>
      <c r="Q23" s="2"/>
    </row>
    <row r="24" spans="1:17" x14ac:dyDescent="0.25">
      <c r="Q24" s="2"/>
    </row>
    <row r="25" spans="1:17" ht="21" x14ac:dyDescent="0.35">
      <c r="A25" s="12" t="s">
        <v>196</v>
      </c>
      <c r="B25" s="6"/>
      <c r="C25" s="10"/>
      <c r="D25" s="10"/>
      <c r="N25" s="10" t="s">
        <v>56</v>
      </c>
      <c r="O25" s="4" t="s">
        <v>55</v>
      </c>
      <c r="Q25" s="2"/>
    </row>
    <row r="26" spans="1:17" ht="15.75" x14ac:dyDescent="0.25">
      <c r="A26" s="15" t="s">
        <v>0</v>
      </c>
      <c r="Q26" s="2"/>
    </row>
    <row r="27" spans="1:17" x14ac:dyDescent="0.25">
      <c r="A27" s="1">
        <v>1</v>
      </c>
      <c r="B27" s="1" t="s">
        <v>3</v>
      </c>
      <c r="C27" s="2" t="s">
        <v>18</v>
      </c>
      <c r="D27" s="2" t="s">
        <v>19</v>
      </c>
      <c r="E27" s="2" t="s">
        <v>15</v>
      </c>
      <c r="F27" s="2" t="s">
        <v>16</v>
      </c>
      <c r="H27" s="2">
        <v>2</v>
      </c>
      <c r="I27" s="2">
        <v>0</v>
      </c>
      <c r="J27" s="2">
        <v>0</v>
      </c>
      <c r="K27" s="3">
        <v>1</v>
      </c>
      <c r="Q27" s="2"/>
    </row>
    <row r="28" spans="1:17" x14ac:dyDescent="0.25">
      <c r="A28" s="1">
        <v>2</v>
      </c>
      <c r="B28" s="1" t="s">
        <v>4</v>
      </c>
      <c r="C28" s="2" t="s">
        <v>6</v>
      </c>
      <c r="D28" s="2" t="s">
        <v>50</v>
      </c>
      <c r="E28" s="2" t="s">
        <v>15</v>
      </c>
      <c r="F28" s="2" t="s">
        <v>54</v>
      </c>
      <c r="H28" s="2">
        <v>1</v>
      </c>
      <c r="I28" s="2">
        <v>1</v>
      </c>
      <c r="J28" s="2">
        <v>0</v>
      </c>
      <c r="M28" s="3">
        <v>1</v>
      </c>
      <c r="Q28" s="2"/>
    </row>
    <row r="29" spans="1:17" x14ac:dyDescent="0.25">
      <c r="A29" s="1">
        <v>3</v>
      </c>
      <c r="B29" s="1" t="s">
        <v>4</v>
      </c>
      <c r="C29" s="2" t="s">
        <v>213</v>
      </c>
      <c r="D29" s="2" t="s">
        <v>51</v>
      </c>
      <c r="E29" s="2" t="s">
        <v>15</v>
      </c>
      <c r="F29" s="2" t="s">
        <v>14</v>
      </c>
      <c r="G29" s="2" t="s">
        <v>15</v>
      </c>
      <c r="H29" s="2">
        <v>2</v>
      </c>
      <c r="I29" s="2">
        <v>1</v>
      </c>
      <c r="J29" s="2">
        <v>0</v>
      </c>
      <c r="K29" s="3">
        <v>1</v>
      </c>
      <c r="Q29" s="2"/>
    </row>
    <row r="30" spans="1:17" x14ac:dyDescent="0.25">
      <c r="A30" s="1">
        <v>4</v>
      </c>
      <c r="B30" s="1" t="s">
        <v>3</v>
      </c>
      <c r="C30" s="2" t="s">
        <v>49</v>
      </c>
      <c r="D30" s="2" t="s">
        <v>52</v>
      </c>
      <c r="E30" s="2" t="s">
        <v>14</v>
      </c>
      <c r="F30" s="2" t="s">
        <v>14</v>
      </c>
      <c r="H30" s="2">
        <v>0</v>
      </c>
      <c r="I30" s="2">
        <v>2</v>
      </c>
      <c r="J30" s="2">
        <v>0</v>
      </c>
      <c r="L30" s="3">
        <v>1</v>
      </c>
      <c r="Q30" s="2"/>
    </row>
    <row r="31" spans="1:17" x14ac:dyDescent="0.25">
      <c r="A31" s="1">
        <v>5</v>
      </c>
      <c r="B31" s="1" t="s">
        <v>48</v>
      </c>
      <c r="C31" s="2" t="s">
        <v>117</v>
      </c>
      <c r="D31" s="2" t="s">
        <v>53</v>
      </c>
      <c r="E31" s="2" t="s">
        <v>14</v>
      </c>
      <c r="F31" s="2" t="s">
        <v>14</v>
      </c>
      <c r="H31" s="2">
        <v>0</v>
      </c>
      <c r="I31" s="2">
        <v>2</v>
      </c>
      <c r="J31" s="2">
        <v>0</v>
      </c>
      <c r="L31" s="3">
        <v>1</v>
      </c>
      <c r="Q31" s="2"/>
    </row>
    <row r="32" spans="1:17" x14ac:dyDescent="0.25">
      <c r="Q32" s="2"/>
    </row>
    <row r="33" spans="1:17" ht="21" x14ac:dyDescent="0.35">
      <c r="A33" s="12" t="s">
        <v>220</v>
      </c>
      <c r="N33" s="10" t="s">
        <v>67</v>
      </c>
      <c r="O33" s="4" t="s">
        <v>55</v>
      </c>
      <c r="Q33" s="2"/>
    </row>
    <row r="34" spans="1:17" ht="15.75" x14ac:dyDescent="0.25">
      <c r="A34" s="15" t="s">
        <v>0</v>
      </c>
      <c r="Q34" s="2"/>
    </row>
    <row r="35" spans="1:17" x14ac:dyDescent="0.25">
      <c r="A35" s="1">
        <v>1</v>
      </c>
      <c r="B35" s="1" t="s">
        <v>5</v>
      </c>
      <c r="C35" s="2" t="s">
        <v>58</v>
      </c>
      <c r="D35" s="2" t="s">
        <v>63</v>
      </c>
      <c r="E35" s="2" t="s">
        <v>15</v>
      </c>
      <c r="F35" s="2" t="s">
        <v>14</v>
      </c>
      <c r="G35" s="2" t="s">
        <v>54</v>
      </c>
      <c r="H35" s="2">
        <v>1</v>
      </c>
      <c r="I35" s="2">
        <v>2</v>
      </c>
      <c r="J35" s="2">
        <v>0</v>
      </c>
      <c r="L35" s="3">
        <v>1</v>
      </c>
      <c r="Q35" s="2"/>
    </row>
    <row r="36" spans="1:17" x14ac:dyDescent="0.25">
      <c r="A36" s="1">
        <v>2</v>
      </c>
      <c r="B36" s="1" t="s">
        <v>2</v>
      </c>
      <c r="C36" s="2" t="s">
        <v>59</v>
      </c>
      <c r="D36" s="2" t="s">
        <v>64</v>
      </c>
      <c r="E36" s="2" t="s">
        <v>14</v>
      </c>
      <c r="F36" s="2" t="s">
        <v>14</v>
      </c>
      <c r="H36" s="2">
        <v>0</v>
      </c>
      <c r="I36" s="2">
        <v>2</v>
      </c>
      <c r="J36" s="2">
        <v>0</v>
      </c>
      <c r="L36" s="3">
        <v>1</v>
      </c>
      <c r="Q36" s="2"/>
    </row>
    <row r="37" spans="1:17" x14ac:dyDescent="0.25">
      <c r="A37" s="1">
        <v>3</v>
      </c>
      <c r="B37" s="1" t="s">
        <v>37</v>
      </c>
      <c r="C37" s="2" t="s">
        <v>60</v>
      </c>
      <c r="D37" s="2" t="s">
        <v>65</v>
      </c>
      <c r="E37" s="2" t="s">
        <v>15</v>
      </c>
      <c r="F37" s="2" t="s">
        <v>15</v>
      </c>
      <c r="H37" s="2">
        <v>2</v>
      </c>
      <c r="I37" s="2">
        <v>0</v>
      </c>
      <c r="J37" s="2">
        <v>0</v>
      </c>
      <c r="K37" s="3">
        <v>1</v>
      </c>
      <c r="Q37" s="2"/>
    </row>
    <row r="38" spans="1:17" x14ac:dyDescent="0.25">
      <c r="A38" s="1">
        <v>4</v>
      </c>
      <c r="B38" s="1" t="s">
        <v>38</v>
      </c>
      <c r="C38" s="2" t="s">
        <v>61</v>
      </c>
      <c r="D38" s="2" t="s">
        <v>57</v>
      </c>
      <c r="E38" s="2" t="s">
        <v>14</v>
      </c>
      <c r="F38" s="2" t="s">
        <v>15</v>
      </c>
      <c r="G38" s="2" t="s">
        <v>15</v>
      </c>
      <c r="H38" s="2">
        <v>2</v>
      </c>
      <c r="I38" s="2">
        <v>1</v>
      </c>
      <c r="J38" s="2">
        <v>0</v>
      </c>
      <c r="K38" s="3">
        <v>1</v>
      </c>
      <c r="Q38" s="2"/>
    </row>
    <row r="39" spans="1:17" x14ac:dyDescent="0.25">
      <c r="A39" s="1">
        <v>5</v>
      </c>
      <c r="B39" s="1" t="s">
        <v>36</v>
      </c>
      <c r="C39" s="2" t="s">
        <v>62</v>
      </c>
      <c r="D39" s="2" t="s">
        <v>51</v>
      </c>
      <c r="E39" s="2" t="s">
        <v>14</v>
      </c>
      <c r="F39" s="2" t="s">
        <v>15</v>
      </c>
      <c r="G39" s="2" t="s">
        <v>66</v>
      </c>
      <c r="H39" s="2">
        <v>1</v>
      </c>
      <c r="I39" s="2">
        <v>1</v>
      </c>
      <c r="J39" s="2">
        <v>1</v>
      </c>
      <c r="M39" s="3">
        <v>1</v>
      </c>
      <c r="Q39" s="2"/>
    </row>
    <row r="40" spans="1:17" x14ac:dyDescent="0.25">
      <c r="Q40" s="2"/>
    </row>
    <row r="41" spans="1:17" ht="21" x14ac:dyDescent="0.35">
      <c r="A41" s="12" t="s">
        <v>197</v>
      </c>
      <c r="N41" s="10" t="s">
        <v>74</v>
      </c>
      <c r="O41" s="4" t="s">
        <v>75</v>
      </c>
      <c r="Q41" s="2"/>
    </row>
    <row r="42" spans="1:17" ht="15.75" x14ac:dyDescent="0.25">
      <c r="A42" s="15" t="s">
        <v>0</v>
      </c>
      <c r="Q42" s="2"/>
    </row>
    <row r="43" spans="1:17" x14ac:dyDescent="0.25">
      <c r="A43" s="1">
        <v>1</v>
      </c>
      <c r="B43" s="1" t="s">
        <v>68</v>
      </c>
      <c r="C43" s="2" t="s">
        <v>70</v>
      </c>
      <c r="D43" s="2" t="s">
        <v>63</v>
      </c>
      <c r="E43" s="2" t="s">
        <v>14</v>
      </c>
      <c r="F43" s="2" t="s">
        <v>15</v>
      </c>
      <c r="G43" s="2" t="s">
        <v>54</v>
      </c>
      <c r="H43" s="2">
        <v>1</v>
      </c>
      <c r="I43" s="2">
        <v>2</v>
      </c>
      <c r="J43" s="2">
        <v>0</v>
      </c>
      <c r="L43" s="3">
        <v>1</v>
      </c>
      <c r="Q43" s="2"/>
    </row>
    <row r="44" spans="1:17" x14ac:dyDescent="0.25">
      <c r="A44" s="1">
        <v>2</v>
      </c>
      <c r="B44" s="1" t="s">
        <v>69</v>
      </c>
      <c r="C44" s="2" t="s">
        <v>9</v>
      </c>
      <c r="D44" s="2" t="s">
        <v>22</v>
      </c>
      <c r="E44" s="2" t="s">
        <v>14</v>
      </c>
      <c r="F44" s="2" t="s">
        <v>14</v>
      </c>
      <c r="H44" s="2">
        <v>0</v>
      </c>
      <c r="I44" s="2">
        <v>2</v>
      </c>
      <c r="J44" s="2">
        <v>0</v>
      </c>
      <c r="L44" s="3">
        <v>1</v>
      </c>
      <c r="Q44" s="2"/>
    </row>
    <row r="45" spans="1:17" x14ac:dyDescent="0.25">
      <c r="A45" s="1">
        <v>3</v>
      </c>
      <c r="B45" s="1" t="s">
        <v>35</v>
      </c>
      <c r="C45" s="2" t="s">
        <v>71</v>
      </c>
      <c r="D45" s="2" t="s">
        <v>73</v>
      </c>
      <c r="E45" s="2" t="s">
        <v>15</v>
      </c>
      <c r="F45" s="2" t="s">
        <v>15</v>
      </c>
      <c r="H45" s="2">
        <v>2</v>
      </c>
      <c r="I45" s="2">
        <v>0</v>
      </c>
      <c r="J45" s="2">
        <v>0</v>
      </c>
      <c r="K45" s="3">
        <v>1</v>
      </c>
      <c r="Q45" s="2"/>
    </row>
    <row r="46" spans="1:17" x14ac:dyDescent="0.25">
      <c r="A46" s="1">
        <v>4</v>
      </c>
      <c r="B46" s="1" t="s">
        <v>37</v>
      </c>
      <c r="C46" s="2" t="s">
        <v>61</v>
      </c>
      <c r="D46" s="2" t="s">
        <v>57</v>
      </c>
      <c r="E46" s="2" t="s">
        <v>14</v>
      </c>
      <c r="F46" s="2" t="s">
        <v>15</v>
      </c>
      <c r="G46" s="2" t="s">
        <v>14</v>
      </c>
      <c r="H46" s="2">
        <v>1</v>
      </c>
      <c r="I46" s="2">
        <v>2</v>
      </c>
      <c r="J46" s="2">
        <v>0</v>
      </c>
      <c r="L46" s="3">
        <v>1</v>
      </c>
      <c r="Q46" s="2"/>
    </row>
    <row r="47" spans="1:17" x14ac:dyDescent="0.25">
      <c r="A47" s="1">
        <v>5</v>
      </c>
      <c r="B47" s="1" t="s">
        <v>1</v>
      </c>
      <c r="C47" s="2" t="s">
        <v>72</v>
      </c>
      <c r="D47" s="2" t="s">
        <v>22</v>
      </c>
      <c r="E47" s="2" t="s">
        <v>15</v>
      </c>
      <c r="F47" s="2" t="s">
        <v>15</v>
      </c>
      <c r="H47" s="2">
        <v>2</v>
      </c>
      <c r="I47" s="2">
        <v>0</v>
      </c>
      <c r="J47" s="2">
        <v>0</v>
      </c>
      <c r="K47" s="3">
        <v>1</v>
      </c>
      <c r="Q47" s="2"/>
    </row>
    <row r="48" spans="1:17" x14ac:dyDescent="0.25">
      <c r="Q48" s="2"/>
    </row>
    <row r="49" spans="1:17" s="7" customFormat="1" ht="21" x14ac:dyDescent="0.35">
      <c r="A49" s="12" t="s">
        <v>262</v>
      </c>
      <c r="B49" s="1"/>
      <c r="C49" s="2"/>
      <c r="D49" s="2"/>
      <c r="E49" s="2"/>
      <c r="F49" s="2"/>
      <c r="G49" s="2"/>
      <c r="H49" s="2"/>
      <c r="I49" s="2"/>
      <c r="J49" s="2"/>
      <c r="K49" s="3"/>
      <c r="L49" s="3"/>
      <c r="M49" s="3"/>
      <c r="N49" s="10" t="s">
        <v>80</v>
      </c>
      <c r="O49" s="4" t="s">
        <v>81</v>
      </c>
      <c r="Q49" s="2"/>
    </row>
    <row r="50" spans="1:17" s="7" customFormat="1" ht="15.75" x14ac:dyDescent="0.25">
      <c r="A50" s="15" t="s">
        <v>76</v>
      </c>
      <c r="B50" s="1"/>
      <c r="C50" s="2"/>
      <c r="D50" s="2"/>
      <c r="E50" s="2"/>
      <c r="F50" s="2"/>
      <c r="G50" s="2"/>
      <c r="H50" s="2"/>
      <c r="I50" s="2"/>
      <c r="J50" s="2"/>
      <c r="K50" s="3"/>
      <c r="L50" s="3"/>
      <c r="M50" s="3"/>
      <c r="N50" s="2"/>
      <c r="O50" s="2"/>
      <c r="Q50" s="2"/>
    </row>
    <row r="51" spans="1:17" s="7" customFormat="1" x14ac:dyDescent="0.25">
      <c r="A51" s="1">
        <v>1</v>
      </c>
      <c r="B51" s="1"/>
      <c r="C51" s="2" t="s">
        <v>86</v>
      </c>
      <c r="D51" s="2" t="s">
        <v>77</v>
      </c>
      <c r="E51" s="2" t="s">
        <v>14</v>
      </c>
      <c r="F51" s="2" t="s">
        <v>14</v>
      </c>
      <c r="G51" s="2"/>
      <c r="H51" s="2">
        <v>0</v>
      </c>
      <c r="I51" s="2">
        <v>2</v>
      </c>
      <c r="J51" s="2">
        <v>0</v>
      </c>
      <c r="K51" s="3"/>
      <c r="L51" s="3">
        <v>1</v>
      </c>
      <c r="M51" s="3"/>
      <c r="N51" s="2"/>
      <c r="O51" s="2"/>
      <c r="Q51" s="2"/>
    </row>
    <row r="52" spans="1:17" s="7" customFormat="1" x14ac:dyDescent="0.25">
      <c r="A52" s="1">
        <v>2</v>
      </c>
      <c r="B52" s="1"/>
      <c r="C52" s="2" t="s">
        <v>87</v>
      </c>
      <c r="D52" s="2" t="s">
        <v>78</v>
      </c>
      <c r="E52" s="2" t="s">
        <v>15</v>
      </c>
      <c r="F52" s="2" t="s">
        <v>15</v>
      </c>
      <c r="G52" s="2"/>
      <c r="H52" s="2">
        <v>2</v>
      </c>
      <c r="I52" s="2">
        <v>0</v>
      </c>
      <c r="J52" s="2">
        <v>0</v>
      </c>
      <c r="K52" s="3">
        <v>1</v>
      </c>
      <c r="L52" s="3"/>
      <c r="M52" s="3"/>
      <c r="N52" s="2"/>
      <c r="O52" s="2"/>
      <c r="Q52" s="2"/>
    </row>
    <row r="53" spans="1:17" s="7" customFormat="1" x14ac:dyDescent="0.25">
      <c r="A53" s="1">
        <v>3</v>
      </c>
      <c r="B53" s="1"/>
      <c r="C53" s="2" t="s">
        <v>88</v>
      </c>
      <c r="D53" s="2" t="s">
        <v>82</v>
      </c>
      <c r="E53" s="2" t="s">
        <v>14</v>
      </c>
      <c r="F53" s="2" t="s">
        <v>15</v>
      </c>
      <c r="G53" s="2" t="s">
        <v>14</v>
      </c>
      <c r="H53" s="2">
        <v>1</v>
      </c>
      <c r="I53" s="2">
        <v>2</v>
      </c>
      <c r="J53" s="2">
        <v>0</v>
      </c>
      <c r="K53" s="3"/>
      <c r="L53" s="3">
        <v>1</v>
      </c>
      <c r="M53" s="3"/>
      <c r="N53" s="2"/>
      <c r="O53" s="2"/>
      <c r="Q53" s="2"/>
    </row>
    <row r="54" spans="1:17" s="7" customFormat="1" x14ac:dyDescent="0.25">
      <c r="A54" s="1">
        <v>4</v>
      </c>
      <c r="B54" s="1"/>
      <c r="C54" s="2" t="s">
        <v>84</v>
      </c>
      <c r="D54" s="2" t="s">
        <v>79</v>
      </c>
      <c r="E54" s="2" t="s">
        <v>14</v>
      </c>
      <c r="F54" s="2" t="s">
        <v>15</v>
      </c>
      <c r="G54" s="2" t="s">
        <v>16</v>
      </c>
      <c r="H54" s="2">
        <v>2</v>
      </c>
      <c r="I54" s="2">
        <v>1</v>
      </c>
      <c r="J54" s="2">
        <v>0</v>
      </c>
      <c r="K54" s="3">
        <v>1</v>
      </c>
      <c r="L54" s="3"/>
      <c r="M54" s="3"/>
      <c r="N54" s="2"/>
      <c r="O54" s="2"/>
      <c r="Q54" s="2"/>
    </row>
    <row r="55" spans="1:17" x14ac:dyDescent="0.25">
      <c r="Q55" s="2"/>
    </row>
    <row r="56" spans="1:17" ht="21" x14ac:dyDescent="0.35">
      <c r="A56" s="12" t="s">
        <v>194</v>
      </c>
      <c r="N56" s="10" t="s">
        <v>56</v>
      </c>
      <c r="O56" s="4" t="s">
        <v>93</v>
      </c>
      <c r="Q56" s="2"/>
    </row>
    <row r="57" spans="1:17" ht="15.75" x14ac:dyDescent="0.25">
      <c r="A57" s="15" t="s">
        <v>76</v>
      </c>
      <c r="Q57" s="2"/>
    </row>
    <row r="58" spans="1:17" x14ac:dyDescent="0.25">
      <c r="A58" s="1">
        <v>1</v>
      </c>
      <c r="B58" s="1" t="s">
        <v>5</v>
      </c>
      <c r="C58" s="2" t="s">
        <v>89</v>
      </c>
      <c r="D58" s="2" t="s">
        <v>90</v>
      </c>
      <c r="E58" s="2" t="s">
        <v>14</v>
      </c>
      <c r="F58" s="2" t="s">
        <v>16</v>
      </c>
      <c r="H58" s="2">
        <v>1</v>
      </c>
      <c r="I58" s="2">
        <v>1</v>
      </c>
      <c r="J58" s="2">
        <v>0</v>
      </c>
      <c r="M58" s="3">
        <v>1</v>
      </c>
      <c r="Q58" s="2"/>
    </row>
    <row r="59" spans="1:17" x14ac:dyDescent="0.25">
      <c r="A59" s="1">
        <v>2</v>
      </c>
      <c r="B59" s="1" t="s">
        <v>48</v>
      </c>
      <c r="C59" s="2" t="s">
        <v>83</v>
      </c>
      <c r="D59" s="2" t="s">
        <v>91</v>
      </c>
      <c r="E59" s="2" t="s">
        <v>14</v>
      </c>
      <c r="F59" s="2" t="s">
        <v>15</v>
      </c>
      <c r="G59" s="2" t="s">
        <v>14</v>
      </c>
      <c r="H59" s="2">
        <v>1</v>
      </c>
      <c r="I59" s="2">
        <v>2</v>
      </c>
      <c r="J59" s="2">
        <v>0</v>
      </c>
      <c r="L59" s="3">
        <v>1</v>
      </c>
      <c r="Q59" s="2"/>
    </row>
    <row r="60" spans="1:17" x14ac:dyDescent="0.25">
      <c r="A60" s="1">
        <v>3</v>
      </c>
      <c r="B60" s="1" t="s">
        <v>2</v>
      </c>
      <c r="C60" s="2" t="s">
        <v>84</v>
      </c>
      <c r="D60" s="2" t="s">
        <v>79</v>
      </c>
      <c r="E60" s="2" t="s">
        <v>15</v>
      </c>
      <c r="F60" s="2" t="s">
        <v>14</v>
      </c>
      <c r="G60" s="2" t="s">
        <v>15</v>
      </c>
      <c r="H60" s="2">
        <v>2</v>
      </c>
      <c r="I60" s="2">
        <v>1</v>
      </c>
      <c r="J60" s="2">
        <v>0</v>
      </c>
      <c r="K60" s="3">
        <v>1</v>
      </c>
      <c r="Q60" s="2"/>
    </row>
    <row r="61" spans="1:17" x14ac:dyDescent="0.25">
      <c r="A61" s="1">
        <v>4</v>
      </c>
      <c r="B61" s="1" t="s">
        <v>36</v>
      </c>
      <c r="C61" s="2" t="s">
        <v>85</v>
      </c>
      <c r="D61" s="2" t="s">
        <v>92</v>
      </c>
      <c r="E61" s="2" t="s">
        <v>14</v>
      </c>
      <c r="F61" s="2" t="s">
        <v>15</v>
      </c>
      <c r="G61" s="2" t="s">
        <v>66</v>
      </c>
      <c r="H61" s="2">
        <v>1</v>
      </c>
      <c r="I61" s="2">
        <v>1</v>
      </c>
      <c r="J61" s="2">
        <v>1</v>
      </c>
      <c r="M61" s="3">
        <v>1</v>
      </c>
      <c r="Q61" s="2"/>
    </row>
    <row r="62" spans="1:17" x14ac:dyDescent="0.25">
      <c r="Q62" s="2"/>
    </row>
    <row r="63" spans="1:17" ht="21" x14ac:dyDescent="0.35">
      <c r="A63" s="12" t="s">
        <v>221</v>
      </c>
      <c r="N63" s="10" t="s">
        <v>98</v>
      </c>
      <c r="O63" s="4" t="s">
        <v>99</v>
      </c>
      <c r="Q63" s="2"/>
    </row>
    <row r="64" spans="1:17" ht="15.75" x14ac:dyDescent="0.25">
      <c r="A64" s="15" t="s">
        <v>0</v>
      </c>
      <c r="Q64" s="2"/>
    </row>
    <row r="65" spans="1:17" x14ac:dyDescent="0.25">
      <c r="A65" s="1">
        <v>1</v>
      </c>
      <c r="B65" s="1" t="s">
        <v>34</v>
      </c>
      <c r="C65" s="2" t="s">
        <v>71</v>
      </c>
      <c r="D65" s="2" t="s">
        <v>73</v>
      </c>
      <c r="E65" s="2" t="s">
        <v>14</v>
      </c>
      <c r="F65" s="2" t="s">
        <v>15</v>
      </c>
      <c r="G65" s="2" t="s">
        <v>15</v>
      </c>
      <c r="H65" s="2">
        <v>2</v>
      </c>
      <c r="I65" s="2">
        <v>1</v>
      </c>
      <c r="J65" s="2">
        <v>0</v>
      </c>
      <c r="K65" s="3">
        <v>1</v>
      </c>
      <c r="Q65" s="2"/>
    </row>
    <row r="66" spans="1:17" x14ac:dyDescent="0.25">
      <c r="A66" s="1">
        <v>2</v>
      </c>
      <c r="B66" s="1" t="s">
        <v>5</v>
      </c>
      <c r="C66" s="2" t="s">
        <v>83</v>
      </c>
      <c r="D66" s="2" t="s">
        <v>96</v>
      </c>
      <c r="E66" s="2" t="s">
        <v>15</v>
      </c>
      <c r="F66" s="2" t="s">
        <v>14</v>
      </c>
      <c r="G66" s="2" t="s">
        <v>14</v>
      </c>
      <c r="H66" s="2">
        <v>1</v>
      </c>
      <c r="I66" s="2">
        <v>2</v>
      </c>
      <c r="J66" s="2">
        <v>0</v>
      </c>
      <c r="L66" s="3">
        <v>1</v>
      </c>
      <c r="Q66" s="2"/>
    </row>
    <row r="67" spans="1:17" x14ac:dyDescent="0.25">
      <c r="A67" s="1">
        <v>3</v>
      </c>
      <c r="B67" s="1" t="s">
        <v>36</v>
      </c>
      <c r="C67" s="2" t="s">
        <v>84</v>
      </c>
      <c r="D67" s="2" t="s">
        <v>79</v>
      </c>
      <c r="E67" s="2" t="s">
        <v>14</v>
      </c>
      <c r="F67" s="2" t="s">
        <v>54</v>
      </c>
      <c r="H67" s="2">
        <v>0</v>
      </c>
      <c r="I67" s="2">
        <v>2</v>
      </c>
      <c r="J67" s="2">
        <v>0</v>
      </c>
      <c r="L67" s="3">
        <v>1</v>
      </c>
      <c r="Q67" s="2"/>
    </row>
    <row r="68" spans="1:17" x14ac:dyDescent="0.25">
      <c r="A68" s="1">
        <v>4</v>
      </c>
      <c r="B68" s="1" t="s">
        <v>94</v>
      </c>
      <c r="C68" s="2" t="s">
        <v>95</v>
      </c>
      <c r="D68" s="2" t="s">
        <v>12</v>
      </c>
      <c r="E68" s="2" t="s">
        <v>14</v>
      </c>
      <c r="F68" s="2" t="s">
        <v>14</v>
      </c>
      <c r="H68" s="2">
        <v>0</v>
      </c>
      <c r="I68" s="2">
        <v>2</v>
      </c>
      <c r="J68" s="2">
        <v>0</v>
      </c>
      <c r="L68" s="3">
        <v>1</v>
      </c>
      <c r="Q68" s="2"/>
    </row>
    <row r="69" spans="1:17" x14ac:dyDescent="0.25">
      <c r="A69" s="1">
        <v>5</v>
      </c>
      <c r="B69" s="1" t="s">
        <v>69</v>
      </c>
      <c r="C69" s="2" t="s">
        <v>339</v>
      </c>
      <c r="D69" s="2" t="s">
        <v>97</v>
      </c>
      <c r="E69" s="2" t="s">
        <v>15</v>
      </c>
      <c r="F69" s="2" t="s">
        <v>15</v>
      </c>
      <c r="H69" s="2">
        <v>2</v>
      </c>
      <c r="I69" s="2">
        <v>0</v>
      </c>
      <c r="J69" s="2">
        <v>0</v>
      </c>
      <c r="K69" s="3">
        <v>1</v>
      </c>
      <c r="Q69" s="2"/>
    </row>
    <row r="70" spans="1:17" x14ac:dyDescent="0.25">
      <c r="Q70" s="2"/>
    </row>
    <row r="71" spans="1:17" ht="21" customHeight="1" x14ac:dyDescent="0.35">
      <c r="A71" s="12" t="s">
        <v>193</v>
      </c>
      <c r="N71" s="10" t="s">
        <v>106</v>
      </c>
      <c r="O71" s="4" t="s">
        <v>75</v>
      </c>
      <c r="Q71" s="2"/>
    </row>
    <row r="72" spans="1:17" ht="15.75" x14ac:dyDescent="0.25">
      <c r="A72" s="15" t="s">
        <v>0</v>
      </c>
      <c r="Q72" s="2"/>
    </row>
    <row r="73" spans="1:17" x14ac:dyDescent="0.25">
      <c r="A73" s="1">
        <v>1</v>
      </c>
      <c r="B73" s="1" t="s">
        <v>69</v>
      </c>
      <c r="C73" s="2" t="s">
        <v>42</v>
      </c>
      <c r="D73" s="2" t="s">
        <v>10</v>
      </c>
      <c r="E73" s="2" t="s">
        <v>15</v>
      </c>
      <c r="F73" s="2" t="s">
        <v>14</v>
      </c>
      <c r="G73" s="2" t="s">
        <v>15</v>
      </c>
      <c r="H73" s="2">
        <v>2</v>
      </c>
      <c r="I73" s="2">
        <v>1</v>
      </c>
      <c r="J73" s="2">
        <v>0</v>
      </c>
      <c r="K73" s="3">
        <v>1</v>
      </c>
      <c r="Q73" s="2"/>
    </row>
    <row r="74" spans="1:17" x14ac:dyDescent="0.25">
      <c r="A74" s="1">
        <v>2</v>
      </c>
      <c r="B74" s="1" t="s">
        <v>4</v>
      </c>
      <c r="C74" s="2" t="s">
        <v>8</v>
      </c>
      <c r="D74" s="2" t="s">
        <v>102</v>
      </c>
      <c r="E74" s="2" t="s">
        <v>15</v>
      </c>
      <c r="F74" s="2" t="s">
        <v>14</v>
      </c>
      <c r="G74" s="2" t="s">
        <v>14</v>
      </c>
      <c r="H74" s="2">
        <v>1</v>
      </c>
      <c r="I74" s="2">
        <v>2</v>
      </c>
      <c r="J74" s="2">
        <v>0</v>
      </c>
      <c r="L74" s="3">
        <v>1</v>
      </c>
      <c r="Q74" s="2"/>
    </row>
    <row r="75" spans="1:17" x14ac:dyDescent="0.25">
      <c r="A75" s="1">
        <v>3</v>
      </c>
      <c r="B75" s="1" t="s">
        <v>48</v>
      </c>
      <c r="C75" s="2" t="s">
        <v>100</v>
      </c>
      <c r="D75" s="2" t="s">
        <v>103</v>
      </c>
      <c r="E75" s="2" t="s">
        <v>14</v>
      </c>
      <c r="F75" s="2" t="s">
        <v>14</v>
      </c>
      <c r="H75" s="2">
        <v>0</v>
      </c>
      <c r="I75" s="2">
        <v>2</v>
      </c>
      <c r="J75" s="2">
        <v>0</v>
      </c>
      <c r="L75" s="3">
        <v>1</v>
      </c>
      <c r="Q75" s="2"/>
    </row>
    <row r="76" spans="1:17" x14ac:dyDescent="0.25">
      <c r="A76" s="1">
        <v>4</v>
      </c>
      <c r="B76" s="1" t="s">
        <v>94</v>
      </c>
      <c r="C76" s="2" t="s">
        <v>101</v>
      </c>
      <c r="D76" s="2" t="s">
        <v>104</v>
      </c>
      <c r="E76" s="2" t="s">
        <v>14</v>
      </c>
      <c r="F76" s="2" t="s">
        <v>14</v>
      </c>
      <c r="H76" s="2">
        <v>0</v>
      </c>
      <c r="I76" s="2">
        <v>2</v>
      </c>
      <c r="J76" s="2">
        <v>0</v>
      </c>
      <c r="L76" s="3">
        <v>1</v>
      </c>
      <c r="Q76" s="2"/>
    </row>
    <row r="77" spans="1:17" x14ac:dyDescent="0.25">
      <c r="A77" s="1">
        <v>5</v>
      </c>
      <c r="B77" s="1" t="s">
        <v>94</v>
      </c>
      <c r="C77" s="2" t="s">
        <v>88</v>
      </c>
      <c r="D77" s="2" t="s">
        <v>105</v>
      </c>
      <c r="E77" s="2" t="s">
        <v>15</v>
      </c>
      <c r="F77" s="2" t="s">
        <v>15</v>
      </c>
      <c r="H77" s="2">
        <v>2</v>
      </c>
      <c r="I77" s="2">
        <v>0</v>
      </c>
      <c r="J77" s="2">
        <v>0</v>
      </c>
      <c r="K77" s="3">
        <v>1</v>
      </c>
      <c r="Q77" s="2"/>
    </row>
    <row r="78" spans="1:17" x14ac:dyDescent="0.25">
      <c r="Q78" s="2"/>
    </row>
    <row r="79" spans="1:17" ht="21" x14ac:dyDescent="0.35">
      <c r="A79" s="12" t="s">
        <v>222</v>
      </c>
      <c r="N79" s="14" t="s">
        <v>240</v>
      </c>
      <c r="O79" s="4" t="s">
        <v>116</v>
      </c>
      <c r="Q79" s="2"/>
    </row>
    <row r="80" spans="1:17" ht="15.75" x14ac:dyDescent="0.25">
      <c r="A80" s="15" t="s">
        <v>0</v>
      </c>
      <c r="N80" s="4" t="s">
        <v>115</v>
      </c>
      <c r="Q80" s="2"/>
    </row>
    <row r="81" spans="1:17" x14ac:dyDescent="0.25">
      <c r="A81" s="1">
        <v>1</v>
      </c>
      <c r="B81" s="1" t="s">
        <v>36</v>
      </c>
      <c r="C81" s="2" t="s">
        <v>113</v>
      </c>
      <c r="D81" s="2" t="s">
        <v>109</v>
      </c>
      <c r="E81" s="2" t="s">
        <v>15</v>
      </c>
      <c r="F81" s="2" t="s">
        <v>14</v>
      </c>
      <c r="G81" s="2" t="s">
        <v>15</v>
      </c>
      <c r="H81" s="2">
        <v>2</v>
      </c>
      <c r="I81" s="2">
        <v>1</v>
      </c>
      <c r="J81" s="2">
        <v>0</v>
      </c>
      <c r="K81" s="3">
        <v>1</v>
      </c>
      <c r="Q81" s="2"/>
    </row>
    <row r="82" spans="1:17" x14ac:dyDescent="0.25">
      <c r="A82" s="1">
        <v>2</v>
      </c>
      <c r="B82" s="1" t="s">
        <v>48</v>
      </c>
      <c r="C82" s="2" t="s">
        <v>114</v>
      </c>
      <c r="D82" s="2" t="s">
        <v>110</v>
      </c>
      <c r="E82" s="2" t="s">
        <v>15</v>
      </c>
      <c r="F82" s="2" t="s">
        <v>14</v>
      </c>
      <c r="G82" s="2" t="s">
        <v>15</v>
      </c>
      <c r="H82" s="2">
        <v>2</v>
      </c>
      <c r="I82" s="2">
        <v>1</v>
      </c>
      <c r="J82" s="2">
        <v>0</v>
      </c>
      <c r="K82" s="3">
        <v>1</v>
      </c>
      <c r="Q82" s="2"/>
    </row>
    <row r="83" spans="1:17" x14ac:dyDescent="0.25">
      <c r="A83" s="1">
        <v>3</v>
      </c>
      <c r="B83" s="1" t="s">
        <v>3</v>
      </c>
      <c r="C83" s="2" t="s">
        <v>198</v>
      </c>
      <c r="D83" s="2" t="s">
        <v>12</v>
      </c>
      <c r="E83" s="2" t="s">
        <v>15</v>
      </c>
      <c r="F83" s="2" t="s">
        <v>226</v>
      </c>
      <c r="H83" s="2">
        <v>1</v>
      </c>
      <c r="I83" s="2">
        <v>0</v>
      </c>
      <c r="J83" s="2">
        <v>0</v>
      </c>
      <c r="O83" s="2" t="s">
        <v>318</v>
      </c>
      <c r="Q83" s="2"/>
    </row>
    <row r="84" spans="1:17" x14ac:dyDescent="0.25">
      <c r="A84" s="1">
        <v>4</v>
      </c>
      <c r="B84" s="1" t="s">
        <v>107</v>
      </c>
      <c r="C84" s="2" t="s">
        <v>60</v>
      </c>
      <c r="D84" s="2" t="s">
        <v>111</v>
      </c>
      <c r="E84" s="2" t="s">
        <v>14</v>
      </c>
      <c r="F84" s="2" t="s">
        <v>16</v>
      </c>
      <c r="H84" s="2">
        <v>1</v>
      </c>
      <c r="I84" s="2">
        <v>1</v>
      </c>
      <c r="J84" s="2">
        <v>0</v>
      </c>
      <c r="M84" s="3">
        <v>1</v>
      </c>
      <c r="Q84" s="2"/>
    </row>
    <row r="85" spans="1:17" x14ac:dyDescent="0.25">
      <c r="A85" s="1">
        <v>5</v>
      </c>
      <c r="B85" s="1" t="s">
        <v>3</v>
      </c>
      <c r="C85" s="2" t="s">
        <v>61</v>
      </c>
      <c r="D85" s="2" t="s">
        <v>22</v>
      </c>
      <c r="E85" s="2" t="s">
        <v>14</v>
      </c>
      <c r="F85" s="2" t="s">
        <v>15</v>
      </c>
      <c r="G85" s="2" t="s">
        <v>15</v>
      </c>
      <c r="H85" s="2">
        <v>2</v>
      </c>
      <c r="I85" s="2">
        <v>1</v>
      </c>
      <c r="J85" s="2">
        <v>0</v>
      </c>
      <c r="K85" s="3">
        <v>1</v>
      </c>
      <c r="Q85" s="2"/>
    </row>
    <row r="86" spans="1:17" ht="15.75" x14ac:dyDescent="0.25">
      <c r="A86" s="15" t="s">
        <v>20</v>
      </c>
      <c r="Q86" s="2"/>
    </row>
    <row r="87" spans="1:17" x14ac:dyDescent="0.25">
      <c r="B87" s="1" t="s">
        <v>108</v>
      </c>
      <c r="C87" s="2" t="s">
        <v>117</v>
      </c>
      <c r="D87" s="2" t="s">
        <v>112</v>
      </c>
      <c r="E87" s="2" t="s">
        <v>14</v>
      </c>
      <c r="F87" s="2" t="s">
        <v>14</v>
      </c>
      <c r="H87" s="2">
        <v>0</v>
      </c>
      <c r="I87" s="2">
        <v>2</v>
      </c>
      <c r="J87" s="2">
        <v>0</v>
      </c>
      <c r="L87" s="3">
        <v>1</v>
      </c>
      <c r="Q87" s="2"/>
    </row>
    <row r="88" spans="1:17" x14ac:dyDescent="0.25">
      <c r="Q88" s="2"/>
    </row>
    <row r="89" spans="1:17" ht="21" x14ac:dyDescent="0.35">
      <c r="A89" s="12" t="s">
        <v>255</v>
      </c>
      <c r="N89" s="14" t="s">
        <v>155</v>
      </c>
      <c r="O89" s="4" t="s">
        <v>127</v>
      </c>
      <c r="Q89" s="2"/>
    </row>
    <row r="90" spans="1:17" ht="15.75" x14ac:dyDescent="0.25">
      <c r="A90" s="15" t="s">
        <v>0</v>
      </c>
      <c r="N90" s="4" t="s">
        <v>126</v>
      </c>
      <c r="Q90" s="2"/>
    </row>
    <row r="91" spans="1:17" x14ac:dyDescent="0.25">
      <c r="A91" s="1">
        <v>1</v>
      </c>
      <c r="B91" s="1" t="s">
        <v>4</v>
      </c>
      <c r="C91" s="2" t="s">
        <v>114</v>
      </c>
      <c r="D91" s="2" t="s">
        <v>110</v>
      </c>
      <c r="E91" s="2" t="s">
        <v>15</v>
      </c>
      <c r="F91" s="2" t="s">
        <v>15</v>
      </c>
      <c r="H91" s="2">
        <v>2</v>
      </c>
      <c r="I91" s="2">
        <v>0</v>
      </c>
      <c r="J91" s="2">
        <v>0</v>
      </c>
      <c r="K91" s="3">
        <v>1</v>
      </c>
      <c r="Q91" s="2"/>
    </row>
    <row r="92" spans="1:17" x14ac:dyDescent="0.25">
      <c r="A92" s="1">
        <v>2</v>
      </c>
      <c r="B92" s="1" t="s">
        <v>3</v>
      </c>
      <c r="C92" s="2" t="s">
        <v>122</v>
      </c>
      <c r="D92" s="2" t="s">
        <v>90</v>
      </c>
      <c r="E92" s="2" t="s">
        <v>15</v>
      </c>
      <c r="F92" s="2" t="s">
        <v>15</v>
      </c>
      <c r="H92" s="2">
        <v>2</v>
      </c>
      <c r="I92" s="2">
        <v>0</v>
      </c>
      <c r="J92" s="2">
        <v>0</v>
      </c>
      <c r="K92" s="3">
        <v>1</v>
      </c>
      <c r="Q92" s="2"/>
    </row>
    <row r="93" spans="1:17" x14ac:dyDescent="0.25">
      <c r="A93" s="1">
        <v>3</v>
      </c>
      <c r="B93" s="1" t="s">
        <v>107</v>
      </c>
      <c r="C93" s="2" t="s">
        <v>117</v>
      </c>
      <c r="D93" s="2" t="s">
        <v>112</v>
      </c>
      <c r="E93" s="2" t="s">
        <v>14</v>
      </c>
      <c r="F93" s="2" t="s">
        <v>14</v>
      </c>
      <c r="H93" s="2">
        <v>0</v>
      </c>
      <c r="I93" s="2">
        <v>2</v>
      </c>
      <c r="J93" s="2">
        <v>0</v>
      </c>
      <c r="L93" s="3">
        <v>1</v>
      </c>
      <c r="Q93" s="2"/>
    </row>
    <row r="94" spans="1:17" x14ac:dyDescent="0.25">
      <c r="A94" s="1">
        <v>4</v>
      </c>
      <c r="B94" s="1" t="s">
        <v>4</v>
      </c>
      <c r="C94" s="2" t="s">
        <v>70</v>
      </c>
      <c r="D94" s="2" t="s">
        <v>124</v>
      </c>
      <c r="E94" s="2" t="s">
        <v>15</v>
      </c>
      <c r="F94" s="2" t="s">
        <v>14</v>
      </c>
      <c r="G94" s="2" t="s">
        <v>16</v>
      </c>
      <c r="H94" s="2">
        <v>2</v>
      </c>
      <c r="I94" s="2">
        <v>1</v>
      </c>
      <c r="J94" s="2">
        <v>0</v>
      </c>
      <c r="K94" s="3">
        <v>1</v>
      </c>
      <c r="Q94" s="2"/>
    </row>
    <row r="95" spans="1:17" x14ac:dyDescent="0.25">
      <c r="A95" s="1">
        <v>5</v>
      </c>
      <c r="B95" s="1" t="s">
        <v>108</v>
      </c>
      <c r="C95" s="2" t="s">
        <v>123</v>
      </c>
      <c r="D95" s="2" t="s">
        <v>125</v>
      </c>
      <c r="E95" s="2" t="s">
        <v>14</v>
      </c>
      <c r="F95" s="2" t="s">
        <v>16</v>
      </c>
      <c r="H95" s="2">
        <v>1</v>
      </c>
      <c r="I95" s="2">
        <v>1</v>
      </c>
      <c r="J95" s="2">
        <v>0</v>
      </c>
      <c r="M95" s="3">
        <v>1</v>
      </c>
      <c r="Q95" s="2"/>
    </row>
    <row r="96" spans="1:17" ht="15.75" x14ac:dyDescent="0.25">
      <c r="A96" s="15" t="s">
        <v>207</v>
      </c>
      <c r="Q96" s="2"/>
    </row>
    <row r="97" spans="1:15" x14ac:dyDescent="0.25">
      <c r="C97" s="2" t="s">
        <v>213</v>
      </c>
      <c r="D97" s="2" t="s">
        <v>63</v>
      </c>
      <c r="E97" s="2" t="s">
        <v>14</v>
      </c>
      <c r="F97" s="2" t="s">
        <v>15</v>
      </c>
      <c r="G97" s="2" t="s">
        <v>54</v>
      </c>
      <c r="H97" s="2">
        <v>1</v>
      </c>
      <c r="I97" s="2">
        <v>2</v>
      </c>
      <c r="J97" s="2">
        <v>0</v>
      </c>
      <c r="L97" s="3">
        <v>1</v>
      </c>
    </row>
    <row r="98" spans="1:15" ht="15.75" x14ac:dyDescent="0.25">
      <c r="A98" s="15" t="s">
        <v>214</v>
      </c>
    </row>
    <row r="99" spans="1:15" x14ac:dyDescent="0.25">
      <c r="C99" s="2" t="s">
        <v>117</v>
      </c>
      <c r="D99" s="2" t="s">
        <v>112</v>
      </c>
      <c r="E99" s="2" t="s">
        <v>15</v>
      </c>
      <c r="F99" s="2" t="s">
        <v>15</v>
      </c>
      <c r="H99" s="2">
        <v>2</v>
      </c>
      <c r="I99" s="2">
        <v>0</v>
      </c>
      <c r="J99" s="2">
        <v>0</v>
      </c>
      <c r="K99" s="3">
        <v>1</v>
      </c>
    </row>
    <row r="101" spans="1:15" ht="21" x14ac:dyDescent="0.35">
      <c r="A101" s="12" t="s">
        <v>192</v>
      </c>
      <c r="N101" s="10" t="s">
        <v>131</v>
      </c>
      <c r="O101" s="4" t="s">
        <v>132</v>
      </c>
    </row>
    <row r="102" spans="1:15" ht="15.75" x14ac:dyDescent="0.25">
      <c r="A102" s="15" t="s">
        <v>0</v>
      </c>
    </row>
    <row r="103" spans="1:15" x14ac:dyDescent="0.25">
      <c r="A103" s="1">
        <v>1</v>
      </c>
      <c r="B103" s="1" t="s">
        <v>69</v>
      </c>
      <c r="C103" s="2" t="s">
        <v>117</v>
      </c>
      <c r="D103" s="2" t="s">
        <v>112</v>
      </c>
      <c r="E103" s="2" t="s">
        <v>14</v>
      </c>
      <c r="F103" s="2" t="s">
        <v>14</v>
      </c>
      <c r="H103" s="2">
        <v>0</v>
      </c>
      <c r="I103" s="2">
        <v>2</v>
      </c>
      <c r="J103" s="2">
        <v>0</v>
      </c>
      <c r="L103" s="3">
        <v>1</v>
      </c>
    </row>
    <row r="104" spans="1:15" x14ac:dyDescent="0.25">
      <c r="A104" s="1">
        <v>2</v>
      </c>
      <c r="B104" s="1" t="s">
        <v>128</v>
      </c>
      <c r="C104" s="2" t="s">
        <v>129</v>
      </c>
      <c r="D104" s="2" t="s">
        <v>10</v>
      </c>
      <c r="E104" s="2" t="s">
        <v>15</v>
      </c>
      <c r="F104" s="2" t="s">
        <v>15</v>
      </c>
      <c r="H104" s="2">
        <v>2</v>
      </c>
      <c r="I104" s="2">
        <v>0</v>
      </c>
      <c r="J104" s="2">
        <v>0</v>
      </c>
      <c r="K104" s="3">
        <v>1</v>
      </c>
    </row>
    <row r="105" spans="1:15" x14ac:dyDescent="0.25">
      <c r="A105" s="1">
        <v>3</v>
      </c>
      <c r="B105" s="1" t="s">
        <v>5</v>
      </c>
      <c r="C105" s="2" t="s">
        <v>130</v>
      </c>
      <c r="D105" s="2" t="s">
        <v>112</v>
      </c>
      <c r="E105" s="2" t="s">
        <v>14</v>
      </c>
      <c r="F105" s="2" t="s">
        <v>15</v>
      </c>
      <c r="G105" s="2" t="s">
        <v>15</v>
      </c>
      <c r="H105" s="2">
        <v>2</v>
      </c>
      <c r="I105" s="2">
        <v>1</v>
      </c>
      <c r="J105" s="2">
        <v>0</v>
      </c>
      <c r="K105" s="3">
        <v>1</v>
      </c>
    </row>
    <row r="106" spans="1:15" x14ac:dyDescent="0.25">
      <c r="A106" s="1">
        <v>4</v>
      </c>
      <c r="B106" s="1" t="s">
        <v>48</v>
      </c>
      <c r="C106" s="2" t="s">
        <v>21</v>
      </c>
      <c r="D106" s="2" t="s">
        <v>22</v>
      </c>
      <c r="E106" s="2" t="s">
        <v>14</v>
      </c>
      <c r="F106" s="2" t="s">
        <v>14</v>
      </c>
      <c r="H106" s="2">
        <v>0</v>
      </c>
      <c r="I106" s="2">
        <v>2</v>
      </c>
      <c r="J106" s="2">
        <v>0</v>
      </c>
      <c r="L106" s="3">
        <v>1</v>
      </c>
    </row>
    <row r="107" spans="1:15" x14ac:dyDescent="0.25">
      <c r="A107" s="1">
        <v>5</v>
      </c>
      <c r="B107" s="1" t="s">
        <v>2</v>
      </c>
      <c r="C107" s="2" t="s">
        <v>9</v>
      </c>
      <c r="D107" s="2" t="s">
        <v>22</v>
      </c>
      <c r="E107" s="2" t="s">
        <v>14</v>
      </c>
      <c r="F107" s="2" t="s">
        <v>15</v>
      </c>
      <c r="G107" s="2" t="s">
        <v>15</v>
      </c>
      <c r="H107" s="2">
        <v>2</v>
      </c>
      <c r="I107" s="2">
        <v>1</v>
      </c>
      <c r="J107" s="2">
        <v>0</v>
      </c>
      <c r="K107" s="3">
        <v>1</v>
      </c>
    </row>
    <row r="109" spans="1:15" ht="21" x14ac:dyDescent="0.35">
      <c r="A109" s="12" t="s">
        <v>133</v>
      </c>
      <c r="N109" s="10" t="s">
        <v>46</v>
      </c>
      <c r="O109" s="4" t="s">
        <v>132</v>
      </c>
    </row>
    <row r="110" spans="1:15" ht="15.75" x14ac:dyDescent="0.25">
      <c r="A110" s="15" t="s">
        <v>0</v>
      </c>
    </row>
    <row r="111" spans="1:15" x14ac:dyDescent="0.25">
      <c r="A111" s="1">
        <v>1</v>
      </c>
      <c r="B111" s="1" t="s">
        <v>34</v>
      </c>
      <c r="C111" s="2" t="s">
        <v>134</v>
      </c>
      <c r="D111" s="2" t="s">
        <v>145</v>
      </c>
      <c r="E111" s="2" t="s">
        <v>15</v>
      </c>
      <c r="F111" s="2" t="s">
        <v>14</v>
      </c>
      <c r="G111" s="2" t="s">
        <v>15</v>
      </c>
      <c r="H111" s="2">
        <v>2</v>
      </c>
      <c r="I111" s="2">
        <v>1</v>
      </c>
      <c r="J111" s="2">
        <v>0</v>
      </c>
      <c r="K111" s="3">
        <v>1</v>
      </c>
    </row>
    <row r="112" spans="1:15" x14ac:dyDescent="0.25">
      <c r="A112" s="1">
        <v>2</v>
      </c>
      <c r="B112" s="1" t="s">
        <v>4</v>
      </c>
      <c r="C112" s="2" t="s">
        <v>8</v>
      </c>
      <c r="D112" s="2" t="s">
        <v>135</v>
      </c>
      <c r="E112" s="2" t="s">
        <v>14</v>
      </c>
      <c r="F112" s="2" t="s">
        <v>15</v>
      </c>
      <c r="G112" s="2" t="s">
        <v>15</v>
      </c>
      <c r="H112" s="2">
        <v>2</v>
      </c>
      <c r="I112" s="2">
        <v>1</v>
      </c>
      <c r="J112" s="2">
        <v>0</v>
      </c>
      <c r="K112" s="3">
        <v>1</v>
      </c>
    </row>
    <row r="113" spans="1:15" x14ac:dyDescent="0.25">
      <c r="A113" s="1">
        <v>3</v>
      </c>
      <c r="B113" s="1" t="s">
        <v>107</v>
      </c>
      <c r="C113" s="2" t="s">
        <v>49</v>
      </c>
      <c r="D113" s="2" t="s">
        <v>52</v>
      </c>
      <c r="E113" s="2" t="s">
        <v>14</v>
      </c>
      <c r="F113" s="2" t="s">
        <v>15</v>
      </c>
      <c r="G113" s="2" t="s">
        <v>14</v>
      </c>
      <c r="H113" s="2">
        <v>1</v>
      </c>
      <c r="I113" s="2">
        <v>2</v>
      </c>
      <c r="J113" s="2">
        <v>0</v>
      </c>
      <c r="L113" s="3">
        <v>1</v>
      </c>
    </row>
    <row r="114" spans="1:15" x14ac:dyDescent="0.25">
      <c r="A114" s="1">
        <v>4</v>
      </c>
      <c r="B114" s="1" t="s">
        <v>38</v>
      </c>
      <c r="C114" s="2" t="s">
        <v>84</v>
      </c>
      <c r="D114" s="2" t="s">
        <v>79</v>
      </c>
      <c r="E114" s="2" t="s">
        <v>14</v>
      </c>
      <c r="F114" s="2" t="s">
        <v>14</v>
      </c>
      <c r="H114" s="2">
        <v>0</v>
      </c>
      <c r="I114" s="2">
        <v>2</v>
      </c>
      <c r="J114" s="2">
        <v>0</v>
      </c>
      <c r="L114" s="3">
        <v>1</v>
      </c>
    </row>
    <row r="115" spans="1:15" x14ac:dyDescent="0.25">
      <c r="A115" s="1">
        <v>5</v>
      </c>
      <c r="B115" s="1" t="s">
        <v>5</v>
      </c>
      <c r="C115" s="2" t="s">
        <v>136</v>
      </c>
      <c r="D115" s="2" t="s">
        <v>73</v>
      </c>
      <c r="E115" s="2" t="s">
        <v>14</v>
      </c>
      <c r="F115" s="2" t="s">
        <v>15</v>
      </c>
      <c r="G115" s="2" t="s">
        <v>15</v>
      </c>
      <c r="H115" s="2">
        <v>2</v>
      </c>
      <c r="I115" s="2">
        <v>1</v>
      </c>
      <c r="J115" s="2">
        <v>0</v>
      </c>
      <c r="K115" s="3">
        <v>1</v>
      </c>
    </row>
    <row r="117" spans="1:15" ht="21" x14ac:dyDescent="0.35">
      <c r="A117" s="12" t="s">
        <v>256</v>
      </c>
      <c r="N117" s="14" t="s">
        <v>148</v>
      </c>
      <c r="O117" s="4" t="s">
        <v>55</v>
      </c>
    </row>
    <row r="118" spans="1:15" ht="15.75" x14ac:dyDescent="0.25">
      <c r="A118" s="15" t="s">
        <v>0</v>
      </c>
    </row>
    <row r="119" spans="1:15" x14ac:dyDescent="0.25">
      <c r="A119" s="1">
        <v>1</v>
      </c>
      <c r="B119" s="1" t="s">
        <v>36</v>
      </c>
      <c r="C119" s="2" t="s">
        <v>61</v>
      </c>
      <c r="D119" s="2" t="s">
        <v>22</v>
      </c>
      <c r="E119" s="2" t="s">
        <v>15</v>
      </c>
      <c r="F119" s="2" t="s">
        <v>15</v>
      </c>
      <c r="H119" s="2">
        <v>2</v>
      </c>
      <c r="I119" s="2">
        <v>0</v>
      </c>
      <c r="J119" s="2">
        <v>0</v>
      </c>
      <c r="K119" s="3">
        <v>1</v>
      </c>
    </row>
    <row r="120" spans="1:15" x14ac:dyDescent="0.25">
      <c r="A120" s="1">
        <v>2</v>
      </c>
      <c r="B120" s="1" t="s">
        <v>108</v>
      </c>
      <c r="C120" s="2" t="s">
        <v>42</v>
      </c>
      <c r="D120" s="2" t="s">
        <v>137</v>
      </c>
      <c r="E120" s="2" t="s">
        <v>14</v>
      </c>
      <c r="F120" s="2" t="s">
        <v>217</v>
      </c>
      <c r="H120" s="2">
        <v>0</v>
      </c>
      <c r="I120" s="2">
        <v>1</v>
      </c>
      <c r="J120" s="2">
        <v>0</v>
      </c>
      <c r="O120" s="2" t="s">
        <v>319</v>
      </c>
    </row>
    <row r="121" spans="1:15" x14ac:dyDescent="0.25">
      <c r="A121" s="1">
        <v>3</v>
      </c>
      <c r="B121" s="1" t="s">
        <v>107</v>
      </c>
      <c r="C121" s="2" t="s">
        <v>58</v>
      </c>
      <c r="D121" s="2" t="s">
        <v>73</v>
      </c>
      <c r="E121" s="2" t="s">
        <v>14</v>
      </c>
      <c r="F121" s="2" t="s">
        <v>14</v>
      </c>
      <c r="H121" s="2">
        <v>0</v>
      </c>
      <c r="I121" s="2">
        <v>2</v>
      </c>
      <c r="J121" s="2">
        <v>0</v>
      </c>
      <c r="L121" s="3">
        <v>1</v>
      </c>
    </row>
    <row r="122" spans="1:15" x14ac:dyDescent="0.25">
      <c r="A122" s="1">
        <v>4</v>
      </c>
      <c r="B122" s="1" t="s">
        <v>108</v>
      </c>
      <c r="C122" s="2" t="s">
        <v>101</v>
      </c>
      <c r="D122" s="2" t="s">
        <v>63</v>
      </c>
      <c r="E122" s="2" t="s">
        <v>14</v>
      </c>
      <c r="F122" s="2" t="s">
        <v>15</v>
      </c>
      <c r="G122" s="2" t="s">
        <v>54</v>
      </c>
      <c r="H122" s="2">
        <v>1</v>
      </c>
      <c r="I122" s="2">
        <v>2</v>
      </c>
      <c r="J122" s="2">
        <v>0</v>
      </c>
      <c r="L122" s="3">
        <v>1</v>
      </c>
    </row>
    <row r="123" spans="1:15" x14ac:dyDescent="0.25">
      <c r="A123" s="1">
        <v>5</v>
      </c>
      <c r="B123" s="1" t="s">
        <v>4</v>
      </c>
      <c r="C123" s="2" t="s">
        <v>71</v>
      </c>
      <c r="D123" s="2" t="s">
        <v>73</v>
      </c>
      <c r="E123" s="2" t="s">
        <v>15</v>
      </c>
      <c r="F123" s="2" t="s">
        <v>14</v>
      </c>
      <c r="H123" s="2">
        <v>1</v>
      </c>
      <c r="I123" s="2">
        <v>1</v>
      </c>
      <c r="J123" s="2">
        <v>0</v>
      </c>
      <c r="M123" s="3">
        <v>1</v>
      </c>
    </row>
    <row r="125" spans="1:15" ht="21" x14ac:dyDescent="0.35">
      <c r="A125" s="12" t="s">
        <v>138</v>
      </c>
      <c r="N125" s="10" t="s">
        <v>144</v>
      </c>
      <c r="O125" s="4" t="s">
        <v>55</v>
      </c>
    </row>
    <row r="126" spans="1:15" ht="15.75" x14ac:dyDescent="0.25">
      <c r="A126" s="15" t="s">
        <v>0</v>
      </c>
    </row>
    <row r="127" spans="1:15" x14ac:dyDescent="0.25">
      <c r="A127" s="1">
        <v>1</v>
      </c>
      <c r="B127" s="1" t="s">
        <v>108</v>
      </c>
      <c r="C127" s="2" t="s">
        <v>60</v>
      </c>
      <c r="D127" s="2" t="s">
        <v>142</v>
      </c>
      <c r="E127" s="2" t="s">
        <v>14</v>
      </c>
      <c r="F127" s="2" t="s">
        <v>14</v>
      </c>
      <c r="H127" s="2">
        <v>0</v>
      </c>
      <c r="I127" s="2">
        <v>2</v>
      </c>
      <c r="J127" s="2">
        <v>0</v>
      </c>
      <c r="L127" s="3">
        <v>1</v>
      </c>
    </row>
    <row r="128" spans="1:15" x14ac:dyDescent="0.25">
      <c r="A128" s="1">
        <v>2</v>
      </c>
      <c r="B128" s="1" t="s">
        <v>37</v>
      </c>
      <c r="C128" s="2" t="s">
        <v>139</v>
      </c>
      <c r="D128" s="2" t="s">
        <v>97</v>
      </c>
      <c r="E128" s="2" t="s">
        <v>15</v>
      </c>
      <c r="F128" s="2" t="s">
        <v>15</v>
      </c>
      <c r="H128" s="2">
        <v>2</v>
      </c>
      <c r="I128" s="2">
        <v>0</v>
      </c>
      <c r="J128" s="2">
        <v>0</v>
      </c>
      <c r="K128" s="3">
        <v>1</v>
      </c>
    </row>
    <row r="129" spans="1:15" x14ac:dyDescent="0.25">
      <c r="A129" s="1">
        <v>3</v>
      </c>
      <c r="B129" s="1" t="s">
        <v>68</v>
      </c>
      <c r="C129" s="2" t="s">
        <v>140</v>
      </c>
      <c r="D129" s="2" t="s">
        <v>143</v>
      </c>
      <c r="E129" s="2" t="s">
        <v>15</v>
      </c>
      <c r="F129" s="2" t="s">
        <v>54</v>
      </c>
      <c r="H129" s="2">
        <v>1</v>
      </c>
      <c r="I129" s="2">
        <v>1</v>
      </c>
      <c r="J129" s="2">
        <v>0</v>
      </c>
      <c r="M129" s="3">
        <v>1</v>
      </c>
    </row>
    <row r="130" spans="1:15" x14ac:dyDescent="0.25">
      <c r="A130" s="1">
        <v>4</v>
      </c>
      <c r="B130" s="1" t="s">
        <v>38</v>
      </c>
      <c r="C130" s="2" t="s">
        <v>114</v>
      </c>
      <c r="D130" s="2" t="s">
        <v>110</v>
      </c>
      <c r="E130" s="2" t="s">
        <v>15</v>
      </c>
      <c r="F130" s="2" t="s">
        <v>15</v>
      </c>
      <c r="H130" s="2">
        <v>2</v>
      </c>
      <c r="I130" s="2">
        <v>0</v>
      </c>
      <c r="J130" s="2">
        <v>0</v>
      </c>
      <c r="K130" s="3">
        <v>1</v>
      </c>
    </row>
    <row r="131" spans="1:15" x14ac:dyDescent="0.25">
      <c r="A131" s="1">
        <v>5</v>
      </c>
      <c r="B131" s="1" t="s">
        <v>36</v>
      </c>
      <c r="C131" s="2" t="s">
        <v>141</v>
      </c>
      <c r="D131" s="2" t="s">
        <v>19</v>
      </c>
      <c r="E131" s="2" t="s">
        <v>14</v>
      </c>
      <c r="F131" s="2" t="s">
        <v>14</v>
      </c>
      <c r="H131" s="2">
        <v>0</v>
      </c>
      <c r="I131" s="2">
        <v>2</v>
      </c>
      <c r="J131" s="2">
        <v>0</v>
      </c>
      <c r="L131" s="3">
        <v>1</v>
      </c>
    </row>
    <row r="133" spans="1:15" ht="21" x14ac:dyDescent="0.35">
      <c r="A133" s="12" t="s">
        <v>257</v>
      </c>
      <c r="N133" s="14" t="s">
        <v>149</v>
      </c>
      <c r="O133" s="4" t="s">
        <v>150</v>
      </c>
    </row>
    <row r="134" spans="1:15" ht="15.75" x14ac:dyDescent="0.25">
      <c r="A134" s="15" t="s">
        <v>76</v>
      </c>
    </row>
    <row r="135" spans="1:15" x14ac:dyDescent="0.25">
      <c r="A135" s="1">
        <v>1</v>
      </c>
      <c r="C135" s="2" t="s">
        <v>151</v>
      </c>
      <c r="D135" s="2" t="s">
        <v>151</v>
      </c>
      <c r="O135" s="2" t="s">
        <v>320</v>
      </c>
    </row>
    <row r="136" spans="1:15" x14ac:dyDescent="0.25">
      <c r="A136" s="1">
        <v>2</v>
      </c>
      <c r="B136" s="1" t="s">
        <v>107</v>
      </c>
      <c r="C136" s="2" t="s">
        <v>134</v>
      </c>
      <c r="D136" s="2" t="s">
        <v>145</v>
      </c>
      <c r="E136" s="2" t="s">
        <v>15</v>
      </c>
      <c r="F136" s="2" t="s">
        <v>15</v>
      </c>
      <c r="H136" s="2">
        <v>2</v>
      </c>
      <c r="I136" s="2">
        <v>0</v>
      </c>
      <c r="J136" s="2">
        <v>0</v>
      </c>
      <c r="K136" s="3">
        <v>1</v>
      </c>
    </row>
    <row r="137" spans="1:15" x14ac:dyDescent="0.25">
      <c r="A137" s="1">
        <v>3</v>
      </c>
      <c r="B137" s="1" t="s">
        <v>107</v>
      </c>
      <c r="C137" s="2" t="s">
        <v>146</v>
      </c>
      <c r="D137" s="2" t="s">
        <v>147</v>
      </c>
      <c r="E137" s="2" t="s">
        <v>15</v>
      </c>
      <c r="F137" s="2" t="s">
        <v>14</v>
      </c>
      <c r="G137" s="2" t="s">
        <v>14</v>
      </c>
      <c r="H137" s="2">
        <v>1</v>
      </c>
      <c r="I137" s="2">
        <v>2</v>
      </c>
      <c r="J137" s="2">
        <v>0</v>
      </c>
      <c r="L137" s="3">
        <v>1</v>
      </c>
    </row>
    <row r="138" spans="1:15" x14ac:dyDescent="0.25">
      <c r="A138" s="1">
        <v>4</v>
      </c>
      <c r="B138" s="1" t="s">
        <v>3</v>
      </c>
      <c r="C138" s="2" t="s">
        <v>89</v>
      </c>
      <c r="D138" s="2" t="s">
        <v>125</v>
      </c>
      <c r="E138" s="2" t="s">
        <v>14</v>
      </c>
      <c r="F138" s="2" t="s">
        <v>16</v>
      </c>
      <c r="H138" s="2">
        <v>1</v>
      </c>
      <c r="I138" s="2">
        <v>1</v>
      </c>
      <c r="J138" s="2">
        <v>0</v>
      </c>
      <c r="M138" s="3">
        <v>1</v>
      </c>
    </row>
    <row r="140" spans="1:15" ht="21" x14ac:dyDescent="0.35">
      <c r="A140" s="12" t="s">
        <v>156</v>
      </c>
      <c r="N140" s="10" t="s">
        <v>154</v>
      </c>
      <c r="O140" s="4" t="s">
        <v>93</v>
      </c>
    </row>
    <row r="141" spans="1:15" ht="15.75" x14ac:dyDescent="0.25">
      <c r="A141" s="15" t="s">
        <v>76</v>
      </c>
    </row>
    <row r="142" spans="1:15" x14ac:dyDescent="0.25">
      <c r="A142" s="1">
        <v>1</v>
      </c>
      <c r="B142" s="1" t="s">
        <v>2</v>
      </c>
      <c r="C142" s="2" t="s">
        <v>89</v>
      </c>
      <c r="D142" s="2" t="s">
        <v>125</v>
      </c>
      <c r="E142" s="2" t="s">
        <v>153</v>
      </c>
      <c r="F142" s="2" t="s">
        <v>14</v>
      </c>
      <c r="G142" s="2" t="s">
        <v>16</v>
      </c>
      <c r="H142" s="2">
        <v>1</v>
      </c>
      <c r="I142" s="2">
        <v>1</v>
      </c>
      <c r="J142" s="2">
        <v>0</v>
      </c>
      <c r="K142" s="3">
        <v>1</v>
      </c>
      <c r="O142" s="2" t="s">
        <v>321</v>
      </c>
    </row>
    <row r="143" spans="1:15" x14ac:dyDescent="0.25">
      <c r="A143" s="1">
        <v>2</v>
      </c>
      <c r="B143" s="1" t="s">
        <v>108</v>
      </c>
      <c r="C143" s="2" t="s">
        <v>21</v>
      </c>
      <c r="D143" s="2" t="s">
        <v>22</v>
      </c>
      <c r="E143" s="2" t="s">
        <v>15</v>
      </c>
      <c r="F143" s="2" t="s">
        <v>14</v>
      </c>
      <c r="G143" s="2" t="s">
        <v>66</v>
      </c>
      <c r="H143" s="2">
        <v>1</v>
      </c>
      <c r="I143" s="2">
        <v>1</v>
      </c>
      <c r="J143" s="2">
        <v>1</v>
      </c>
      <c r="M143" s="3">
        <v>1</v>
      </c>
    </row>
    <row r="144" spans="1:15" x14ac:dyDescent="0.25">
      <c r="A144" s="1">
        <v>3</v>
      </c>
      <c r="B144" s="1" t="s">
        <v>4</v>
      </c>
      <c r="C144" s="2" t="s">
        <v>141</v>
      </c>
      <c r="D144" s="2" t="s">
        <v>272</v>
      </c>
      <c r="E144" s="2" t="s">
        <v>14</v>
      </c>
      <c r="F144" s="2" t="s">
        <v>14</v>
      </c>
      <c r="H144" s="2">
        <v>0</v>
      </c>
      <c r="I144" s="2">
        <v>2</v>
      </c>
      <c r="J144" s="2">
        <v>0</v>
      </c>
      <c r="L144" s="3">
        <v>1</v>
      </c>
    </row>
    <row r="145" spans="1:15" x14ac:dyDescent="0.25">
      <c r="A145" s="1">
        <v>4</v>
      </c>
      <c r="B145" s="1" t="s">
        <v>36</v>
      </c>
      <c r="C145" s="2" t="s">
        <v>152</v>
      </c>
      <c r="D145" s="2" t="s">
        <v>79</v>
      </c>
      <c r="E145" s="2" t="s">
        <v>15</v>
      </c>
      <c r="F145" s="2" t="s">
        <v>14</v>
      </c>
      <c r="G145" s="2" t="s">
        <v>66</v>
      </c>
      <c r="H145" s="2">
        <v>1</v>
      </c>
      <c r="I145" s="2">
        <v>1</v>
      </c>
      <c r="J145" s="2">
        <v>1</v>
      </c>
      <c r="M145" s="3">
        <v>1</v>
      </c>
    </row>
    <row r="147" spans="1:15" ht="21" x14ac:dyDescent="0.35">
      <c r="A147" s="12" t="s">
        <v>258</v>
      </c>
      <c r="N147" s="14" t="s">
        <v>239</v>
      </c>
      <c r="O147" s="4" t="s">
        <v>55</v>
      </c>
    </row>
    <row r="148" spans="1:15" ht="15.75" x14ac:dyDescent="0.25">
      <c r="A148" s="15" t="s">
        <v>76</v>
      </c>
    </row>
    <row r="149" spans="1:15" x14ac:dyDescent="0.25">
      <c r="A149" s="1">
        <v>1</v>
      </c>
      <c r="B149" s="1" t="s">
        <v>3</v>
      </c>
      <c r="C149" s="2" t="s">
        <v>157</v>
      </c>
      <c r="D149" s="2" t="s">
        <v>97</v>
      </c>
      <c r="E149" s="2" t="s">
        <v>15</v>
      </c>
      <c r="F149" s="2" t="s">
        <v>15</v>
      </c>
      <c r="H149" s="2">
        <v>2</v>
      </c>
      <c r="I149" s="2">
        <v>0</v>
      </c>
      <c r="J149" s="2">
        <v>0</v>
      </c>
      <c r="K149" s="3">
        <v>1</v>
      </c>
    </row>
    <row r="150" spans="1:15" x14ac:dyDescent="0.25">
      <c r="A150" s="1">
        <v>2</v>
      </c>
      <c r="B150" s="1" t="s">
        <v>36</v>
      </c>
      <c r="C150" s="2" t="s">
        <v>100</v>
      </c>
      <c r="D150" s="2" t="s">
        <v>160</v>
      </c>
      <c r="E150" s="2" t="s">
        <v>15</v>
      </c>
      <c r="F150" s="2" t="s">
        <v>14</v>
      </c>
      <c r="G150" s="2" t="s">
        <v>66</v>
      </c>
      <c r="H150" s="2">
        <v>1</v>
      </c>
      <c r="I150" s="2">
        <v>1</v>
      </c>
      <c r="J150" s="2">
        <v>1</v>
      </c>
      <c r="M150" s="3">
        <v>1</v>
      </c>
    </row>
    <row r="151" spans="1:15" x14ac:dyDescent="0.25">
      <c r="A151" s="1">
        <v>3</v>
      </c>
      <c r="B151" s="1" t="s">
        <v>108</v>
      </c>
      <c r="C151" s="2" t="s">
        <v>158</v>
      </c>
      <c r="D151" s="2" t="s">
        <v>51</v>
      </c>
      <c r="E151" s="2" t="s">
        <v>14</v>
      </c>
      <c r="F151" s="2" t="s">
        <v>14</v>
      </c>
      <c r="H151" s="2">
        <v>0</v>
      </c>
      <c r="I151" s="2">
        <v>2</v>
      </c>
      <c r="J151" s="2">
        <v>0</v>
      </c>
      <c r="L151" s="3">
        <v>1</v>
      </c>
    </row>
    <row r="152" spans="1:15" x14ac:dyDescent="0.25">
      <c r="A152" s="1">
        <v>4</v>
      </c>
      <c r="B152" s="1" t="s">
        <v>5</v>
      </c>
      <c r="C152" s="2" t="s">
        <v>159</v>
      </c>
      <c r="D152" s="2" t="s">
        <v>161</v>
      </c>
      <c r="E152" s="2" t="s">
        <v>15</v>
      </c>
      <c r="F152" s="2" t="s">
        <v>15</v>
      </c>
      <c r="H152" s="2">
        <v>2</v>
      </c>
      <c r="I152" s="2">
        <v>0</v>
      </c>
      <c r="J152" s="2">
        <v>0</v>
      </c>
      <c r="K152" s="3">
        <v>1</v>
      </c>
    </row>
    <row r="153" spans="1:15" ht="15.75" x14ac:dyDescent="0.25">
      <c r="A153" s="15" t="s">
        <v>20</v>
      </c>
    </row>
    <row r="154" spans="1:15" x14ac:dyDescent="0.25">
      <c r="B154" s="1" t="s">
        <v>107</v>
      </c>
      <c r="C154" s="2" t="s">
        <v>89</v>
      </c>
      <c r="D154" s="2" t="s">
        <v>125</v>
      </c>
      <c r="E154" s="2" t="s">
        <v>14</v>
      </c>
      <c r="F154" s="2" t="s">
        <v>14</v>
      </c>
      <c r="H154" s="2">
        <v>0</v>
      </c>
      <c r="I154" s="2">
        <v>2</v>
      </c>
      <c r="J154" s="2">
        <v>0</v>
      </c>
      <c r="L154" s="3">
        <v>1</v>
      </c>
    </row>
    <row r="156" spans="1:15" ht="21" x14ac:dyDescent="0.35">
      <c r="A156" s="12" t="s">
        <v>162</v>
      </c>
      <c r="N156" s="14" t="s">
        <v>167</v>
      </c>
      <c r="O156" s="4" t="s">
        <v>168</v>
      </c>
    </row>
    <row r="157" spans="1:15" ht="15.75" x14ac:dyDescent="0.25">
      <c r="A157" s="15" t="s">
        <v>0</v>
      </c>
      <c r="N157" s="17" t="s">
        <v>356</v>
      </c>
      <c r="O157" s="2" t="s">
        <v>419</v>
      </c>
    </row>
    <row r="158" spans="1:15" x14ac:dyDescent="0.25">
      <c r="A158" s="1">
        <v>1</v>
      </c>
      <c r="B158" s="1" t="s">
        <v>37</v>
      </c>
      <c r="C158" s="2" t="s">
        <v>129</v>
      </c>
      <c r="D158" s="2" t="s">
        <v>163</v>
      </c>
      <c r="E158" s="2" t="s">
        <v>15</v>
      </c>
      <c r="F158" s="2" t="s">
        <v>15</v>
      </c>
      <c r="H158" s="2">
        <v>2</v>
      </c>
      <c r="I158" s="2">
        <v>0</v>
      </c>
      <c r="J158" s="2">
        <v>0</v>
      </c>
      <c r="K158" s="3">
        <v>1</v>
      </c>
    </row>
    <row r="159" spans="1:15" x14ac:dyDescent="0.25">
      <c r="A159" s="1">
        <v>2</v>
      </c>
      <c r="B159" s="1" t="s">
        <v>36</v>
      </c>
      <c r="C159" s="2" t="s">
        <v>49</v>
      </c>
      <c r="D159" s="2" t="s">
        <v>164</v>
      </c>
      <c r="E159" s="2" t="s">
        <v>14</v>
      </c>
      <c r="F159" s="2" t="s">
        <v>15</v>
      </c>
      <c r="G159" s="2" t="s">
        <v>15</v>
      </c>
      <c r="H159" s="2">
        <v>2</v>
      </c>
      <c r="I159" s="2">
        <v>1</v>
      </c>
      <c r="J159" s="2">
        <v>0</v>
      </c>
      <c r="K159" s="3">
        <v>1</v>
      </c>
    </row>
    <row r="160" spans="1:15" x14ac:dyDescent="0.25">
      <c r="A160" s="1">
        <v>3</v>
      </c>
      <c r="B160" s="1" t="s">
        <v>4</v>
      </c>
      <c r="C160" s="2" t="s">
        <v>130</v>
      </c>
      <c r="D160" s="2" t="s">
        <v>112</v>
      </c>
      <c r="E160" s="2" t="s">
        <v>14</v>
      </c>
      <c r="F160" s="2" t="s">
        <v>15</v>
      </c>
      <c r="G160" s="2" t="s">
        <v>15</v>
      </c>
      <c r="H160" s="2">
        <v>2</v>
      </c>
      <c r="I160" s="2">
        <v>1</v>
      </c>
      <c r="J160" s="2">
        <v>0</v>
      </c>
      <c r="K160" s="3">
        <v>1</v>
      </c>
    </row>
    <row r="161" spans="1:15" x14ac:dyDescent="0.25">
      <c r="A161" s="1">
        <v>4</v>
      </c>
      <c r="B161" s="1" t="s">
        <v>107</v>
      </c>
      <c r="C161" s="2" t="s">
        <v>60</v>
      </c>
      <c r="D161" s="2" t="s">
        <v>111</v>
      </c>
      <c r="E161" s="2" t="s">
        <v>15</v>
      </c>
      <c r="F161" s="2" t="s">
        <v>15</v>
      </c>
      <c r="H161" s="2">
        <v>2</v>
      </c>
      <c r="I161" s="2">
        <v>0</v>
      </c>
      <c r="J161" s="2">
        <v>0</v>
      </c>
      <c r="K161" s="3">
        <v>1</v>
      </c>
    </row>
    <row r="162" spans="1:15" x14ac:dyDescent="0.25">
      <c r="A162" s="1">
        <v>5</v>
      </c>
      <c r="B162" s="1" t="s">
        <v>107</v>
      </c>
      <c r="C162" s="2" t="s">
        <v>21</v>
      </c>
      <c r="D162" s="2" t="s">
        <v>165</v>
      </c>
      <c r="E162" s="2" t="s">
        <v>15</v>
      </c>
      <c r="F162" s="2" t="s">
        <v>15</v>
      </c>
      <c r="H162" s="2">
        <v>2</v>
      </c>
      <c r="I162" s="2">
        <v>0</v>
      </c>
      <c r="J162" s="2">
        <v>0</v>
      </c>
      <c r="K162" s="3">
        <v>1</v>
      </c>
    </row>
    <row r="163" spans="1:15" ht="15.75" x14ac:dyDescent="0.25">
      <c r="A163" s="15" t="s">
        <v>20</v>
      </c>
    </row>
    <row r="164" spans="1:15" x14ac:dyDescent="0.25">
      <c r="B164" s="1" t="s">
        <v>107</v>
      </c>
      <c r="C164" s="2" t="s">
        <v>101</v>
      </c>
      <c r="D164" s="2" t="s">
        <v>51</v>
      </c>
      <c r="E164" s="2" t="s">
        <v>15</v>
      </c>
      <c r="F164" s="2" t="s">
        <v>14</v>
      </c>
      <c r="G164" s="2" t="s">
        <v>166</v>
      </c>
      <c r="H164" s="2">
        <v>2</v>
      </c>
      <c r="I164" s="2">
        <v>1</v>
      </c>
      <c r="J164" s="2">
        <v>1</v>
      </c>
      <c r="K164" s="3">
        <v>1</v>
      </c>
    </row>
    <row r="165" spans="1:15" ht="15.75" x14ac:dyDescent="0.25">
      <c r="A165" s="15" t="s">
        <v>207</v>
      </c>
    </row>
    <row r="166" spans="1:15" x14ac:dyDescent="0.25">
      <c r="C166" s="2" t="s">
        <v>84</v>
      </c>
      <c r="D166" s="2" t="s">
        <v>79</v>
      </c>
      <c r="E166" s="2" t="s">
        <v>15</v>
      </c>
      <c r="F166" s="2" t="s">
        <v>14</v>
      </c>
      <c r="G166" s="2" t="s">
        <v>14</v>
      </c>
      <c r="H166" s="2">
        <v>1</v>
      </c>
      <c r="I166" s="2">
        <v>2</v>
      </c>
      <c r="J166" s="2">
        <v>0</v>
      </c>
      <c r="L166" s="3">
        <v>1</v>
      </c>
    </row>
    <row r="167" spans="1:15" ht="15.75" x14ac:dyDescent="0.25">
      <c r="A167" s="15" t="s">
        <v>214</v>
      </c>
    </row>
    <row r="168" spans="1:15" x14ac:dyDescent="0.25">
      <c r="C168" s="2" t="s">
        <v>152</v>
      </c>
      <c r="D168" s="2" t="s">
        <v>125</v>
      </c>
      <c r="E168" s="2" t="s">
        <v>14</v>
      </c>
      <c r="F168" s="2" t="s">
        <v>14</v>
      </c>
      <c r="H168" s="2">
        <v>0</v>
      </c>
      <c r="I168" s="2">
        <v>2</v>
      </c>
      <c r="J168" s="2">
        <v>0</v>
      </c>
      <c r="L168" s="3">
        <v>1</v>
      </c>
    </row>
    <row r="170" spans="1:15" ht="21" x14ac:dyDescent="0.35">
      <c r="A170" s="12" t="s">
        <v>169</v>
      </c>
      <c r="N170" s="10" t="s">
        <v>174</v>
      </c>
      <c r="O170" s="4" t="s">
        <v>175</v>
      </c>
    </row>
    <row r="171" spans="1:15" ht="15.75" x14ac:dyDescent="0.25">
      <c r="A171" s="15" t="s">
        <v>76</v>
      </c>
    </row>
    <row r="172" spans="1:15" x14ac:dyDescent="0.25">
      <c r="A172" s="1">
        <v>1</v>
      </c>
      <c r="B172" s="1" t="s">
        <v>5</v>
      </c>
      <c r="C172" s="2" t="s">
        <v>170</v>
      </c>
      <c r="D172" s="2" t="s">
        <v>19</v>
      </c>
      <c r="E172" s="2" t="s">
        <v>14</v>
      </c>
      <c r="F172" s="2" t="s">
        <v>54</v>
      </c>
      <c r="H172" s="2">
        <v>0</v>
      </c>
      <c r="I172" s="2">
        <v>2</v>
      </c>
      <c r="J172" s="2">
        <v>0</v>
      </c>
      <c r="L172" s="3">
        <v>1</v>
      </c>
    </row>
    <row r="173" spans="1:15" x14ac:dyDescent="0.25">
      <c r="A173" s="1">
        <v>2</v>
      </c>
      <c r="B173" s="1" t="s">
        <v>2</v>
      </c>
      <c r="C173" s="2" t="s">
        <v>60</v>
      </c>
      <c r="D173" s="2" t="s">
        <v>165</v>
      </c>
      <c r="E173" s="2" t="s">
        <v>14</v>
      </c>
      <c r="F173" s="2" t="s">
        <v>16</v>
      </c>
      <c r="H173" s="2">
        <v>1</v>
      </c>
      <c r="I173" s="2">
        <v>1</v>
      </c>
      <c r="J173" s="2">
        <v>0</v>
      </c>
      <c r="M173" s="3">
        <v>1</v>
      </c>
    </row>
    <row r="174" spans="1:15" x14ac:dyDescent="0.25">
      <c r="A174" s="1">
        <v>3</v>
      </c>
      <c r="B174" s="1" t="s">
        <v>37</v>
      </c>
      <c r="C174" s="2" t="s">
        <v>58</v>
      </c>
      <c r="D174" s="2" t="s">
        <v>172</v>
      </c>
      <c r="E174" s="2" t="s">
        <v>14</v>
      </c>
      <c r="F174" s="2" t="s">
        <v>14</v>
      </c>
      <c r="H174" s="2">
        <v>0</v>
      </c>
      <c r="I174" s="2">
        <v>2</v>
      </c>
      <c r="J174" s="2">
        <v>0</v>
      </c>
      <c r="L174" s="3">
        <v>1</v>
      </c>
    </row>
    <row r="175" spans="1:15" x14ac:dyDescent="0.25">
      <c r="A175" s="1">
        <v>4</v>
      </c>
      <c r="B175" s="1" t="s">
        <v>34</v>
      </c>
      <c r="C175" s="2" t="s">
        <v>171</v>
      </c>
      <c r="D175" s="2" t="s">
        <v>173</v>
      </c>
      <c r="E175" s="2" t="s">
        <v>217</v>
      </c>
    </row>
    <row r="176" spans="1:15" ht="15.75" x14ac:dyDescent="0.25">
      <c r="A176" s="15" t="s">
        <v>176</v>
      </c>
      <c r="B176" s="33" t="s">
        <v>454</v>
      </c>
      <c r="N176" s="32" t="s">
        <v>179</v>
      </c>
      <c r="O176" s="4" t="s">
        <v>180</v>
      </c>
    </row>
    <row r="177" spans="1:15" x14ac:dyDescent="0.25">
      <c r="A177" s="1">
        <v>1</v>
      </c>
      <c r="B177" s="1" t="s">
        <v>439</v>
      </c>
      <c r="C177" s="2" t="s">
        <v>171</v>
      </c>
      <c r="D177" s="2" t="s">
        <v>177</v>
      </c>
      <c r="E177" s="2" t="s">
        <v>178</v>
      </c>
      <c r="F177" s="2" t="s">
        <v>14</v>
      </c>
      <c r="G177" s="2" t="s">
        <v>14</v>
      </c>
    </row>
    <row r="178" spans="1:15" x14ac:dyDescent="0.25">
      <c r="A178" s="1">
        <v>2</v>
      </c>
      <c r="B178" s="1" t="s">
        <v>439</v>
      </c>
      <c r="C178" s="2" t="s">
        <v>39</v>
      </c>
      <c r="D178" s="2" t="s">
        <v>177</v>
      </c>
      <c r="E178" s="2" t="s">
        <v>15</v>
      </c>
      <c r="F178" s="2" t="s">
        <v>14</v>
      </c>
      <c r="G178" s="2" t="s">
        <v>15</v>
      </c>
    </row>
    <row r="180" spans="1:15" ht="21" x14ac:dyDescent="0.35">
      <c r="A180" s="12" t="s">
        <v>181</v>
      </c>
      <c r="N180" s="10" t="s">
        <v>184</v>
      </c>
      <c r="O180" s="4" t="s">
        <v>132</v>
      </c>
    </row>
    <row r="181" spans="1:15" ht="15.75" x14ac:dyDescent="0.25">
      <c r="A181" s="15" t="s">
        <v>0</v>
      </c>
    </row>
    <row r="182" spans="1:15" x14ac:dyDescent="0.25">
      <c r="A182" s="1">
        <v>1</v>
      </c>
      <c r="B182" s="1" t="s">
        <v>38</v>
      </c>
      <c r="C182" s="2" t="s">
        <v>130</v>
      </c>
      <c r="D182" s="2" t="s">
        <v>112</v>
      </c>
      <c r="E182" s="2" t="s">
        <v>14</v>
      </c>
      <c r="F182" s="2" t="s">
        <v>15</v>
      </c>
      <c r="G182" s="2" t="s">
        <v>54</v>
      </c>
      <c r="H182" s="2">
        <v>1</v>
      </c>
      <c r="I182" s="2">
        <v>2</v>
      </c>
      <c r="J182" s="2">
        <v>0</v>
      </c>
      <c r="L182" s="3">
        <v>1</v>
      </c>
    </row>
    <row r="183" spans="1:15" x14ac:dyDescent="0.25">
      <c r="A183" s="1">
        <v>2</v>
      </c>
      <c r="B183" s="1" t="s">
        <v>1</v>
      </c>
      <c r="C183" s="2" t="s">
        <v>39</v>
      </c>
      <c r="D183" s="2" t="s">
        <v>182</v>
      </c>
      <c r="E183" s="2" t="s">
        <v>15</v>
      </c>
      <c r="F183" s="2" t="s">
        <v>15</v>
      </c>
      <c r="H183" s="2">
        <v>2</v>
      </c>
      <c r="I183" s="2">
        <v>0</v>
      </c>
      <c r="J183" s="2">
        <v>0</v>
      </c>
      <c r="K183" s="3">
        <v>1</v>
      </c>
    </row>
    <row r="184" spans="1:15" x14ac:dyDescent="0.25">
      <c r="A184" s="1">
        <v>3</v>
      </c>
      <c r="B184" s="1" t="s">
        <v>48</v>
      </c>
      <c r="C184" s="2" t="s">
        <v>58</v>
      </c>
      <c r="D184" s="2" t="s">
        <v>183</v>
      </c>
      <c r="E184" s="2" t="s">
        <v>14</v>
      </c>
      <c r="F184" s="2" t="s">
        <v>14</v>
      </c>
      <c r="H184" s="2">
        <v>0</v>
      </c>
      <c r="I184" s="2">
        <v>2</v>
      </c>
      <c r="J184" s="2">
        <v>0</v>
      </c>
      <c r="L184" s="3">
        <v>1</v>
      </c>
    </row>
    <row r="185" spans="1:15" x14ac:dyDescent="0.25">
      <c r="A185" s="1">
        <v>4</v>
      </c>
      <c r="B185" s="1" t="s">
        <v>1</v>
      </c>
      <c r="C185" s="2" t="s">
        <v>85</v>
      </c>
      <c r="D185" s="2" t="s">
        <v>124</v>
      </c>
      <c r="E185" s="2" t="s">
        <v>15</v>
      </c>
      <c r="F185" s="2" t="s">
        <v>15</v>
      </c>
      <c r="H185" s="2">
        <v>2</v>
      </c>
      <c r="I185" s="2">
        <v>0</v>
      </c>
      <c r="J185" s="2">
        <v>0</v>
      </c>
      <c r="K185" s="3">
        <v>1</v>
      </c>
    </row>
    <row r="186" spans="1:15" x14ac:dyDescent="0.25">
      <c r="A186" s="1">
        <v>5</v>
      </c>
      <c r="B186" s="1" t="s">
        <v>37</v>
      </c>
      <c r="C186" s="2" t="s">
        <v>170</v>
      </c>
      <c r="D186" s="2" t="s">
        <v>19</v>
      </c>
      <c r="E186" s="2" t="s">
        <v>14</v>
      </c>
      <c r="F186" s="2" t="s">
        <v>15</v>
      </c>
      <c r="G186" s="2" t="s">
        <v>15</v>
      </c>
      <c r="H186" s="2">
        <v>2</v>
      </c>
      <c r="I186" s="2">
        <v>1</v>
      </c>
      <c r="J186" s="2">
        <v>0</v>
      </c>
      <c r="K186" s="3">
        <v>1</v>
      </c>
    </row>
    <row r="188" spans="1:15" ht="21" x14ac:dyDescent="0.35">
      <c r="A188" s="12" t="s">
        <v>223</v>
      </c>
      <c r="N188" s="10" t="s">
        <v>191</v>
      </c>
      <c r="O188" s="4" t="s">
        <v>75</v>
      </c>
    </row>
    <row r="189" spans="1:15" ht="15.75" x14ac:dyDescent="0.25">
      <c r="A189" s="15" t="s">
        <v>0</v>
      </c>
    </row>
    <row r="190" spans="1:15" x14ac:dyDescent="0.25">
      <c r="A190" s="1">
        <v>1</v>
      </c>
      <c r="B190" s="1" t="s">
        <v>48</v>
      </c>
      <c r="C190" s="2" t="s">
        <v>185</v>
      </c>
      <c r="D190" s="2" t="s">
        <v>188</v>
      </c>
      <c r="E190" s="2" t="s">
        <v>15</v>
      </c>
      <c r="F190" s="2" t="s">
        <v>66</v>
      </c>
      <c r="H190" s="2">
        <v>1</v>
      </c>
      <c r="I190" s="2">
        <v>0</v>
      </c>
      <c r="J190" s="2">
        <v>1</v>
      </c>
      <c r="K190" s="3">
        <v>1</v>
      </c>
    </row>
    <row r="191" spans="1:15" x14ac:dyDescent="0.25">
      <c r="A191" s="1">
        <v>2</v>
      </c>
      <c r="B191" s="1" t="s">
        <v>3</v>
      </c>
      <c r="C191" s="2" t="s">
        <v>146</v>
      </c>
      <c r="D191" s="2" t="s">
        <v>183</v>
      </c>
      <c r="E191" s="2" t="s">
        <v>14</v>
      </c>
      <c r="F191" s="2" t="s">
        <v>14</v>
      </c>
      <c r="H191" s="2">
        <v>0</v>
      </c>
      <c r="I191" s="2">
        <v>2</v>
      </c>
      <c r="J191" s="2">
        <v>0</v>
      </c>
      <c r="L191" s="3">
        <v>1</v>
      </c>
    </row>
    <row r="192" spans="1:15" x14ac:dyDescent="0.25">
      <c r="A192" s="1">
        <v>3</v>
      </c>
      <c r="B192" s="1" t="s">
        <v>4</v>
      </c>
      <c r="C192" s="2" t="s">
        <v>186</v>
      </c>
      <c r="D192" s="2" t="s">
        <v>189</v>
      </c>
      <c r="E192" s="2" t="s">
        <v>15</v>
      </c>
      <c r="F192" s="2" t="s">
        <v>15</v>
      </c>
      <c r="H192" s="2">
        <v>2</v>
      </c>
      <c r="I192" s="2">
        <v>0</v>
      </c>
      <c r="J192" s="2">
        <v>0</v>
      </c>
      <c r="K192" s="3">
        <v>1</v>
      </c>
    </row>
    <row r="193" spans="1:15" x14ac:dyDescent="0.25">
      <c r="A193" s="1">
        <v>4</v>
      </c>
      <c r="B193" s="1" t="s">
        <v>36</v>
      </c>
      <c r="C193" s="2" t="s">
        <v>134</v>
      </c>
      <c r="D193" s="2" t="s">
        <v>190</v>
      </c>
      <c r="E193" s="2" t="s">
        <v>14</v>
      </c>
      <c r="F193" s="2" t="s">
        <v>14</v>
      </c>
      <c r="H193" s="2">
        <v>0</v>
      </c>
      <c r="I193" s="2">
        <v>2</v>
      </c>
      <c r="J193" s="2">
        <v>0</v>
      </c>
      <c r="L193" s="3">
        <v>1</v>
      </c>
    </row>
    <row r="194" spans="1:15" x14ac:dyDescent="0.25">
      <c r="A194" s="1">
        <v>5</v>
      </c>
      <c r="B194" s="1" t="s">
        <v>48</v>
      </c>
      <c r="C194" s="2" t="s">
        <v>187</v>
      </c>
      <c r="D194" s="2" t="s">
        <v>164</v>
      </c>
      <c r="E194" s="2" t="s">
        <v>15</v>
      </c>
      <c r="F194" s="2" t="s">
        <v>14</v>
      </c>
      <c r="G194" s="2" t="s">
        <v>14</v>
      </c>
      <c r="H194" s="2">
        <v>1</v>
      </c>
      <c r="I194" s="2">
        <v>2</v>
      </c>
      <c r="J194" s="2">
        <v>0</v>
      </c>
      <c r="L194" s="3">
        <v>1</v>
      </c>
    </row>
    <row r="196" spans="1:15" ht="21" x14ac:dyDescent="0.35">
      <c r="A196" s="12" t="s">
        <v>259</v>
      </c>
      <c r="N196" s="10" t="s">
        <v>201</v>
      </c>
      <c r="O196" s="4" t="s">
        <v>175</v>
      </c>
    </row>
    <row r="197" spans="1:15" ht="15.75" x14ac:dyDescent="0.25">
      <c r="A197" s="15" t="s">
        <v>76</v>
      </c>
    </row>
    <row r="198" spans="1:15" x14ac:dyDescent="0.25">
      <c r="A198" s="1">
        <v>1</v>
      </c>
      <c r="B198" s="1" t="s">
        <v>36</v>
      </c>
      <c r="C198" s="2" t="s">
        <v>8</v>
      </c>
      <c r="D198" s="2" t="s">
        <v>124</v>
      </c>
      <c r="E198" s="2" t="s">
        <v>15</v>
      </c>
      <c r="F198" s="2" t="s">
        <v>14</v>
      </c>
      <c r="G198" s="2" t="s">
        <v>14</v>
      </c>
      <c r="H198" s="2">
        <v>1</v>
      </c>
      <c r="I198" s="2">
        <v>2</v>
      </c>
      <c r="J198" s="2">
        <v>0</v>
      </c>
      <c r="L198" s="3">
        <v>1</v>
      </c>
    </row>
    <row r="199" spans="1:15" x14ac:dyDescent="0.25">
      <c r="A199" s="1">
        <v>2</v>
      </c>
      <c r="B199" s="1" t="s">
        <v>5</v>
      </c>
      <c r="C199" s="2" t="s">
        <v>21</v>
      </c>
      <c r="D199" s="2" t="s">
        <v>165</v>
      </c>
      <c r="E199" s="2" t="s">
        <v>14</v>
      </c>
      <c r="F199" s="2" t="s">
        <v>15</v>
      </c>
      <c r="G199" s="2" t="s">
        <v>66</v>
      </c>
      <c r="H199" s="2">
        <v>1</v>
      </c>
      <c r="I199" s="2">
        <v>1</v>
      </c>
      <c r="J199" s="2">
        <v>1</v>
      </c>
      <c r="M199" s="3">
        <v>1</v>
      </c>
    </row>
    <row r="200" spans="1:15" x14ac:dyDescent="0.25">
      <c r="A200" s="1">
        <v>3</v>
      </c>
      <c r="B200" s="1" t="s">
        <v>68</v>
      </c>
      <c r="C200" s="2" t="s">
        <v>199</v>
      </c>
      <c r="D200" s="2" t="s">
        <v>200</v>
      </c>
      <c r="E200" s="2" t="s">
        <v>15</v>
      </c>
      <c r="F200" s="2" t="s">
        <v>15</v>
      </c>
      <c r="H200" s="2">
        <v>2</v>
      </c>
      <c r="I200" s="2">
        <v>0</v>
      </c>
      <c r="J200" s="2">
        <v>0</v>
      </c>
      <c r="K200" s="3">
        <v>1</v>
      </c>
    </row>
    <row r="201" spans="1:15" x14ac:dyDescent="0.25">
      <c r="A201" s="1">
        <v>4</v>
      </c>
      <c r="B201" s="1" t="s">
        <v>36</v>
      </c>
      <c r="C201" s="2" t="s">
        <v>198</v>
      </c>
      <c r="D201" s="2" t="s">
        <v>190</v>
      </c>
      <c r="E201" s="2" t="s">
        <v>14</v>
      </c>
      <c r="F201" s="2" t="s">
        <v>54</v>
      </c>
      <c r="H201" s="2">
        <v>0</v>
      </c>
      <c r="I201" s="2">
        <v>2</v>
      </c>
      <c r="J201" s="2">
        <v>0</v>
      </c>
      <c r="L201" s="3">
        <v>1</v>
      </c>
    </row>
    <row r="203" spans="1:15" s="29" customFormat="1" ht="21" x14ac:dyDescent="0.35">
      <c r="A203" s="28" t="s">
        <v>225</v>
      </c>
      <c r="C203" s="30"/>
      <c r="D203" s="30"/>
      <c r="E203" s="30"/>
      <c r="F203" s="30"/>
      <c r="G203" s="30"/>
      <c r="H203" s="30"/>
      <c r="I203" s="30"/>
      <c r="J203" s="30"/>
      <c r="K203" s="31"/>
      <c r="L203" s="31"/>
      <c r="M203" s="31"/>
      <c r="N203" s="18" t="s">
        <v>210</v>
      </c>
      <c r="O203" s="17" t="s">
        <v>212</v>
      </c>
    </row>
    <row r="204" spans="1:15" ht="15.75" x14ac:dyDescent="0.25">
      <c r="A204" s="15" t="s">
        <v>0</v>
      </c>
      <c r="N204" s="4" t="s">
        <v>211</v>
      </c>
    </row>
    <row r="205" spans="1:15" x14ac:dyDescent="0.25">
      <c r="A205" s="1">
        <v>1</v>
      </c>
      <c r="B205" s="1" t="s">
        <v>202</v>
      </c>
      <c r="C205" s="2" t="s">
        <v>213</v>
      </c>
      <c r="D205" s="2" t="s">
        <v>183</v>
      </c>
      <c r="E205" s="2" t="s">
        <v>15</v>
      </c>
      <c r="F205" s="2" t="s">
        <v>14</v>
      </c>
      <c r="G205" s="2" t="s">
        <v>15</v>
      </c>
      <c r="H205" s="2">
        <v>2</v>
      </c>
      <c r="I205" s="2">
        <v>1</v>
      </c>
      <c r="J205" s="2">
        <v>0</v>
      </c>
      <c r="K205" s="3">
        <v>1</v>
      </c>
    </row>
    <row r="206" spans="1:15" x14ac:dyDescent="0.25">
      <c r="A206" s="1">
        <v>2</v>
      </c>
      <c r="B206" s="1" t="s">
        <v>4</v>
      </c>
      <c r="C206" s="2" t="s">
        <v>203</v>
      </c>
      <c r="D206" s="2" t="s">
        <v>183</v>
      </c>
      <c r="E206" s="2" t="s">
        <v>14</v>
      </c>
      <c r="F206" s="2" t="s">
        <v>15</v>
      </c>
      <c r="G206" s="2" t="s">
        <v>16</v>
      </c>
      <c r="H206" s="2">
        <v>2</v>
      </c>
      <c r="I206" s="2">
        <v>1</v>
      </c>
      <c r="J206" s="2">
        <v>0</v>
      </c>
      <c r="K206" s="3">
        <v>1</v>
      </c>
    </row>
    <row r="207" spans="1:15" x14ac:dyDescent="0.25">
      <c r="A207" s="1">
        <v>3</v>
      </c>
      <c r="B207" s="1" t="s">
        <v>4</v>
      </c>
      <c r="C207" s="2" t="s">
        <v>204</v>
      </c>
      <c r="D207" s="2" t="s">
        <v>293</v>
      </c>
      <c r="E207" s="2" t="s">
        <v>15</v>
      </c>
      <c r="F207" s="2" t="s">
        <v>15</v>
      </c>
      <c r="H207" s="2">
        <v>2</v>
      </c>
      <c r="I207" s="2">
        <v>0</v>
      </c>
      <c r="J207" s="2">
        <v>0</v>
      </c>
      <c r="K207" s="3">
        <v>1</v>
      </c>
    </row>
    <row r="208" spans="1:15" x14ac:dyDescent="0.25">
      <c r="A208" s="1">
        <v>4</v>
      </c>
      <c r="B208" s="1" t="s">
        <v>3</v>
      </c>
      <c r="C208" s="2" t="s">
        <v>205</v>
      </c>
      <c r="D208" s="2" t="s">
        <v>73</v>
      </c>
      <c r="E208" s="2" t="s">
        <v>15</v>
      </c>
      <c r="F208" s="2" t="s">
        <v>14</v>
      </c>
      <c r="G208" s="2" t="s">
        <v>54</v>
      </c>
      <c r="H208" s="2">
        <v>1</v>
      </c>
      <c r="I208" s="2">
        <v>2</v>
      </c>
      <c r="J208" s="2">
        <v>0</v>
      </c>
      <c r="L208" s="3">
        <v>1</v>
      </c>
    </row>
    <row r="209" spans="1:15" x14ac:dyDescent="0.25">
      <c r="A209" s="1">
        <v>5</v>
      </c>
      <c r="B209" s="1" t="s">
        <v>108</v>
      </c>
      <c r="C209" s="2" t="s">
        <v>186</v>
      </c>
      <c r="D209" s="2" t="s">
        <v>209</v>
      </c>
      <c r="E209" s="2" t="s">
        <v>15</v>
      </c>
      <c r="F209" s="2" t="s">
        <v>14</v>
      </c>
      <c r="G209" s="2" t="s">
        <v>14</v>
      </c>
      <c r="H209" s="2">
        <v>1</v>
      </c>
      <c r="I209" s="2">
        <v>2</v>
      </c>
      <c r="J209" s="2">
        <v>0</v>
      </c>
      <c r="L209" s="3">
        <v>1</v>
      </c>
    </row>
    <row r="210" spans="1:15" ht="15.75" x14ac:dyDescent="0.25">
      <c r="A210" s="15" t="s">
        <v>17</v>
      </c>
    </row>
    <row r="211" spans="1:15" x14ac:dyDescent="0.25">
      <c r="B211" s="1" t="s">
        <v>36</v>
      </c>
      <c r="C211" s="2" t="s">
        <v>208</v>
      </c>
      <c r="D211" s="2" t="s">
        <v>90</v>
      </c>
      <c r="E211" s="2" t="s">
        <v>14</v>
      </c>
      <c r="F211" s="2" t="s">
        <v>15</v>
      </c>
      <c r="G211" s="2" t="s">
        <v>16</v>
      </c>
      <c r="H211" s="2">
        <v>2</v>
      </c>
      <c r="I211" s="2">
        <v>1</v>
      </c>
      <c r="J211" s="2">
        <v>0</v>
      </c>
      <c r="K211" s="3">
        <v>1</v>
      </c>
    </row>
    <row r="212" spans="1:15" ht="15.75" x14ac:dyDescent="0.25">
      <c r="A212" s="15" t="s">
        <v>20</v>
      </c>
    </row>
    <row r="213" spans="1:15" x14ac:dyDescent="0.25">
      <c r="B213" s="1" t="s">
        <v>108</v>
      </c>
      <c r="C213" s="2" t="s">
        <v>158</v>
      </c>
      <c r="D213" s="2" t="s">
        <v>51</v>
      </c>
      <c r="E213" s="2" t="s">
        <v>14</v>
      </c>
      <c r="F213" s="2" t="s">
        <v>15</v>
      </c>
      <c r="G213" s="2" t="s">
        <v>16</v>
      </c>
      <c r="H213" s="2">
        <v>2</v>
      </c>
      <c r="I213" s="2">
        <v>1</v>
      </c>
      <c r="J213" s="2">
        <v>0</v>
      </c>
      <c r="K213" s="3">
        <v>1</v>
      </c>
    </row>
    <row r="214" spans="1:15" ht="15.75" x14ac:dyDescent="0.25">
      <c r="A214" s="15" t="s">
        <v>207</v>
      </c>
    </row>
    <row r="215" spans="1:15" x14ac:dyDescent="0.25">
      <c r="B215" s="1" t="s">
        <v>3</v>
      </c>
      <c r="C215" s="2" t="s">
        <v>60</v>
      </c>
      <c r="D215" s="2" t="s">
        <v>165</v>
      </c>
      <c r="E215" s="2" t="s">
        <v>14</v>
      </c>
      <c r="F215" s="2" t="s">
        <v>16</v>
      </c>
      <c r="G215" s="2" t="s">
        <v>16</v>
      </c>
      <c r="H215" s="2">
        <v>2</v>
      </c>
      <c r="I215" s="2">
        <v>1</v>
      </c>
      <c r="J215" s="2">
        <v>0</v>
      </c>
      <c r="K215" s="3">
        <v>1</v>
      </c>
    </row>
    <row r="216" spans="1:15" ht="15.75" x14ac:dyDescent="0.25">
      <c r="A216" s="15" t="s">
        <v>206</v>
      </c>
    </row>
    <row r="217" spans="1:15" x14ac:dyDescent="0.25">
      <c r="B217" s="1" t="s">
        <v>107</v>
      </c>
      <c r="C217" s="2" t="s">
        <v>205</v>
      </c>
      <c r="D217" s="2" t="s">
        <v>73</v>
      </c>
      <c r="E217" s="2" t="s">
        <v>15</v>
      </c>
      <c r="F217" s="2" t="s">
        <v>15</v>
      </c>
      <c r="H217" s="2">
        <v>2</v>
      </c>
      <c r="I217" s="2">
        <v>0</v>
      </c>
      <c r="J217" s="2">
        <v>0</v>
      </c>
      <c r="K217" s="3">
        <v>1</v>
      </c>
    </row>
    <row r="219" spans="1:15" ht="21" x14ac:dyDescent="0.35">
      <c r="A219" s="12" t="s">
        <v>224</v>
      </c>
      <c r="N219" s="14" t="s">
        <v>218</v>
      </c>
      <c r="O219" s="4" t="s">
        <v>219</v>
      </c>
    </row>
    <row r="220" spans="1:15" ht="15.75" x14ac:dyDescent="0.25">
      <c r="A220" s="15" t="s">
        <v>0</v>
      </c>
      <c r="N220" s="4" t="s">
        <v>126</v>
      </c>
    </row>
    <row r="221" spans="1:15" x14ac:dyDescent="0.25">
      <c r="A221" s="1">
        <v>1</v>
      </c>
      <c r="B221" s="1" t="s">
        <v>2</v>
      </c>
      <c r="C221" s="2" t="s">
        <v>42</v>
      </c>
      <c r="D221" s="2" t="s">
        <v>10</v>
      </c>
      <c r="E221" s="2" t="s">
        <v>15</v>
      </c>
      <c r="F221" s="2" t="s">
        <v>14</v>
      </c>
      <c r="G221" s="2" t="s">
        <v>16</v>
      </c>
      <c r="H221" s="2">
        <v>2</v>
      </c>
      <c r="I221" s="2">
        <v>1</v>
      </c>
      <c r="J221" s="2">
        <v>0</v>
      </c>
      <c r="K221" s="3">
        <v>1</v>
      </c>
    </row>
    <row r="222" spans="1:15" x14ac:dyDescent="0.25">
      <c r="A222" s="1">
        <v>2</v>
      </c>
      <c r="B222" s="1" t="s">
        <v>107</v>
      </c>
      <c r="C222" s="2" t="s">
        <v>215</v>
      </c>
      <c r="D222" s="2" t="s">
        <v>165</v>
      </c>
      <c r="E222" s="2" t="s">
        <v>14</v>
      </c>
      <c r="F222" s="2" t="s">
        <v>15</v>
      </c>
      <c r="G222" s="2" t="s">
        <v>66</v>
      </c>
      <c r="H222" s="2">
        <v>1</v>
      </c>
      <c r="I222" s="2">
        <v>1</v>
      </c>
      <c r="J222" s="2">
        <v>1</v>
      </c>
      <c r="M222" s="3">
        <v>1</v>
      </c>
    </row>
    <row r="223" spans="1:15" x14ac:dyDescent="0.25">
      <c r="A223" s="1">
        <v>3</v>
      </c>
      <c r="B223" s="1" t="s">
        <v>4</v>
      </c>
      <c r="C223" s="2" t="s">
        <v>170</v>
      </c>
      <c r="D223" s="2" t="s">
        <v>19</v>
      </c>
      <c r="E223" s="2" t="s">
        <v>15</v>
      </c>
      <c r="F223" s="2" t="s">
        <v>14</v>
      </c>
      <c r="G223" s="2" t="s">
        <v>66</v>
      </c>
      <c r="H223" s="2">
        <v>1</v>
      </c>
      <c r="I223" s="2">
        <v>1</v>
      </c>
      <c r="J223" s="2">
        <v>1</v>
      </c>
      <c r="M223" s="3">
        <v>1</v>
      </c>
    </row>
    <row r="224" spans="1:15" x14ac:dyDescent="0.25">
      <c r="A224" s="1">
        <v>4</v>
      </c>
      <c r="B224" s="1" t="s">
        <v>5</v>
      </c>
      <c r="C224" s="2" t="s">
        <v>216</v>
      </c>
      <c r="D224" s="2" t="s">
        <v>165</v>
      </c>
      <c r="E224" s="2" t="s">
        <v>14</v>
      </c>
      <c r="F224" s="2" t="s">
        <v>15</v>
      </c>
      <c r="G224" s="2" t="s">
        <v>16</v>
      </c>
      <c r="H224" s="2">
        <v>2</v>
      </c>
      <c r="I224" s="2">
        <v>1</v>
      </c>
      <c r="J224" s="2">
        <v>0</v>
      </c>
      <c r="K224" s="3">
        <v>1</v>
      </c>
    </row>
    <row r="225" spans="1:15" x14ac:dyDescent="0.25">
      <c r="A225" s="1">
        <v>5</v>
      </c>
      <c r="B225" s="1" t="s">
        <v>3</v>
      </c>
      <c r="C225" s="2" t="s">
        <v>205</v>
      </c>
      <c r="D225" s="2" t="s">
        <v>73</v>
      </c>
      <c r="E225" s="2" t="s">
        <v>15</v>
      </c>
      <c r="F225" s="2" t="s">
        <v>14</v>
      </c>
      <c r="G225" s="2" t="s">
        <v>16</v>
      </c>
      <c r="H225" s="2">
        <v>2</v>
      </c>
      <c r="I225" s="2">
        <v>1</v>
      </c>
      <c r="J225" s="2">
        <v>0</v>
      </c>
      <c r="K225" s="3">
        <v>1</v>
      </c>
    </row>
    <row r="226" spans="1:15" ht="15.75" x14ac:dyDescent="0.25">
      <c r="A226" s="15" t="s">
        <v>20</v>
      </c>
    </row>
    <row r="227" spans="1:15" x14ac:dyDescent="0.25">
      <c r="B227" s="1" t="s">
        <v>3</v>
      </c>
      <c r="C227" s="2" t="s">
        <v>198</v>
      </c>
      <c r="D227" s="2" t="s">
        <v>79</v>
      </c>
      <c r="E227" s="2" t="s">
        <v>15</v>
      </c>
      <c r="F227" s="2" t="s">
        <v>16</v>
      </c>
      <c r="H227" s="2">
        <v>2</v>
      </c>
      <c r="I227" s="2">
        <v>0</v>
      </c>
      <c r="J227" s="2">
        <v>0</v>
      </c>
      <c r="K227" s="3">
        <v>1</v>
      </c>
    </row>
    <row r="228" spans="1:15" ht="15.75" x14ac:dyDescent="0.25">
      <c r="A228" s="15" t="s">
        <v>207</v>
      </c>
    </row>
    <row r="229" spans="1:15" x14ac:dyDescent="0.25">
      <c r="B229" s="1" t="s">
        <v>107</v>
      </c>
      <c r="C229" s="2" t="s">
        <v>186</v>
      </c>
      <c r="D229" s="2" t="s">
        <v>209</v>
      </c>
      <c r="E229" s="2" t="s">
        <v>15</v>
      </c>
      <c r="F229" s="2" t="s">
        <v>14</v>
      </c>
      <c r="G229" s="2" t="s">
        <v>14</v>
      </c>
      <c r="H229" s="2">
        <v>1</v>
      </c>
      <c r="I229" s="2">
        <v>2</v>
      </c>
      <c r="J229" s="2">
        <v>0</v>
      </c>
      <c r="L229" s="3">
        <v>1</v>
      </c>
    </row>
    <row r="230" spans="1:15" ht="15.75" x14ac:dyDescent="0.25">
      <c r="A230" s="15" t="s">
        <v>214</v>
      </c>
    </row>
    <row r="231" spans="1:15" x14ac:dyDescent="0.25">
      <c r="B231" s="1" t="s">
        <v>3</v>
      </c>
      <c r="C231" s="2" t="s">
        <v>215</v>
      </c>
      <c r="D231" s="2" t="s">
        <v>165</v>
      </c>
      <c r="E231" s="2" t="s">
        <v>217</v>
      </c>
      <c r="O231" s="2" t="s">
        <v>319</v>
      </c>
    </row>
    <row r="233" spans="1:15" ht="21" x14ac:dyDescent="0.35">
      <c r="A233" s="12" t="s">
        <v>227</v>
      </c>
      <c r="N233" s="10" t="s">
        <v>233</v>
      </c>
      <c r="O233" s="4" t="s">
        <v>75</v>
      </c>
    </row>
    <row r="234" spans="1:15" ht="15.75" x14ac:dyDescent="0.25">
      <c r="A234" s="15" t="s">
        <v>0</v>
      </c>
    </row>
    <row r="235" spans="1:15" x14ac:dyDescent="0.25">
      <c r="A235" s="1">
        <v>1</v>
      </c>
      <c r="B235" s="1" t="s">
        <v>108</v>
      </c>
      <c r="C235" s="2" t="s">
        <v>228</v>
      </c>
      <c r="D235" s="2" t="s">
        <v>230</v>
      </c>
      <c r="E235" s="2" t="s">
        <v>15</v>
      </c>
      <c r="F235" s="2" t="s">
        <v>14</v>
      </c>
      <c r="G235" s="2" t="s">
        <v>16</v>
      </c>
      <c r="H235" s="2">
        <v>2</v>
      </c>
      <c r="I235" s="2">
        <v>1</v>
      </c>
      <c r="J235" s="2">
        <v>0</v>
      </c>
      <c r="K235" s="3">
        <v>1</v>
      </c>
    </row>
    <row r="236" spans="1:15" x14ac:dyDescent="0.25">
      <c r="A236" s="1">
        <v>2</v>
      </c>
      <c r="B236" s="1" t="s">
        <v>107</v>
      </c>
      <c r="C236" s="2" t="s">
        <v>186</v>
      </c>
      <c r="D236" s="2" t="s">
        <v>209</v>
      </c>
      <c r="E236" s="2" t="s">
        <v>15</v>
      </c>
      <c r="F236" s="2" t="s">
        <v>14</v>
      </c>
      <c r="G236" s="2" t="s">
        <v>15</v>
      </c>
      <c r="H236" s="2">
        <v>2</v>
      </c>
      <c r="I236" s="2">
        <v>1</v>
      </c>
      <c r="J236" s="2">
        <v>0</v>
      </c>
      <c r="K236" s="3">
        <v>1</v>
      </c>
    </row>
    <row r="237" spans="1:15" x14ac:dyDescent="0.25">
      <c r="A237" s="1">
        <v>3</v>
      </c>
      <c r="B237" s="1" t="s">
        <v>108</v>
      </c>
      <c r="C237" s="2" t="s">
        <v>71</v>
      </c>
      <c r="D237" s="2" t="s">
        <v>52</v>
      </c>
      <c r="E237" s="2" t="s">
        <v>14</v>
      </c>
      <c r="F237" s="2" t="s">
        <v>14</v>
      </c>
      <c r="H237" s="2">
        <v>0</v>
      </c>
      <c r="I237" s="2">
        <v>2</v>
      </c>
      <c r="J237" s="2">
        <v>0</v>
      </c>
      <c r="L237" s="3">
        <v>1</v>
      </c>
    </row>
    <row r="238" spans="1:15" x14ac:dyDescent="0.25">
      <c r="A238" s="1">
        <v>4</v>
      </c>
      <c r="B238" s="1" t="s">
        <v>48</v>
      </c>
      <c r="C238" s="2" t="s">
        <v>8</v>
      </c>
      <c r="D238" s="2" t="s">
        <v>231</v>
      </c>
      <c r="E238" s="2" t="s">
        <v>14</v>
      </c>
      <c r="F238" s="2" t="s">
        <v>14</v>
      </c>
      <c r="H238" s="2">
        <v>0</v>
      </c>
      <c r="I238" s="2">
        <v>2</v>
      </c>
      <c r="J238" s="2">
        <v>0</v>
      </c>
      <c r="L238" s="3">
        <v>1</v>
      </c>
    </row>
    <row r="239" spans="1:15" x14ac:dyDescent="0.25">
      <c r="A239" s="1">
        <v>5</v>
      </c>
      <c r="B239" s="1" t="s">
        <v>38</v>
      </c>
      <c r="C239" s="2" t="s">
        <v>229</v>
      </c>
      <c r="D239" s="2" t="s">
        <v>232</v>
      </c>
      <c r="E239" s="2" t="s">
        <v>15</v>
      </c>
      <c r="F239" s="2" t="s">
        <v>14</v>
      </c>
      <c r="G239" s="2" t="s">
        <v>54</v>
      </c>
      <c r="H239" s="2">
        <v>1</v>
      </c>
      <c r="I239" s="2">
        <v>2</v>
      </c>
      <c r="J239" s="2">
        <v>0</v>
      </c>
      <c r="L239" s="3">
        <v>1</v>
      </c>
    </row>
    <row r="241" spans="1:15" ht="21" x14ac:dyDescent="0.35">
      <c r="A241" s="12" t="s">
        <v>260</v>
      </c>
      <c r="N241" s="10" t="s">
        <v>235</v>
      </c>
      <c r="O241" s="4" t="s">
        <v>175</v>
      </c>
    </row>
    <row r="242" spans="1:15" ht="15.75" x14ac:dyDescent="0.25">
      <c r="A242" s="15" t="s">
        <v>76</v>
      </c>
    </row>
    <row r="243" spans="1:15" x14ac:dyDescent="0.25">
      <c r="A243" s="1">
        <v>1</v>
      </c>
      <c r="B243" s="1" t="s">
        <v>5</v>
      </c>
      <c r="C243" s="2" t="s">
        <v>204</v>
      </c>
      <c r="D243" s="2" t="s">
        <v>293</v>
      </c>
      <c r="E243" s="2" t="s">
        <v>14</v>
      </c>
      <c r="F243" s="2" t="s">
        <v>15</v>
      </c>
      <c r="G243" s="2" t="s">
        <v>66</v>
      </c>
      <c r="H243" s="2">
        <v>1</v>
      </c>
      <c r="I243" s="2">
        <v>1</v>
      </c>
      <c r="J243" s="2">
        <v>1</v>
      </c>
      <c r="M243" s="3">
        <v>1</v>
      </c>
    </row>
    <row r="244" spans="1:15" x14ac:dyDescent="0.25">
      <c r="A244" s="1">
        <v>2</v>
      </c>
      <c r="B244" s="1" t="s">
        <v>36</v>
      </c>
      <c r="C244" s="2" t="s">
        <v>89</v>
      </c>
      <c r="D244" s="2" t="s">
        <v>125</v>
      </c>
      <c r="E244" s="2" t="s">
        <v>14</v>
      </c>
      <c r="F244" s="2" t="s">
        <v>15</v>
      </c>
      <c r="G244" s="2" t="s">
        <v>54</v>
      </c>
      <c r="H244" s="2">
        <v>1</v>
      </c>
      <c r="I244" s="2">
        <v>2</v>
      </c>
      <c r="J244" s="2">
        <v>0</v>
      </c>
      <c r="L244" s="3">
        <v>1</v>
      </c>
    </row>
    <row r="245" spans="1:15" x14ac:dyDescent="0.25">
      <c r="A245" s="1">
        <v>3</v>
      </c>
      <c r="B245" s="1" t="s">
        <v>5</v>
      </c>
      <c r="C245" s="2" t="s">
        <v>58</v>
      </c>
      <c r="D245" s="2" t="s">
        <v>63</v>
      </c>
      <c r="E245" s="2" t="s">
        <v>14</v>
      </c>
      <c r="F245" s="2" t="s">
        <v>14</v>
      </c>
      <c r="H245" s="2">
        <v>0</v>
      </c>
      <c r="I245" s="2">
        <v>2</v>
      </c>
      <c r="J245" s="2">
        <v>0</v>
      </c>
      <c r="L245" s="3">
        <v>1</v>
      </c>
    </row>
    <row r="246" spans="1:15" x14ac:dyDescent="0.25">
      <c r="A246" s="1">
        <v>4</v>
      </c>
      <c r="B246" s="1" t="s">
        <v>2</v>
      </c>
      <c r="C246" s="2" t="s">
        <v>234</v>
      </c>
      <c r="D246" s="2" t="s">
        <v>164</v>
      </c>
      <c r="E246" s="2" t="s">
        <v>15</v>
      </c>
      <c r="F246" s="2" t="s">
        <v>15</v>
      </c>
      <c r="H246" s="2">
        <v>2</v>
      </c>
      <c r="I246" s="2">
        <v>0</v>
      </c>
      <c r="J246" s="2">
        <v>0</v>
      </c>
      <c r="K246" s="3">
        <v>1</v>
      </c>
    </row>
    <row r="248" spans="1:15" ht="21" x14ac:dyDescent="0.35">
      <c r="A248" s="12" t="s">
        <v>236</v>
      </c>
      <c r="N248" s="14" t="s">
        <v>238</v>
      </c>
      <c r="O248" s="4" t="s">
        <v>32</v>
      </c>
    </row>
    <row r="249" spans="1:15" ht="15.75" x14ac:dyDescent="0.25">
      <c r="A249" s="15" t="s">
        <v>0</v>
      </c>
      <c r="N249" s="4" t="s">
        <v>115</v>
      </c>
    </row>
    <row r="250" spans="1:15" x14ac:dyDescent="0.25">
      <c r="A250" s="1">
        <v>1</v>
      </c>
      <c r="B250" s="1" t="s">
        <v>94</v>
      </c>
      <c r="C250" s="2" t="s">
        <v>213</v>
      </c>
      <c r="D250" s="2" t="s">
        <v>183</v>
      </c>
      <c r="E250" s="2" t="s">
        <v>15</v>
      </c>
      <c r="F250" s="2" t="s">
        <v>14</v>
      </c>
      <c r="G250" s="2" t="s">
        <v>15</v>
      </c>
      <c r="H250" s="2">
        <v>2</v>
      </c>
      <c r="I250" s="2">
        <v>1</v>
      </c>
      <c r="J250" s="2">
        <v>0</v>
      </c>
      <c r="K250" s="3">
        <v>1</v>
      </c>
    </row>
    <row r="251" spans="1:15" x14ac:dyDescent="0.25">
      <c r="A251" s="1">
        <v>2</v>
      </c>
      <c r="B251" s="1" t="s">
        <v>48</v>
      </c>
      <c r="C251" s="2" t="s">
        <v>198</v>
      </c>
      <c r="D251" s="2" t="s">
        <v>79</v>
      </c>
      <c r="E251" s="2" t="s">
        <v>16</v>
      </c>
      <c r="H251" s="2">
        <v>1</v>
      </c>
      <c r="I251" s="2">
        <v>0</v>
      </c>
      <c r="J251" s="2">
        <v>0</v>
      </c>
      <c r="K251" s="3">
        <v>1</v>
      </c>
    </row>
    <row r="252" spans="1:15" x14ac:dyDescent="0.25">
      <c r="A252" s="1">
        <v>3</v>
      </c>
      <c r="B252" s="1" t="s">
        <v>108</v>
      </c>
      <c r="C252" s="2" t="s">
        <v>205</v>
      </c>
      <c r="D252" s="2" t="s">
        <v>165</v>
      </c>
      <c r="E252" s="2" t="s">
        <v>15</v>
      </c>
      <c r="F252" s="2" t="s">
        <v>15</v>
      </c>
      <c r="H252" s="2">
        <v>2</v>
      </c>
      <c r="I252" s="2">
        <v>0</v>
      </c>
      <c r="J252" s="2">
        <v>0</v>
      </c>
      <c r="K252" s="3">
        <v>1</v>
      </c>
    </row>
    <row r="253" spans="1:15" x14ac:dyDescent="0.25">
      <c r="A253" s="1">
        <v>4</v>
      </c>
      <c r="B253" s="1" t="s">
        <v>107</v>
      </c>
      <c r="C253" s="2" t="s">
        <v>8</v>
      </c>
      <c r="D253" s="2" t="s">
        <v>231</v>
      </c>
      <c r="E253" s="2" t="s">
        <v>14</v>
      </c>
      <c r="F253" s="2" t="s">
        <v>15</v>
      </c>
      <c r="G253" s="2" t="s">
        <v>14</v>
      </c>
      <c r="H253" s="2">
        <v>1</v>
      </c>
      <c r="I253" s="2">
        <v>2</v>
      </c>
      <c r="J253" s="2">
        <v>0</v>
      </c>
      <c r="L253" s="3">
        <v>1</v>
      </c>
    </row>
    <row r="254" spans="1:15" x14ac:dyDescent="0.25">
      <c r="A254" s="1">
        <v>5</v>
      </c>
      <c r="B254" s="1" t="s">
        <v>108</v>
      </c>
      <c r="C254" s="2" t="s">
        <v>237</v>
      </c>
      <c r="D254" s="2" t="s">
        <v>22</v>
      </c>
      <c r="E254" s="2" t="s">
        <v>15</v>
      </c>
      <c r="F254" s="2" t="s">
        <v>15</v>
      </c>
      <c r="H254" s="2">
        <v>2</v>
      </c>
      <c r="I254" s="2">
        <v>0</v>
      </c>
      <c r="J254" s="2">
        <v>0</v>
      </c>
      <c r="K254" s="3">
        <v>1</v>
      </c>
    </row>
    <row r="255" spans="1:15" ht="15.75" x14ac:dyDescent="0.25">
      <c r="A255" s="15" t="s">
        <v>20</v>
      </c>
    </row>
    <row r="256" spans="1:15" x14ac:dyDescent="0.25">
      <c r="B256" s="1" t="s">
        <v>108</v>
      </c>
      <c r="C256" s="2" t="s">
        <v>186</v>
      </c>
      <c r="D256" s="2" t="s">
        <v>209</v>
      </c>
      <c r="E256" s="2" t="s">
        <v>14</v>
      </c>
      <c r="F256" s="2" t="s">
        <v>14</v>
      </c>
      <c r="H256" s="2">
        <v>0</v>
      </c>
      <c r="I256" s="2">
        <v>2</v>
      </c>
      <c r="J256" s="2">
        <v>0</v>
      </c>
      <c r="L256" s="3">
        <v>1</v>
      </c>
    </row>
    <row r="258" spans="1:15" ht="21" x14ac:dyDescent="0.35">
      <c r="A258" s="12" t="s">
        <v>245</v>
      </c>
      <c r="N258" s="10" t="s">
        <v>246</v>
      </c>
      <c r="O258" s="4" t="s">
        <v>247</v>
      </c>
    </row>
    <row r="259" spans="1:15" ht="15.75" x14ac:dyDescent="0.25">
      <c r="A259" s="15" t="s">
        <v>0</v>
      </c>
    </row>
    <row r="260" spans="1:15" x14ac:dyDescent="0.25">
      <c r="A260" s="1">
        <v>1</v>
      </c>
      <c r="B260" s="1" t="s">
        <v>108</v>
      </c>
      <c r="C260" s="2" t="s">
        <v>39</v>
      </c>
      <c r="D260" s="2" t="s">
        <v>43</v>
      </c>
      <c r="E260" s="2" t="s">
        <v>15</v>
      </c>
      <c r="F260" s="2" t="s">
        <v>15</v>
      </c>
      <c r="H260" s="2">
        <v>2</v>
      </c>
      <c r="I260" s="2">
        <v>0</v>
      </c>
      <c r="J260" s="2">
        <v>0</v>
      </c>
      <c r="K260" s="3">
        <v>1</v>
      </c>
    </row>
    <row r="261" spans="1:15" x14ac:dyDescent="0.25">
      <c r="A261" s="1">
        <v>2</v>
      </c>
      <c r="B261" s="1" t="s">
        <v>3</v>
      </c>
      <c r="C261" s="2" t="s">
        <v>241</v>
      </c>
      <c r="D261" s="2" t="s">
        <v>243</v>
      </c>
      <c r="E261" s="2" t="s">
        <v>14</v>
      </c>
      <c r="F261" s="2" t="s">
        <v>15</v>
      </c>
      <c r="G261" s="2" t="s">
        <v>66</v>
      </c>
      <c r="H261" s="2">
        <v>1</v>
      </c>
      <c r="I261" s="2">
        <v>1</v>
      </c>
      <c r="J261" s="2">
        <v>1</v>
      </c>
      <c r="M261" s="3">
        <v>1</v>
      </c>
    </row>
    <row r="262" spans="1:15" x14ac:dyDescent="0.25">
      <c r="A262" s="1">
        <v>3</v>
      </c>
      <c r="B262" s="1" t="s">
        <v>4</v>
      </c>
      <c r="C262" s="2" t="s">
        <v>198</v>
      </c>
      <c r="D262" s="2" t="s">
        <v>79</v>
      </c>
      <c r="E262" s="2" t="s">
        <v>15</v>
      </c>
      <c r="F262" s="2" t="s">
        <v>66</v>
      </c>
      <c r="H262" s="2">
        <v>1</v>
      </c>
      <c r="I262" s="2">
        <v>0</v>
      </c>
      <c r="J262" s="2">
        <v>1</v>
      </c>
      <c r="K262" s="3">
        <v>1</v>
      </c>
    </row>
    <row r="263" spans="1:15" x14ac:dyDescent="0.25">
      <c r="A263" s="1">
        <v>4</v>
      </c>
      <c r="B263" s="1" t="s">
        <v>3</v>
      </c>
      <c r="C263" s="2" t="s">
        <v>101</v>
      </c>
      <c r="D263" s="2" t="s">
        <v>147</v>
      </c>
      <c r="E263" s="2" t="s">
        <v>14</v>
      </c>
      <c r="F263" s="2" t="s">
        <v>16</v>
      </c>
      <c r="H263" s="2">
        <v>1</v>
      </c>
      <c r="I263" s="2">
        <v>1</v>
      </c>
      <c r="J263" s="2">
        <v>0</v>
      </c>
      <c r="M263" s="3">
        <v>1</v>
      </c>
    </row>
    <row r="264" spans="1:15" x14ac:dyDescent="0.25">
      <c r="A264" s="1">
        <v>5</v>
      </c>
      <c r="B264" s="1" t="s">
        <v>48</v>
      </c>
      <c r="C264" s="2" t="s">
        <v>242</v>
      </c>
      <c r="D264" s="2" t="s">
        <v>244</v>
      </c>
      <c r="E264" s="2" t="s">
        <v>14</v>
      </c>
      <c r="F264" s="2" t="s">
        <v>14</v>
      </c>
      <c r="H264" s="2">
        <v>0</v>
      </c>
      <c r="I264" s="2">
        <v>2</v>
      </c>
      <c r="J264" s="2">
        <v>0</v>
      </c>
      <c r="L264" s="3">
        <v>1</v>
      </c>
    </row>
    <row r="266" spans="1:15" ht="21" x14ac:dyDescent="0.35">
      <c r="A266" s="12" t="s">
        <v>248</v>
      </c>
      <c r="N266" s="10" t="s">
        <v>154</v>
      </c>
      <c r="O266" s="4" t="s">
        <v>175</v>
      </c>
    </row>
    <row r="267" spans="1:15" ht="15.75" x14ac:dyDescent="0.25">
      <c r="A267" s="15" t="s">
        <v>76</v>
      </c>
    </row>
    <row r="268" spans="1:15" x14ac:dyDescent="0.25">
      <c r="A268" s="1">
        <v>1</v>
      </c>
      <c r="B268" s="1" t="s">
        <v>5</v>
      </c>
      <c r="C268" s="2" t="s">
        <v>213</v>
      </c>
      <c r="D268" s="2" t="s">
        <v>51</v>
      </c>
      <c r="E268" s="2" t="s">
        <v>14</v>
      </c>
      <c r="F268" s="2" t="s">
        <v>54</v>
      </c>
      <c r="H268" s="2">
        <v>0</v>
      </c>
      <c r="I268" s="2">
        <v>2</v>
      </c>
      <c r="J268" s="2">
        <v>0</v>
      </c>
      <c r="L268" s="3">
        <v>1</v>
      </c>
    </row>
    <row r="269" spans="1:15" x14ac:dyDescent="0.25">
      <c r="A269" s="1">
        <v>2</v>
      </c>
      <c r="B269" s="1" t="s">
        <v>1</v>
      </c>
      <c r="C269" s="2" t="s">
        <v>39</v>
      </c>
      <c r="D269" s="2" t="s">
        <v>293</v>
      </c>
      <c r="E269" s="2" t="s">
        <v>14</v>
      </c>
      <c r="F269" s="2" t="s">
        <v>15</v>
      </c>
      <c r="G269" s="2" t="s">
        <v>66</v>
      </c>
      <c r="H269" s="2">
        <v>1</v>
      </c>
      <c r="I269" s="2">
        <v>1</v>
      </c>
      <c r="J269" s="2">
        <v>1</v>
      </c>
      <c r="M269" s="3">
        <v>1</v>
      </c>
    </row>
    <row r="270" spans="1:15" x14ac:dyDescent="0.25">
      <c r="A270" s="1">
        <v>3</v>
      </c>
      <c r="B270" s="1" t="s">
        <v>37</v>
      </c>
      <c r="C270" s="2" t="s">
        <v>205</v>
      </c>
      <c r="D270" s="2" t="s">
        <v>124</v>
      </c>
      <c r="E270" s="2" t="s">
        <v>15</v>
      </c>
      <c r="F270" s="2" t="s">
        <v>14</v>
      </c>
      <c r="G270" s="2" t="s">
        <v>16</v>
      </c>
      <c r="H270" s="2">
        <v>2</v>
      </c>
      <c r="I270" s="2">
        <v>1</v>
      </c>
      <c r="J270" s="2">
        <v>0</v>
      </c>
      <c r="K270" s="3">
        <v>1</v>
      </c>
    </row>
    <row r="271" spans="1:15" x14ac:dyDescent="0.25">
      <c r="A271" s="1">
        <v>4</v>
      </c>
      <c r="B271" s="1" t="s">
        <v>36</v>
      </c>
      <c r="C271" s="2" t="s">
        <v>204</v>
      </c>
      <c r="D271" s="2" t="s">
        <v>293</v>
      </c>
      <c r="E271" s="2" t="s">
        <v>14</v>
      </c>
      <c r="F271" s="2" t="s">
        <v>14</v>
      </c>
      <c r="H271" s="2">
        <v>0</v>
      </c>
      <c r="I271" s="2">
        <v>2</v>
      </c>
      <c r="J271" s="2">
        <v>0</v>
      </c>
      <c r="L271" s="3">
        <v>1</v>
      </c>
    </row>
    <row r="273" spans="1:15" ht="21" x14ac:dyDescent="0.35">
      <c r="A273" s="12" t="s">
        <v>261</v>
      </c>
      <c r="N273" s="10" t="s">
        <v>263</v>
      </c>
      <c r="O273" s="4" t="s">
        <v>81</v>
      </c>
    </row>
    <row r="274" spans="1:15" ht="15.75" x14ac:dyDescent="0.25">
      <c r="A274" s="15" t="s">
        <v>76</v>
      </c>
    </row>
    <row r="275" spans="1:15" x14ac:dyDescent="0.25">
      <c r="A275" s="1">
        <v>1</v>
      </c>
      <c r="B275" s="1" t="s">
        <v>36</v>
      </c>
      <c r="C275" s="2" t="s">
        <v>250</v>
      </c>
      <c r="D275" s="2" t="s">
        <v>252</v>
      </c>
      <c r="E275" s="2" t="s">
        <v>15</v>
      </c>
      <c r="F275" s="2" t="s">
        <v>15</v>
      </c>
      <c r="H275" s="2">
        <v>2</v>
      </c>
      <c r="I275" s="2">
        <v>0</v>
      </c>
      <c r="J275" s="2">
        <v>0</v>
      </c>
      <c r="K275" s="3">
        <v>1</v>
      </c>
    </row>
    <row r="276" spans="1:15" x14ac:dyDescent="0.25">
      <c r="A276" s="1">
        <v>2</v>
      </c>
      <c r="B276" s="1" t="s">
        <v>3</v>
      </c>
      <c r="C276" s="2" t="s">
        <v>134</v>
      </c>
      <c r="D276" s="2" t="s">
        <v>253</v>
      </c>
      <c r="E276" s="2" t="s">
        <v>14</v>
      </c>
      <c r="F276" s="2" t="s">
        <v>14</v>
      </c>
      <c r="H276" s="2">
        <v>0</v>
      </c>
      <c r="I276" s="2">
        <v>2</v>
      </c>
      <c r="J276" s="2">
        <v>0</v>
      </c>
      <c r="L276" s="3">
        <v>1</v>
      </c>
    </row>
    <row r="277" spans="1:15" x14ac:dyDescent="0.25">
      <c r="A277" s="1">
        <v>3</v>
      </c>
      <c r="B277" s="1" t="s">
        <v>5</v>
      </c>
      <c r="C277" s="2" t="s">
        <v>251</v>
      </c>
      <c r="D277" s="2" t="s">
        <v>254</v>
      </c>
      <c r="E277" s="2" t="s">
        <v>14</v>
      </c>
      <c r="F277" s="2" t="s">
        <v>15</v>
      </c>
      <c r="G277" s="2" t="s">
        <v>16</v>
      </c>
      <c r="H277" s="2">
        <v>2</v>
      </c>
      <c r="I277" s="2">
        <v>1</v>
      </c>
      <c r="J277" s="2">
        <v>0</v>
      </c>
      <c r="K277" s="3">
        <v>1</v>
      </c>
    </row>
    <row r="278" spans="1:15" x14ac:dyDescent="0.25">
      <c r="A278" s="1">
        <v>4</v>
      </c>
      <c r="B278" s="1" t="s">
        <v>4</v>
      </c>
      <c r="C278" s="2" t="s">
        <v>213</v>
      </c>
      <c r="D278" s="2" t="s">
        <v>51</v>
      </c>
      <c r="E278" s="2" t="s">
        <v>15</v>
      </c>
      <c r="F278" s="2" t="s">
        <v>14</v>
      </c>
      <c r="G278" s="2" t="s">
        <v>14</v>
      </c>
      <c r="H278" s="2">
        <v>1</v>
      </c>
      <c r="I278" s="2">
        <v>2</v>
      </c>
      <c r="J278" s="2">
        <v>0</v>
      </c>
      <c r="L278" s="3">
        <v>1</v>
      </c>
    </row>
    <row r="280" spans="1:15" ht="21" x14ac:dyDescent="0.35">
      <c r="A280" s="12" t="s">
        <v>302</v>
      </c>
      <c r="N280" s="10" t="s">
        <v>264</v>
      </c>
      <c r="O280" s="4" t="s">
        <v>247</v>
      </c>
    </row>
    <row r="281" spans="1:15" ht="15.75" x14ac:dyDescent="0.25">
      <c r="A281" s="15" t="s">
        <v>0</v>
      </c>
    </row>
    <row r="282" spans="1:15" x14ac:dyDescent="0.25">
      <c r="A282" s="1">
        <v>1</v>
      </c>
      <c r="C282" s="2" t="s">
        <v>60</v>
      </c>
      <c r="D282" s="2" t="s">
        <v>65</v>
      </c>
      <c r="E282" s="2" t="s">
        <v>14</v>
      </c>
      <c r="F282" s="2" t="s">
        <v>14</v>
      </c>
      <c r="H282" s="2">
        <v>0</v>
      </c>
      <c r="I282" s="2">
        <v>2</v>
      </c>
      <c r="J282" s="2">
        <v>0</v>
      </c>
      <c r="L282" s="3">
        <v>1</v>
      </c>
    </row>
    <row r="283" spans="1:15" x14ac:dyDescent="0.25">
      <c r="A283" s="1">
        <v>2</v>
      </c>
      <c r="C283" s="2" t="s">
        <v>265</v>
      </c>
      <c r="D283" s="2" t="s">
        <v>164</v>
      </c>
      <c r="E283" s="2" t="s">
        <v>15</v>
      </c>
      <c r="F283" s="2" t="s">
        <v>15</v>
      </c>
      <c r="H283" s="2">
        <v>2</v>
      </c>
      <c r="I283" s="2">
        <v>0</v>
      </c>
      <c r="J283" s="2">
        <v>0</v>
      </c>
      <c r="K283" s="3">
        <v>1</v>
      </c>
    </row>
    <row r="284" spans="1:15" x14ac:dyDescent="0.25">
      <c r="A284" s="1">
        <v>3</v>
      </c>
      <c r="C284" s="2" t="s">
        <v>266</v>
      </c>
      <c r="D284" s="2" t="s">
        <v>254</v>
      </c>
      <c r="E284" s="2" t="s">
        <v>14</v>
      </c>
      <c r="F284" s="2" t="s">
        <v>16</v>
      </c>
      <c r="H284" s="2">
        <v>1</v>
      </c>
      <c r="I284" s="2">
        <v>1</v>
      </c>
      <c r="J284" s="2">
        <v>0</v>
      </c>
      <c r="M284" s="3">
        <v>1</v>
      </c>
    </row>
    <row r="285" spans="1:15" x14ac:dyDescent="0.25">
      <c r="A285" s="1">
        <v>4</v>
      </c>
      <c r="C285" s="2" t="s">
        <v>146</v>
      </c>
      <c r="D285" s="2" t="s">
        <v>79</v>
      </c>
      <c r="E285" s="2" t="s">
        <v>15</v>
      </c>
      <c r="F285" s="2" t="s">
        <v>15</v>
      </c>
      <c r="H285" s="2">
        <v>2</v>
      </c>
      <c r="I285" s="2">
        <v>0</v>
      </c>
      <c r="J285" s="2">
        <v>0</v>
      </c>
      <c r="K285" s="3">
        <v>1</v>
      </c>
    </row>
    <row r="286" spans="1:15" x14ac:dyDescent="0.25">
      <c r="A286" s="1">
        <v>5</v>
      </c>
      <c r="C286" s="2" t="s">
        <v>101</v>
      </c>
      <c r="D286" s="2" t="s">
        <v>147</v>
      </c>
      <c r="E286" s="2" t="s">
        <v>14</v>
      </c>
      <c r="F286" s="2" t="s">
        <v>15</v>
      </c>
      <c r="G286" s="2" t="s">
        <v>66</v>
      </c>
      <c r="H286" s="2">
        <v>1</v>
      </c>
      <c r="I286" s="2">
        <v>1</v>
      </c>
      <c r="J286" s="2">
        <v>1</v>
      </c>
      <c r="M286" s="3">
        <v>1</v>
      </c>
    </row>
    <row r="288" spans="1:15" ht="21" x14ac:dyDescent="0.35">
      <c r="A288" s="12" t="s">
        <v>273</v>
      </c>
      <c r="N288" s="14" t="s">
        <v>274</v>
      </c>
      <c r="O288" s="4" t="s">
        <v>247</v>
      </c>
    </row>
    <row r="289" spans="1:15" ht="15.75" x14ac:dyDescent="0.25">
      <c r="A289" s="15" t="s">
        <v>76</v>
      </c>
      <c r="N289" s="17" t="s">
        <v>356</v>
      </c>
      <c r="O289" s="2" t="s">
        <v>357</v>
      </c>
    </row>
    <row r="290" spans="1:15" x14ac:dyDescent="0.25">
      <c r="A290" s="1">
        <v>1</v>
      </c>
      <c r="B290" s="1" t="s">
        <v>3</v>
      </c>
      <c r="C290" s="2" t="s">
        <v>250</v>
      </c>
      <c r="D290" s="2" t="s">
        <v>252</v>
      </c>
      <c r="E290" s="2" t="s">
        <v>15</v>
      </c>
      <c r="F290" s="2" t="s">
        <v>14</v>
      </c>
      <c r="G290" s="2" t="s">
        <v>16</v>
      </c>
      <c r="H290" s="2">
        <v>2</v>
      </c>
      <c r="I290" s="2">
        <v>1</v>
      </c>
      <c r="J290" s="2">
        <v>0</v>
      </c>
      <c r="K290" s="3">
        <v>1</v>
      </c>
    </row>
    <row r="291" spans="1:15" x14ac:dyDescent="0.25">
      <c r="A291" s="1">
        <v>2</v>
      </c>
      <c r="B291" s="1" t="s">
        <v>108</v>
      </c>
      <c r="C291" s="2" t="s">
        <v>269</v>
      </c>
      <c r="D291" s="2" t="s">
        <v>270</v>
      </c>
      <c r="E291" s="2" t="s">
        <v>15</v>
      </c>
      <c r="F291" s="2" t="s">
        <v>15</v>
      </c>
      <c r="H291" s="2">
        <v>2</v>
      </c>
      <c r="I291" s="2">
        <v>0</v>
      </c>
      <c r="J291" s="2">
        <v>0</v>
      </c>
      <c r="K291" s="3">
        <v>1</v>
      </c>
    </row>
    <row r="292" spans="1:15" x14ac:dyDescent="0.25">
      <c r="A292" s="1">
        <v>3</v>
      </c>
      <c r="B292" s="1" t="s">
        <v>3</v>
      </c>
      <c r="C292" s="2" t="s">
        <v>71</v>
      </c>
      <c r="D292" s="2" t="s">
        <v>271</v>
      </c>
      <c r="E292" s="2" t="s">
        <v>15</v>
      </c>
      <c r="F292" s="2" t="s">
        <v>15</v>
      </c>
      <c r="H292" s="2">
        <v>2</v>
      </c>
      <c r="I292" s="2">
        <v>0</v>
      </c>
      <c r="J292" s="2">
        <v>0</v>
      </c>
      <c r="K292" s="3">
        <v>1</v>
      </c>
    </row>
    <row r="293" spans="1:15" x14ac:dyDescent="0.25">
      <c r="A293" s="1">
        <v>4</v>
      </c>
      <c r="B293" s="1" t="s">
        <v>107</v>
      </c>
      <c r="C293" s="2" t="s">
        <v>158</v>
      </c>
      <c r="D293" s="2" t="s">
        <v>51</v>
      </c>
      <c r="E293" s="2" t="s">
        <v>15</v>
      </c>
      <c r="F293" s="2" t="s">
        <v>14</v>
      </c>
      <c r="G293" s="2" t="s">
        <v>16</v>
      </c>
      <c r="H293" s="2">
        <v>2</v>
      </c>
      <c r="I293" s="2">
        <v>1</v>
      </c>
      <c r="J293" s="2">
        <v>0</v>
      </c>
      <c r="K293" s="3">
        <v>1</v>
      </c>
    </row>
    <row r="294" spans="1:15" ht="15.75" x14ac:dyDescent="0.25">
      <c r="A294" s="15" t="s">
        <v>207</v>
      </c>
    </row>
    <row r="295" spans="1:15" x14ac:dyDescent="0.25">
      <c r="B295" s="1" t="s">
        <v>107</v>
      </c>
      <c r="C295" s="2" t="s">
        <v>21</v>
      </c>
      <c r="D295" s="2" t="s">
        <v>165</v>
      </c>
      <c r="E295" s="2" t="s">
        <v>14</v>
      </c>
      <c r="F295" s="2" t="s">
        <v>14</v>
      </c>
      <c r="H295" s="2">
        <v>0</v>
      </c>
      <c r="I295" s="2">
        <v>2</v>
      </c>
      <c r="J295" s="2">
        <v>0</v>
      </c>
      <c r="L295" s="3">
        <v>1</v>
      </c>
    </row>
    <row r="296" spans="1:15" ht="15.75" x14ac:dyDescent="0.25">
      <c r="A296" s="15" t="s">
        <v>214</v>
      </c>
    </row>
    <row r="297" spans="1:15" x14ac:dyDescent="0.25">
      <c r="B297" s="1" t="s">
        <v>3</v>
      </c>
      <c r="C297" s="2" t="s">
        <v>152</v>
      </c>
      <c r="D297" s="2" t="s">
        <v>272</v>
      </c>
      <c r="E297" s="2" t="s">
        <v>15</v>
      </c>
      <c r="F297" s="2" t="s">
        <v>14</v>
      </c>
      <c r="G297" s="2" t="s">
        <v>14</v>
      </c>
      <c r="H297" s="2">
        <v>1</v>
      </c>
      <c r="I297" s="2">
        <v>2</v>
      </c>
      <c r="J297" s="2">
        <v>0</v>
      </c>
      <c r="L297" s="3">
        <v>1</v>
      </c>
    </row>
    <row r="299" spans="1:15" ht="21" x14ac:dyDescent="0.35">
      <c r="A299" s="12" t="s">
        <v>275</v>
      </c>
      <c r="N299" s="10" t="s">
        <v>280</v>
      </c>
      <c r="O299" s="4" t="s">
        <v>279</v>
      </c>
    </row>
    <row r="300" spans="1:15" ht="15.75" x14ac:dyDescent="0.25">
      <c r="A300" s="15" t="s">
        <v>0</v>
      </c>
    </row>
    <row r="301" spans="1:15" x14ac:dyDescent="0.25">
      <c r="A301" s="1">
        <v>1</v>
      </c>
      <c r="B301" s="1" t="s">
        <v>68</v>
      </c>
      <c r="C301" s="2" t="s">
        <v>146</v>
      </c>
      <c r="D301" s="2" t="s">
        <v>79</v>
      </c>
      <c r="E301" s="2" t="s">
        <v>15</v>
      </c>
      <c r="F301" s="2" t="s">
        <v>54</v>
      </c>
      <c r="H301" s="2">
        <v>1</v>
      </c>
      <c r="I301" s="2">
        <v>1</v>
      </c>
      <c r="J301" s="2">
        <v>0</v>
      </c>
      <c r="M301" s="3">
        <v>1</v>
      </c>
    </row>
    <row r="302" spans="1:15" x14ac:dyDescent="0.25">
      <c r="A302" s="1">
        <v>2</v>
      </c>
      <c r="B302" s="1" t="s">
        <v>38</v>
      </c>
      <c r="C302" s="2" t="s">
        <v>198</v>
      </c>
      <c r="D302" s="2" t="s">
        <v>79</v>
      </c>
      <c r="E302" s="2" t="s">
        <v>14</v>
      </c>
      <c r="F302" s="2" t="s">
        <v>66</v>
      </c>
      <c r="H302" s="2">
        <v>0</v>
      </c>
      <c r="I302" s="2">
        <v>1</v>
      </c>
      <c r="J302" s="2">
        <v>1</v>
      </c>
      <c r="L302" s="3">
        <v>1</v>
      </c>
    </row>
    <row r="303" spans="1:15" x14ac:dyDescent="0.25">
      <c r="A303" s="1">
        <v>3</v>
      </c>
      <c r="B303" s="1" t="s">
        <v>1</v>
      </c>
      <c r="C303" s="2" t="s">
        <v>276</v>
      </c>
      <c r="D303" s="2" t="s">
        <v>278</v>
      </c>
      <c r="E303" s="2" t="s">
        <v>15</v>
      </c>
      <c r="F303" s="2" t="s">
        <v>15</v>
      </c>
      <c r="H303" s="2">
        <v>2</v>
      </c>
      <c r="I303" s="2">
        <v>0</v>
      </c>
      <c r="J303" s="2">
        <v>0</v>
      </c>
      <c r="K303" s="3">
        <v>1</v>
      </c>
    </row>
    <row r="304" spans="1:15" x14ac:dyDescent="0.25">
      <c r="A304" s="1">
        <v>4</v>
      </c>
      <c r="B304" s="1" t="s">
        <v>68</v>
      </c>
      <c r="C304" s="2" t="s">
        <v>117</v>
      </c>
      <c r="D304" s="2" t="s">
        <v>112</v>
      </c>
      <c r="E304" s="2" t="s">
        <v>15</v>
      </c>
      <c r="F304" s="2" t="s">
        <v>14</v>
      </c>
      <c r="G304" s="2" t="s">
        <v>54</v>
      </c>
      <c r="H304" s="2">
        <v>1</v>
      </c>
      <c r="I304" s="2">
        <v>2</v>
      </c>
      <c r="J304" s="2">
        <v>0</v>
      </c>
      <c r="L304" s="3">
        <v>1</v>
      </c>
    </row>
    <row r="305" spans="1:15" x14ac:dyDescent="0.25">
      <c r="A305" s="1">
        <v>5</v>
      </c>
      <c r="B305" s="1" t="s">
        <v>1</v>
      </c>
      <c r="C305" s="2" t="s">
        <v>277</v>
      </c>
      <c r="D305" s="2" t="s">
        <v>19</v>
      </c>
      <c r="E305" s="2" t="s">
        <v>14</v>
      </c>
      <c r="F305" s="2" t="s">
        <v>15</v>
      </c>
      <c r="G305" s="2" t="s">
        <v>54</v>
      </c>
      <c r="H305" s="2">
        <v>1</v>
      </c>
      <c r="I305" s="2">
        <v>2</v>
      </c>
      <c r="J305" s="2">
        <v>0</v>
      </c>
      <c r="L305" s="3">
        <v>1</v>
      </c>
    </row>
    <row r="307" spans="1:15" ht="21" x14ac:dyDescent="0.35">
      <c r="A307" s="12" t="s">
        <v>281</v>
      </c>
      <c r="N307" s="10" t="s">
        <v>282</v>
      </c>
      <c r="O307" s="4" t="s">
        <v>132</v>
      </c>
    </row>
    <row r="308" spans="1:15" ht="15.75" x14ac:dyDescent="0.25">
      <c r="A308" s="15" t="s">
        <v>0</v>
      </c>
    </row>
    <row r="309" spans="1:15" x14ac:dyDescent="0.25">
      <c r="A309" s="1">
        <v>1</v>
      </c>
      <c r="B309" s="1" t="s">
        <v>107</v>
      </c>
      <c r="C309" s="2" t="s">
        <v>134</v>
      </c>
      <c r="D309" s="2" t="s">
        <v>253</v>
      </c>
      <c r="E309" s="2" t="s">
        <v>14</v>
      </c>
      <c r="F309" s="2" t="s">
        <v>14</v>
      </c>
      <c r="H309" s="2">
        <v>0</v>
      </c>
      <c r="I309" s="2">
        <v>2</v>
      </c>
      <c r="J309" s="2">
        <v>0</v>
      </c>
      <c r="L309" s="3">
        <v>1</v>
      </c>
    </row>
    <row r="310" spans="1:15" x14ac:dyDescent="0.25">
      <c r="A310" s="1">
        <v>2</v>
      </c>
      <c r="B310" s="1" t="s">
        <v>128</v>
      </c>
      <c r="C310" s="2" t="s">
        <v>276</v>
      </c>
      <c r="D310" s="2" t="s">
        <v>278</v>
      </c>
      <c r="E310" s="2" t="s">
        <v>14</v>
      </c>
      <c r="F310" s="2" t="s">
        <v>15</v>
      </c>
      <c r="G310" s="2" t="s">
        <v>15</v>
      </c>
      <c r="H310" s="2">
        <v>2</v>
      </c>
      <c r="I310" s="2">
        <v>1</v>
      </c>
      <c r="J310" s="2">
        <v>0</v>
      </c>
      <c r="K310" s="3">
        <v>1</v>
      </c>
    </row>
    <row r="311" spans="1:15" x14ac:dyDescent="0.25">
      <c r="A311" s="1">
        <v>3</v>
      </c>
      <c r="B311" s="1" t="s">
        <v>1</v>
      </c>
      <c r="C311" s="2" t="s">
        <v>250</v>
      </c>
      <c r="D311" s="2" t="s">
        <v>252</v>
      </c>
      <c r="E311" s="2" t="s">
        <v>15</v>
      </c>
      <c r="F311" s="2" t="s">
        <v>15</v>
      </c>
      <c r="H311" s="2">
        <v>2</v>
      </c>
      <c r="I311" s="2">
        <v>0</v>
      </c>
      <c r="J311" s="2">
        <v>0</v>
      </c>
      <c r="K311" s="3">
        <v>1</v>
      </c>
    </row>
    <row r="312" spans="1:15" x14ac:dyDescent="0.25">
      <c r="A312" s="1">
        <v>4</v>
      </c>
      <c r="B312" s="1" t="s">
        <v>4</v>
      </c>
      <c r="C312" s="2" t="s">
        <v>186</v>
      </c>
      <c r="D312" s="2" t="s">
        <v>231</v>
      </c>
      <c r="E312" s="2" t="s">
        <v>14</v>
      </c>
      <c r="F312" s="2" t="s">
        <v>14</v>
      </c>
      <c r="H312" s="2">
        <v>0</v>
      </c>
      <c r="I312" s="2">
        <v>2</v>
      </c>
      <c r="J312" s="2">
        <v>0</v>
      </c>
      <c r="L312" s="3">
        <v>1</v>
      </c>
    </row>
    <row r="313" spans="1:15" x14ac:dyDescent="0.25">
      <c r="A313" s="1">
        <v>5</v>
      </c>
      <c r="B313" s="1" t="s">
        <v>37</v>
      </c>
      <c r="C313" s="2" t="s">
        <v>117</v>
      </c>
      <c r="D313" s="2" t="s">
        <v>112</v>
      </c>
      <c r="E313" s="2" t="s">
        <v>14</v>
      </c>
      <c r="F313" s="2" t="s">
        <v>15</v>
      </c>
      <c r="G313" s="2" t="s">
        <v>15</v>
      </c>
      <c r="H313" s="2">
        <v>2</v>
      </c>
      <c r="I313" s="2">
        <v>1</v>
      </c>
      <c r="J313" s="2">
        <v>0</v>
      </c>
      <c r="K313" s="3">
        <v>1</v>
      </c>
    </row>
    <row r="315" spans="1:15" ht="21" x14ac:dyDescent="0.35">
      <c r="A315" s="12" t="s">
        <v>289</v>
      </c>
      <c r="N315" s="14" t="s">
        <v>286</v>
      </c>
      <c r="O315" s="4" t="s">
        <v>288</v>
      </c>
    </row>
    <row r="316" spans="1:15" ht="15.75" x14ac:dyDescent="0.25">
      <c r="A316" s="15" t="s">
        <v>0</v>
      </c>
      <c r="N316" s="4" t="s">
        <v>287</v>
      </c>
    </row>
    <row r="317" spans="1:15" x14ac:dyDescent="0.25">
      <c r="A317" s="1">
        <v>1</v>
      </c>
      <c r="B317" s="1" t="s">
        <v>107</v>
      </c>
      <c r="C317" s="2" t="s">
        <v>213</v>
      </c>
      <c r="D317" s="2" t="s">
        <v>165</v>
      </c>
      <c r="E317" s="2" t="s">
        <v>54</v>
      </c>
      <c r="H317" s="2">
        <v>0</v>
      </c>
      <c r="I317" s="2">
        <v>1</v>
      </c>
      <c r="J317" s="2">
        <v>0</v>
      </c>
      <c r="L317" s="3">
        <v>1</v>
      </c>
    </row>
    <row r="318" spans="1:15" x14ac:dyDescent="0.25">
      <c r="A318" s="1">
        <v>2</v>
      </c>
      <c r="B318" s="1" t="s">
        <v>36</v>
      </c>
      <c r="C318" s="2" t="s">
        <v>269</v>
      </c>
      <c r="D318" s="2" t="s">
        <v>270</v>
      </c>
      <c r="E318" s="2" t="s">
        <v>14</v>
      </c>
      <c r="F318" s="2" t="s">
        <v>14</v>
      </c>
      <c r="H318" s="2">
        <v>0</v>
      </c>
      <c r="I318" s="2">
        <v>2</v>
      </c>
      <c r="J318" s="2">
        <v>0</v>
      </c>
      <c r="L318" s="3">
        <v>1</v>
      </c>
    </row>
    <row r="319" spans="1:15" x14ac:dyDescent="0.25">
      <c r="A319" s="1">
        <v>3</v>
      </c>
      <c r="C319" s="2" t="s">
        <v>151</v>
      </c>
      <c r="D319" s="2" t="s">
        <v>151</v>
      </c>
      <c r="O319" s="2" t="s">
        <v>320</v>
      </c>
    </row>
    <row r="320" spans="1:15" x14ac:dyDescent="0.25">
      <c r="A320" s="1">
        <v>4</v>
      </c>
      <c r="B320" s="1" t="s">
        <v>38</v>
      </c>
      <c r="C320" s="2" t="s">
        <v>130</v>
      </c>
      <c r="D320" s="2" t="s">
        <v>284</v>
      </c>
      <c r="E320" s="2" t="s">
        <v>16</v>
      </c>
      <c r="H320" s="2">
        <v>1</v>
      </c>
      <c r="I320" s="2">
        <v>0</v>
      </c>
      <c r="J320" s="2">
        <v>0</v>
      </c>
      <c r="K320" s="3">
        <v>1</v>
      </c>
    </row>
    <row r="321" spans="1:15" x14ac:dyDescent="0.25">
      <c r="A321" s="1">
        <v>5</v>
      </c>
      <c r="B321" s="1" t="s">
        <v>4</v>
      </c>
      <c r="C321" s="2" t="s">
        <v>283</v>
      </c>
      <c r="D321" s="2" t="s">
        <v>79</v>
      </c>
      <c r="E321" s="2" t="s">
        <v>16</v>
      </c>
      <c r="H321" s="2">
        <v>1</v>
      </c>
      <c r="I321" s="2">
        <v>0</v>
      </c>
      <c r="J321" s="2">
        <v>0</v>
      </c>
      <c r="K321" s="3">
        <v>1</v>
      </c>
    </row>
    <row r="322" spans="1:15" ht="15.75" x14ac:dyDescent="0.25">
      <c r="A322" s="15" t="s">
        <v>20</v>
      </c>
    </row>
    <row r="323" spans="1:15" x14ac:dyDescent="0.25">
      <c r="B323" s="1" t="s">
        <v>107</v>
      </c>
      <c r="C323" s="2" t="s">
        <v>285</v>
      </c>
      <c r="D323" s="2" t="s">
        <v>278</v>
      </c>
      <c r="E323" s="2" t="s">
        <v>15</v>
      </c>
      <c r="F323" s="2" t="s">
        <v>16</v>
      </c>
      <c r="H323" s="2">
        <v>2</v>
      </c>
      <c r="I323" s="2">
        <v>0</v>
      </c>
      <c r="J323" s="2">
        <v>0</v>
      </c>
      <c r="K323" s="3">
        <v>1</v>
      </c>
    </row>
    <row r="324" spans="1:15" ht="15.75" x14ac:dyDescent="0.25">
      <c r="A324" s="15" t="s">
        <v>207</v>
      </c>
    </row>
    <row r="325" spans="1:15" x14ac:dyDescent="0.25">
      <c r="B325" s="1" t="s">
        <v>107</v>
      </c>
      <c r="C325" s="2" t="s">
        <v>89</v>
      </c>
      <c r="D325" s="2" t="s">
        <v>125</v>
      </c>
      <c r="E325" s="2" t="s">
        <v>14</v>
      </c>
      <c r="F325" s="2" t="s">
        <v>15</v>
      </c>
      <c r="G325" s="2" t="s">
        <v>14</v>
      </c>
      <c r="H325" s="2">
        <v>1</v>
      </c>
      <c r="I325" s="2">
        <v>2</v>
      </c>
      <c r="J325" s="2">
        <v>0</v>
      </c>
      <c r="L325" s="3">
        <v>1</v>
      </c>
    </row>
    <row r="326" spans="1:15" ht="15.75" x14ac:dyDescent="0.25">
      <c r="A326" s="15" t="s">
        <v>214</v>
      </c>
    </row>
    <row r="327" spans="1:15" x14ac:dyDescent="0.25">
      <c r="B327" s="1" t="s">
        <v>3</v>
      </c>
      <c r="C327" s="2" t="s">
        <v>186</v>
      </c>
      <c r="D327" s="2" t="s">
        <v>231</v>
      </c>
      <c r="E327" s="2" t="s">
        <v>14</v>
      </c>
      <c r="F327" s="2" t="s">
        <v>14</v>
      </c>
      <c r="H327" s="2">
        <v>0</v>
      </c>
      <c r="I327" s="2">
        <v>2</v>
      </c>
      <c r="J327" s="2">
        <v>0</v>
      </c>
      <c r="L327" s="3">
        <v>1</v>
      </c>
    </row>
    <row r="329" spans="1:15" ht="21" x14ac:dyDescent="0.35">
      <c r="A329" s="12" t="s">
        <v>290</v>
      </c>
      <c r="N329" s="10" t="s">
        <v>295</v>
      </c>
      <c r="O329" s="4" t="s">
        <v>247</v>
      </c>
    </row>
    <row r="330" spans="1:15" ht="15.75" x14ac:dyDescent="0.25">
      <c r="A330" s="15" t="s">
        <v>0</v>
      </c>
    </row>
    <row r="331" spans="1:15" x14ac:dyDescent="0.25">
      <c r="A331" s="1">
        <v>1</v>
      </c>
      <c r="B331" s="1" t="s">
        <v>48</v>
      </c>
      <c r="C331" s="2" t="s">
        <v>113</v>
      </c>
      <c r="D331" s="2" t="s">
        <v>294</v>
      </c>
      <c r="E331" s="2" t="s">
        <v>14</v>
      </c>
      <c r="F331" s="2" t="s">
        <v>15</v>
      </c>
      <c r="G331" s="2" t="s">
        <v>66</v>
      </c>
      <c r="H331" s="2">
        <v>1</v>
      </c>
      <c r="I331" s="2">
        <v>1</v>
      </c>
      <c r="J331" s="2">
        <v>1</v>
      </c>
      <c r="M331" s="3">
        <v>1</v>
      </c>
    </row>
    <row r="332" spans="1:15" x14ac:dyDescent="0.25">
      <c r="A332" s="1">
        <v>2</v>
      </c>
      <c r="B332" s="1" t="s">
        <v>38</v>
      </c>
      <c r="C332" s="2" t="s">
        <v>213</v>
      </c>
      <c r="D332" s="2" t="s">
        <v>165</v>
      </c>
      <c r="E332" s="2" t="s">
        <v>14</v>
      </c>
      <c r="F332" s="2" t="s">
        <v>54</v>
      </c>
      <c r="H332" s="2">
        <v>0</v>
      </c>
      <c r="I332" s="2">
        <v>2</v>
      </c>
      <c r="J332" s="2">
        <v>0</v>
      </c>
      <c r="L332" s="3">
        <v>1</v>
      </c>
    </row>
    <row r="333" spans="1:15" x14ac:dyDescent="0.25">
      <c r="A333" s="1">
        <v>3</v>
      </c>
      <c r="B333" s="1" t="s">
        <v>34</v>
      </c>
      <c r="C333" s="2" t="s">
        <v>251</v>
      </c>
      <c r="D333" s="2" t="s">
        <v>292</v>
      </c>
      <c r="E333" s="2" t="s">
        <v>15</v>
      </c>
      <c r="F333" s="2" t="s">
        <v>15</v>
      </c>
      <c r="H333" s="2">
        <v>2</v>
      </c>
      <c r="I333" s="2">
        <v>0</v>
      </c>
      <c r="J333" s="2">
        <v>0</v>
      </c>
      <c r="K333" s="3">
        <v>1</v>
      </c>
    </row>
    <row r="334" spans="1:15" x14ac:dyDescent="0.25">
      <c r="A334" s="1">
        <v>4</v>
      </c>
      <c r="B334" s="1" t="s">
        <v>38</v>
      </c>
      <c r="C334" s="2" t="s">
        <v>291</v>
      </c>
      <c r="D334" s="2" t="s">
        <v>63</v>
      </c>
      <c r="E334" s="2" t="s">
        <v>15</v>
      </c>
      <c r="F334" s="2" t="s">
        <v>66</v>
      </c>
      <c r="H334" s="2">
        <v>1</v>
      </c>
      <c r="I334" s="2">
        <v>0</v>
      </c>
      <c r="J334" s="2">
        <v>1</v>
      </c>
      <c r="K334" s="3">
        <v>1</v>
      </c>
    </row>
    <row r="335" spans="1:15" x14ac:dyDescent="0.25">
      <c r="A335" s="1">
        <v>5</v>
      </c>
      <c r="B335" s="1" t="s">
        <v>48</v>
      </c>
      <c r="C335" s="2" t="s">
        <v>204</v>
      </c>
      <c r="D335" s="2" t="s">
        <v>293</v>
      </c>
      <c r="E335" s="2" t="s">
        <v>14</v>
      </c>
      <c r="F335" s="2" t="s">
        <v>16</v>
      </c>
      <c r="H335" s="2">
        <v>1</v>
      </c>
      <c r="I335" s="2">
        <v>1</v>
      </c>
      <c r="J335" s="2">
        <v>0</v>
      </c>
      <c r="M335" s="3">
        <v>1</v>
      </c>
    </row>
    <row r="337" spans="1:15" ht="21" x14ac:dyDescent="0.35">
      <c r="A337" s="12" t="s">
        <v>301</v>
      </c>
      <c r="N337" s="10" t="s">
        <v>296</v>
      </c>
      <c r="O337" s="4" t="s">
        <v>247</v>
      </c>
    </row>
    <row r="338" spans="1:15" ht="15.75" x14ac:dyDescent="0.25">
      <c r="A338" s="15" t="s">
        <v>0</v>
      </c>
    </row>
    <row r="339" spans="1:15" x14ac:dyDescent="0.25">
      <c r="A339" s="1">
        <v>1</v>
      </c>
      <c r="C339" s="2" t="s">
        <v>297</v>
      </c>
      <c r="D339" s="2" t="s">
        <v>299</v>
      </c>
      <c r="E339" s="2" t="s">
        <v>14</v>
      </c>
      <c r="F339" s="2" t="s">
        <v>15</v>
      </c>
      <c r="G339" s="2" t="s">
        <v>16</v>
      </c>
      <c r="H339" s="2">
        <v>2</v>
      </c>
      <c r="I339" s="2">
        <v>1</v>
      </c>
      <c r="J339" s="2">
        <v>0</v>
      </c>
      <c r="K339" s="3">
        <v>1</v>
      </c>
    </row>
    <row r="340" spans="1:15" x14ac:dyDescent="0.25">
      <c r="A340" s="1">
        <v>2</v>
      </c>
      <c r="C340" s="2" t="s">
        <v>298</v>
      </c>
      <c r="D340" s="2" t="s">
        <v>300</v>
      </c>
      <c r="E340" s="2" t="s">
        <v>15</v>
      </c>
      <c r="F340" s="2" t="s">
        <v>66</v>
      </c>
      <c r="H340" s="2">
        <v>1</v>
      </c>
      <c r="I340" s="2">
        <v>0</v>
      </c>
      <c r="J340" s="2">
        <v>1</v>
      </c>
      <c r="K340" s="3">
        <v>1</v>
      </c>
    </row>
    <row r="341" spans="1:15" x14ac:dyDescent="0.25">
      <c r="A341" s="1">
        <v>3</v>
      </c>
      <c r="C341" s="2" t="s">
        <v>213</v>
      </c>
      <c r="D341" s="2" t="s">
        <v>165</v>
      </c>
      <c r="E341" s="2" t="s">
        <v>14</v>
      </c>
      <c r="F341" s="2" t="s">
        <v>16</v>
      </c>
      <c r="H341" s="2">
        <v>1</v>
      </c>
      <c r="I341" s="2">
        <v>1</v>
      </c>
      <c r="J341" s="2">
        <v>0</v>
      </c>
      <c r="M341" s="3">
        <v>1</v>
      </c>
    </row>
    <row r="342" spans="1:15" x14ac:dyDescent="0.25">
      <c r="A342" s="1">
        <v>4</v>
      </c>
      <c r="C342" s="2" t="s">
        <v>58</v>
      </c>
      <c r="D342" s="2" t="s">
        <v>73</v>
      </c>
      <c r="E342" s="2" t="s">
        <v>15</v>
      </c>
      <c r="F342" s="2" t="s">
        <v>14</v>
      </c>
      <c r="G342" s="2" t="s">
        <v>66</v>
      </c>
      <c r="H342" s="2">
        <v>1</v>
      </c>
      <c r="I342" s="2">
        <v>1</v>
      </c>
      <c r="J342" s="2">
        <v>1</v>
      </c>
      <c r="M342" s="3">
        <v>1</v>
      </c>
    </row>
    <row r="343" spans="1:15" x14ac:dyDescent="0.25">
      <c r="A343" s="1">
        <v>5</v>
      </c>
      <c r="C343" s="2" t="s">
        <v>89</v>
      </c>
      <c r="D343" s="2" t="s">
        <v>51</v>
      </c>
      <c r="E343" s="2" t="s">
        <v>14</v>
      </c>
      <c r="F343" s="2" t="s">
        <v>54</v>
      </c>
      <c r="H343" s="2">
        <v>0</v>
      </c>
      <c r="I343" s="2">
        <v>2</v>
      </c>
      <c r="J343" s="2">
        <v>0</v>
      </c>
      <c r="L343" s="3">
        <v>1</v>
      </c>
    </row>
    <row r="345" spans="1:15" ht="21" x14ac:dyDescent="0.35">
      <c r="A345" s="12" t="s">
        <v>310</v>
      </c>
      <c r="N345" s="14" t="s">
        <v>313</v>
      </c>
      <c r="O345" s="4" t="s">
        <v>127</v>
      </c>
    </row>
    <row r="346" spans="1:15" ht="15.75" x14ac:dyDescent="0.25">
      <c r="A346" s="15" t="s">
        <v>0</v>
      </c>
      <c r="N346" s="4" t="s">
        <v>312</v>
      </c>
    </row>
    <row r="347" spans="1:15" x14ac:dyDescent="0.25">
      <c r="A347" s="1">
        <v>1</v>
      </c>
      <c r="B347" s="1" t="s">
        <v>303</v>
      </c>
      <c r="C347" s="2" t="s">
        <v>304</v>
      </c>
      <c r="D347" s="2" t="s">
        <v>307</v>
      </c>
      <c r="E347" s="2" t="s">
        <v>15</v>
      </c>
      <c r="F347" s="2" t="s">
        <v>15</v>
      </c>
      <c r="H347" s="2">
        <v>2</v>
      </c>
      <c r="I347" s="2">
        <v>0</v>
      </c>
      <c r="J347" s="2">
        <v>0</v>
      </c>
      <c r="K347" s="3">
        <v>1</v>
      </c>
    </row>
    <row r="348" spans="1:15" x14ac:dyDescent="0.25">
      <c r="A348" s="1">
        <v>2</v>
      </c>
      <c r="B348" s="1" t="s">
        <v>4</v>
      </c>
      <c r="C348" s="2" t="s">
        <v>269</v>
      </c>
      <c r="D348" s="2" t="s">
        <v>270</v>
      </c>
      <c r="E348" s="2" t="s">
        <v>15</v>
      </c>
      <c r="F348" s="2" t="s">
        <v>14</v>
      </c>
      <c r="G348" s="2" t="s">
        <v>15</v>
      </c>
      <c r="H348" s="2">
        <v>2</v>
      </c>
      <c r="I348" s="2">
        <v>1</v>
      </c>
      <c r="J348" s="2">
        <v>0</v>
      </c>
      <c r="K348" s="3">
        <v>1</v>
      </c>
    </row>
    <row r="349" spans="1:15" x14ac:dyDescent="0.25">
      <c r="A349" s="1">
        <v>3</v>
      </c>
      <c r="B349" s="1" t="s">
        <v>4</v>
      </c>
      <c r="C349" s="2" t="s">
        <v>170</v>
      </c>
      <c r="D349" s="2" t="s">
        <v>309</v>
      </c>
      <c r="E349" s="2" t="s">
        <v>14</v>
      </c>
      <c r="F349" s="2" t="s">
        <v>15</v>
      </c>
      <c r="G349" s="2" t="s">
        <v>54</v>
      </c>
      <c r="H349" s="2">
        <v>1</v>
      </c>
      <c r="I349" s="2">
        <v>2</v>
      </c>
      <c r="J349" s="2">
        <v>0</v>
      </c>
      <c r="L349" s="3">
        <v>1</v>
      </c>
    </row>
    <row r="350" spans="1:15" x14ac:dyDescent="0.25">
      <c r="A350" s="1">
        <v>4</v>
      </c>
      <c r="B350" s="1" t="s">
        <v>68</v>
      </c>
      <c r="C350" s="2" t="s">
        <v>21</v>
      </c>
      <c r="D350" s="2" t="s">
        <v>165</v>
      </c>
      <c r="E350" s="2" t="s">
        <v>14</v>
      </c>
      <c r="F350" s="2" t="s">
        <v>15</v>
      </c>
      <c r="G350" s="2" t="s">
        <v>15</v>
      </c>
      <c r="H350" s="2">
        <v>2</v>
      </c>
      <c r="I350" s="2">
        <v>1</v>
      </c>
      <c r="J350" s="2">
        <v>0</v>
      </c>
      <c r="K350" s="3">
        <v>1</v>
      </c>
    </row>
    <row r="351" spans="1:15" x14ac:dyDescent="0.25">
      <c r="A351" s="1">
        <v>5</v>
      </c>
      <c r="B351" s="1" t="s">
        <v>5</v>
      </c>
      <c r="C351" s="2" t="s">
        <v>305</v>
      </c>
      <c r="D351" s="2" t="s">
        <v>143</v>
      </c>
      <c r="E351" s="2" t="s">
        <v>14</v>
      </c>
      <c r="F351" s="2" t="s">
        <v>16</v>
      </c>
      <c r="H351" s="2">
        <v>1</v>
      </c>
      <c r="I351" s="2">
        <v>1</v>
      </c>
      <c r="J351" s="2">
        <v>0</v>
      </c>
      <c r="M351" s="3">
        <v>1</v>
      </c>
    </row>
    <row r="352" spans="1:15" ht="15.75" x14ac:dyDescent="0.25">
      <c r="A352" s="15" t="s">
        <v>17</v>
      </c>
    </row>
    <row r="353" spans="1:15" x14ac:dyDescent="0.25">
      <c r="B353" s="1" t="s">
        <v>3</v>
      </c>
      <c r="C353" s="2" t="s">
        <v>306</v>
      </c>
      <c r="D353" s="2" t="s">
        <v>308</v>
      </c>
      <c r="E353" s="2" t="s">
        <v>15</v>
      </c>
      <c r="F353" s="2" t="s">
        <v>311</v>
      </c>
      <c r="H353" s="2">
        <v>2</v>
      </c>
      <c r="I353" s="2">
        <v>0</v>
      </c>
      <c r="J353" s="2">
        <v>0</v>
      </c>
      <c r="K353" s="3">
        <v>1</v>
      </c>
    </row>
    <row r="354" spans="1:15" ht="15.75" x14ac:dyDescent="0.25">
      <c r="A354" s="15" t="s">
        <v>20</v>
      </c>
    </row>
    <row r="355" spans="1:15" x14ac:dyDescent="0.25">
      <c r="B355" s="1" t="s">
        <v>107</v>
      </c>
      <c r="C355" s="2" t="s">
        <v>213</v>
      </c>
      <c r="D355" s="2" t="s">
        <v>51</v>
      </c>
      <c r="E355" s="2" t="s">
        <v>14</v>
      </c>
      <c r="F355" s="2" t="s">
        <v>15</v>
      </c>
      <c r="G355" s="2" t="s">
        <v>54</v>
      </c>
      <c r="H355" s="2">
        <v>1</v>
      </c>
      <c r="I355" s="2">
        <v>2</v>
      </c>
      <c r="J355" s="2">
        <v>0</v>
      </c>
      <c r="L355" s="3">
        <v>1</v>
      </c>
    </row>
    <row r="357" spans="1:15" ht="21" x14ac:dyDescent="0.35">
      <c r="A357" s="12" t="s">
        <v>314</v>
      </c>
      <c r="N357" s="10" t="s">
        <v>316</v>
      </c>
      <c r="O357" s="2" t="s">
        <v>317</v>
      </c>
    </row>
    <row r="358" spans="1:15" ht="15.75" x14ac:dyDescent="0.25">
      <c r="A358" s="15" t="s">
        <v>33</v>
      </c>
    </row>
    <row r="359" spans="1:15" x14ac:dyDescent="0.25">
      <c r="A359" s="1">
        <v>1</v>
      </c>
      <c r="B359" s="1" t="s">
        <v>68</v>
      </c>
      <c r="C359" s="2" t="s">
        <v>387</v>
      </c>
      <c r="D359" s="2" t="s">
        <v>270</v>
      </c>
      <c r="E359" s="2" t="s">
        <v>14</v>
      </c>
      <c r="F359" s="2" t="s">
        <v>15</v>
      </c>
      <c r="G359" s="2" t="s">
        <v>14</v>
      </c>
      <c r="H359" s="2">
        <v>1</v>
      </c>
      <c r="I359" s="2">
        <v>2</v>
      </c>
      <c r="J359" s="2">
        <v>0</v>
      </c>
      <c r="L359" s="3">
        <v>1</v>
      </c>
    </row>
    <row r="360" spans="1:15" x14ac:dyDescent="0.25">
      <c r="A360" s="1">
        <v>2</v>
      </c>
      <c r="B360" s="1" t="s">
        <v>315</v>
      </c>
      <c r="C360" s="2" t="s">
        <v>229</v>
      </c>
      <c r="D360" s="2" t="s">
        <v>45</v>
      </c>
      <c r="E360" s="2" t="s">
        <v>15</v>
      </c>
      <c r="F360" s="2" t="s">
        <v>15</v>
      </c>
      <c r="H360" s="2">
        <v>2</v>
      </c>
      <c r="I360" s="2">
        <v>0</v>
      </c>
      <c r="J360" s="2">
        <v>0</v>
      </c>
      <c r="K360" s="3">
        <v>1</v>
      </c>
    </row>
    <row r="361" spans="1:15" x14ac:dyDescent="0.25">
      <c r="A361" s="1">
        <v>3</v>
      </c>
      <c r="B361" s="1" t="s">
        <v>37</v>
      </c>
      <c r="C361" s="2" t="s">
        <v>242</v>
      </c>
      <c r="D361" s="2" t="s">
        <v>125</v>
      </c>
      <c r="E361" s="2" t="s">
        <v>14</v>
      </c>
      <c r="F361" s="2" t="s">
        <v>15</v>
      </c>
      <c r="G361" s="2" t="s">
        <v>16</v>
      </c>
      <c r="H361" s="2">
        <v>2</v>
      </c>
      <c r="I361" s="2">
        <v>1</v>
      </c>
      <c r="J361" s="2">
        <v>0</v>
      </c>
      <c r="K361" s="3">
        <v>1</v>
      </c>
    </row>
    <row r="362" spans="1:15" x14ac:dyDescent="0.25">
      <c r="A362" s="1">
        <v>4</v>
      </c>
      <c r="B362" s="1" t="s">
        <v>48</v>
      </c>
      <c r="C362" s="2" t="s">
        <v>266</v>
      </c>
      <c r="D362" s="2" t="s">
        <v>254</v>
      </c>
      <c r="O362" s="2" t="s">
        <v>319</v>
      </c>
    </row>
    <row r="363" spans="1:15" x14ac:dyDescent="0.25">
      <c r="A363" s="1">
        <v>5</v>
      </c>
      <c r="B363" s="1" t="s">
        <v>36</v>
      </c>
      <c r="C363" s="2" t="s">
        <v>186</v>
      </c>
      <c r="D363" s="2" t="s">
        <v>209</v>
      </c>
      <c r="E363" s="2" t="s">
        <v>14</v>
      </c>
      <c r="F363" s="2" t="s">
        <v>14</v>
      </c>
      <c r="H363" s="2">
        <v>0</v>
      </c>
      <c r="I363" s="2">
        <v>2</v>
      </c>
      <c r="J363" s="2">
        <v>0</v>
      </c>
      <c r="L363" s="3">
        <v>1</v>
      </c>
    </row>
    <row r="364" spans="1:15" x14ac:dyDescent="0.25">
      <c r="A364" s="1">
        <v>6</v>
      </c>
      <c r="B364" s="1" t="s">
        <v>36</v>
      </c>
      <c r="C364" s="2" t="s">
        <v>198</v>
      </c>
      <c r="D364" s="2" t="s">
        <v>79</v>
      </c>
      <c r="E364" s="2" t="s">
        <v>14</v>
      </c>
      <c r="F364" s="2" t="s">
        <v>54</v>
      </c>
      <c r="H364" s="2">
        <v>0</v>
      </c>
      <c r="I364" s="2">
        <v>2</v>
      </c>
      <c r="J364" s="2">
        <v>0</v>
      </c>
      <c r="L364" s="3">
        <v>1</v>
      </c>
    </row>
    <row r="366" spans="1:15" ht="21" x14ac:dyDescent="0.35">
      <c r="A366" s="12" t="s">
        <v>325</v>
      </c>
      <c r="N366" s="10" t="s">
        <v>324</v>
      </c>
      <c r="O366" s="2" t="s">
        <v>132</v>
      </c>
    </row>
    <row r="367" spans="1:15" ht="15.75" x14ac:dyDescent="0.25">
      <c r="A367" s="15" t="s">
        <v>0</v>
      </c>
    </row>
    <row r="368" spans="1:15" x14ac:dyDescent="0.25">
      <c r="A368" s="1">
        <v>1</v>
      </c>
      <c r="C368" s="2" t="s">
        <v>198</v>
      </c>
      <c r="D368" s="2" t="s">
        <v>79</v>
      </c>
      <c r="E368" s="2" t="s">
        <v>14</v>
      </c>
      <c r="F368" s="2" t="s">
        <v>54</v>
      </c>
      <c r="H368" s="2">
        <v>0</v>
      </c>
      <c r="I368" s="2">
        <v>2</v>
      </c>
      <c r="J368" s="2">
        <v>0</v>
      </c>
      <c r="L368" s="3">
        <v>1</v>
      </c>
    </row>
    <row r="369" spans="1:15" x14ac:dyDescent="0.25">
      <c r="A369" s="1">
        <v>2</v>
      </c>
      <c r="C369" s="2" t="s">
        <v>58</v>
      </c>
      <c r="D369" s="2" t="s">
        <v>79</v>
      </c>
      <c r="E369" s="2" t="s">
        <v>15</v>
      </c>
      <c r="F369" s="2" t="s">
        <v>14</v>
      </c>
      <c r="G369" s="2" t="s">
        <v>54</v>
      </c>
      <c r="H369" s="2">
        <v>1</v>
      </c>
      <c r="I369" s="2">
        <v>2</v>
      </c>
      <c r="J369" s="2">
        <v>0</v>
      </c>
      <c r="L369" s="3">
        <v>1</v>
      </c>
    </row>
    <row r="370" spans="1:15" x14ac:dyDescent="0.25">
      <c r="A370" s="1">
        <v>3</v>
      </c>
      <c r="C370" s="2" t="s">
        <v>322</v>
      </c>
      <c r="D370" s="2" t="s">
        <v>165</v>
      </c>
      <c r="E370" s="2" t="s">
        <v>15</v>
      </c>
      <c r="F370" s="2" t="s">
        <v>15</v>
      </c>
      <c r="H370" s="2">
        <v>2</v>
      </c>
      <c r="I370" s="2">
        <v>0</v>
      </c>
      <c r="J370" s="2">
        <v>0</v>
      </c>
      <c r="K370" s="3">
        <v>1</v>
      </c>
    </row>
    <row r="371" spans="1:15" x14ac:dyDescent="0.25">
      <c r="A371" s="1">
        <v>4</v>
      </c>
      <c r="C371" s="2" t="s">
        <v>297</v>
      </c>
      <c r="D371" s="2" t="s">
        <v>299</v>
      </c>
      <c r="E371" s="2" t="s">
        <v>14</v>
      </c>
      <c r="F371" s="2" t="s">
        <v>15</v>
      </c>
      <c r="G371" s="2" t="s">
        <v>15</v>
      </c>
      <c r="H371" s="2">
        <v>2</v>
      </c>
      <c r="I371" s="2">
        <v>1</v>
      </c>
      <c r="J371" s="2">
        <v>0</v>
      </c>
      <c r="K371" s="3">
        <v>1</v>
      </c>
    </row>
    <row r="372" spans="1:15" x14ac:dyDescent="0.25">
      <c r="A372" s="1">
        <v>5</v>
      </c>
      <c r="C372" s="2" t="s">
        <v>323</v>
      </c>
      <c r="D372" s="2" t="s">
        <v>111</v>
      </c>
      <c r="E372" s="2" t="s">
        <v>15</v>
      </c>
      <c r="F372" s="2" t="s">
        <v>15</v>
      </c>
      <c r="H372" s="2">
        <v>2</v>
      </c>
      <c r="I372" s="2">
        <v>0</v>
      </c>
      <c r="J372" s="2">
        <v>0</v>
      </c>
      <c r="K372" s="3">
        <v>1</v>
      </c>
    </row>
    <row r="374" spans="1:15" ht="21" x14ac:dyDescent="0.35">
      <c r="A374" s="12" t="s">
        <v>326</v>
      </c>
      <c r="N374" s="10" t="s">
        <v>331</v>
      </c>
      <c r="O374" s="2" t="s">
        <v>332</v>
      </c>
    </row>
    <row r="375" spans="1:15" ht="15.75" x14ac:dyDescent="0.25">
      <c r="A375" s="15" t="s">
        <v>33</v>
      </c>
    </row>
    <row r="376" spans="1:15" x14ac:dyDescent="0.25">
      <c r="A376" s="1">
        <v>1</v>
      </c>
      <c r="B376" s="1" t="s">
        <v>107</v>
      </c>
      <c r="C376" s="2" t="s">
        <v>42</v>
      </c>
      <c r="D376" s="2" t="s">
        <v>125</v>
      </c>
      <c r="E376" s="2" t="s">
        <v>14</v>
      </c>
      <c r="F376" s="2" t="s">
        <v>14</v>
      </c>
      <c r="H376" s="2">
        <v>0</v>
      </c>
      <c r="I376" s="2">
        <v>2</v>
      </c>
      <c r="J376" s="2">
        <v>0</v>
      </c>
      <c r="L376" s="3">
        <v>1</v>
      </c>
    </row>
    <row r="377" spans="1:15" x14ac:dyDescent="0.25">
      <c r="A377" s="1">
        <v>2</v>
      </c>
      <c r="B377" s="1" t="s">
        <v>34</v>
      </c>
      <c r="C377" s="2" t="s">
        <v>234</v>
      </c>
      <c r="D377" s="2" t="s">
        <v>125</v>
      </c>
      <c r="E377" s="2" t="s">
        <v>14</v>
      </c>
      <c r="F377" s="2" t="s">
        <v>14</v>
      </c>
      <c r="H377" s="2">
        <v>0</v>
      </c>
      <c r="I377" s="2">
        <v>2</v>
      </c>
      <c r="J377" s="2">
        <v>0</v>
      </c>
      <c r="L377" s="3">
        <v>1</v>
      </c>
    </row>
    <row r="378" spans="1:15" x14ac:dyDescent="0.25">
      <c r="A378" s="1">
        <v>3</v>
      </c>
      <c r="B378" s="1" t="s">
        <v>327</v>
      </c>
      <c r="C378" s="2" t="s">
        <v>328</v>
      </c>
      <c r="D378" s="2" t="s">
        <v>293</v>
      </c>
      <c r="E378" s="2" t="s">
        <v>14</v>
      </c>
      <c r="F378" s="2" t="s">
        <v>15</v>
      </c>
      <c r="G378" s="2" t="s">
        <v>15</v>
      </c>
      <c r="H378" s="2">
        <v>2</v>
      </c>
      <c r="I378" s="2">
        <v>1</v>
      </c>
      <c r="J378" s="2">
        <v>0</v>
      </c>
      <c r="K378" s="3">
        <v>1</v>
      </c>
    </row>
    <row r="379" spans="1:15" x14ac:dyDescent="0.25">
      <c r="A379" s="1">
        <v>4</v>
      </c>
      <c r="B379" s="1" t="s">
        <v>34</v>
      </c>
      <c r="C379" s="2" t="s">
        <v>329</v>
      </c>
      <c r="D379" s="2" t="s">
        <v>330</v>
      </c>
      <c r="E379" s="2" t="s">
        <v>15</v>
      </c>
      <c r="F379" s="2" t="s">
        <v>15</v>
      </c>
      <c r="H379" s="2">
        <v>2</v>
      </c>
      <c r="I379" s="2">
        <v>0</v>
      </c>
      <c r="J379" s="2">
        <v>0</v>
      </c>
      <c r="K379" s="3">
        <v>1</v>
      </c>
    </row>
    <row r="380" spans="1:15" x14ac:dyDescent="0.25">
      <c r="A380" s="1">
        <v>5</v>
      </c>
      <c r="B380" s="1" t="s">
        <v>37</v>
      </c>
      <c r="C380" s="2" t="s">
        <v>204</v>
      </c>
      <c r="D380" s="2" t="s">
        <v>293</v>
      </c>
      <c r="E380" s="2" t="s">
        <v>14</v>
      </c>
      <c r="F380" s="2" t="s">
        <v>14</v>
      </c>
      <c r="H380" s="2">
        <v>0</v>
      </c>
      <c r="I380" s="2">
        <v>2</v>
      </c>
      <c r="J380" s="2">
        <v>0</v>
      </c>
      <c r="L380" s="3">
        <v>1</v>
      </c>
    </row>
    <row r="381" spans="1:15" x14ac:dyDescent="0.25">
      <c r="A381" s="1">
        <v>6</v>
      </c>
      <c r="B381" s="1" t="s">
        <v>69</v>
      </c>
      <c r="C381" s="2" t="s">
        <v>250</v>
      </c>
      <c r="D381" s="2" t="s">
        <v>252</v>
      </c>
      <c r="E381" s="2" t="s">
        <v>14</v>
      </c>
      <c r="F381" s="2" t="s">
        <v>15</v>
      </c>
      <c r="G381" s="2" t="s">
        <v>54</v>
      </c>
      <c r="H381" s="2">
        <v>1</v>
      </c>
      <c r="I381" s="2">
        <v>2</v>
      </c>
      <c r="J381" s="2">
        <v>0</v>
      </c>
      <c r="L381" s="3">
        <v>1</v>
      </c>
    </row>
    <row r="383" spans="1:15" ht="21" x14ac:dyDescent="0.35">
      <c r="A383" s="12" t="s">
        <v>333</v>
      </c>
      <c r="N383" s="10" t="s">
        <v>335</v>
      </c>
      <c r="O383" s="2" t="s">
        <v>336</v>
      </c>
    </row>
    <row r="384" spans="1:15" ht="15.75" x14ac:dyDescent="0.25">
      <c r="A384" s="15" t="s">
        <v>76</v>
      </c>
    </row>
    <row r="385" spans="1:15" x14ac:dyDescent="0.25">
      <c r="A385" s="1">
        <v>1</v>
      </c>
      <c r="B385" s="1" t="s">
        <v>37</v>
      </c>
      <c r="C385" s="2" t="s">
        <v>250</v>
      </c>
      <c r="D385" s="2" t="s">
        <v>252</v>
      </c>
      <c r="E385" s="2" t="s">
        <v>14</v>
      </c>
      <c r="F385" s="2" t="s">
        <v>15</v>
      </c>
      <c r="G385" s="2" t="s">
        <v>54</v>
      </c>
      <c r="H385" s="2">
        <v>1</v>
      </c>
      <c r="I385" s="2">
        <v>2</v>
      </c>
      <c r="J385" s="2">
        <v>0</v>
      </c>
      <c r="L385" s="3">
        <v>1</v>
      </c>
    </row>
    <row r="386" spans="1:15" x14ac:dyDescent="0.25">
      <c r="A386" s="1">
        <v>2</v>
      </c>
      <c r="B386" s="1" t="s">
        <v>38</v>
      </c>
      <c r="C386" s="2" t="s">
        <v>277</v>
      </c>
      <c r="D386" s="2" t="s">
        <v>165</v>
      </c>
      <c r="E386" s="2" t="s">
        <v>14</v>
      </c>
      <c r="F386" s="2" t="s">
        <v>66</v>
      </c>
      <c r="H386" s="2">
        <v>0</v>
      </c>
      <c r="I386" s="2">
        <v>1</v>
      </c>
      <c r="J386" s="2">
        <v>1</v>
      </c>
      <c r="L386" s="3">
        <v>1</v>
      </c>
    </row>
    <row r="387" spans="1:15" x14ac:dyDescent="0.25">
      <c r="A387" s="1">
        <v>3</v>
      </c>
      <c r="B387" s="1" t="s">
        <v>37</v>
      </c>
      <c r="C387" s="2" t="s">
        <v>87</v>
      </c>
      <c r="D387" s="2" t="s">
        <v>334</v>
      </c>
      <c r="E387" s="2" t="s">
        <v>15</v>
      </c>
      <c r="F387" s="2" t="s">
        <v>15</v>
      </c>
      <c r="H387" s="2">
        <v>2</v>
      </c>
      <c r="I387" s="2">
        <v>0</v>
      </c>
      <c r="J387" s="2">
        <v>0</v>
      </c>
      <c r="K387" s="3">
        <v>1</v>
      </c>
    </row>
    <row r="388" spans="1:15" x14ac:dyDescent="0.25">
      <c r="A388" s="1">
        <v>4</v>
      </c>
      <c r="B388" s="1" t="s">
        <v>38</v>
      </c>
      <c r="C388" s="2" t="s">
        <v>204</v>
      </c>
      <c r="D388" s="2" t="s">
        <v>293</v>
      </c>
      <c r="E388" s="2" t="s">
        <v>14</v>
      </c>
      <c r="F388" s="2" t="s">
        <v>15</v>
      </c>
      <c r="G388" s="2" t="s">
        <v>14</v>
      </c>
      <c r="H388" s="2">
        <v>1</v>
      </c>
      <c r="I388" s="2">
        <v>2</v>
      </c>
      <c r="J388" s="2">
        <v>0</v>
      </c>
      <c r="L388" s="3">
        <v>1</v>
      </c>
    </row>
    <row r="390" spans="1:15" ht="21" x14ac:dyDescent="0.35">
      <c r="A390" s="12" t="s">
        <v>337</v>
      </c>
      <c r="N390" s="10" t="s">
        <v>338</v>
      </c>
      <c r="O390" s="2" t="s">
        <v>317</v>
      </c>
    </row>
    <row r="391" spans="1:15" ht="15.75" x14ac:dyDescent="0.25">
      <c r="A391" s="15" t="s">
        <v>33</v>
      </c>
    </row>
    <row r="392" spans="1:15" x14ac:dyDescent="0.25">
      <c r="A392" s="1">
        <v>1</v>
      </c>
      <c r="B392" s="1" t="s">
        <v>35</v>
      </c>
      <c r="C392" s="2" t="s">
        <v>340</v>
      </c>
      <c r="D392" s="2" t="s">
        <v>57</v>
      </c>
      <c r="E392" s="2" t="s">
        <v>15</v>
      </c>
      <c r="F392" s="2" t="s">
        <v>14</v>
      </c>
      <c r="G392" s="2" t="s">
        <v>15</v>
      </c>
      <c r="H392" s="2">
        <v>2</v>
      </c>
      <c r="I392" s="2">
        <v>1</v>
      </c>
      <c r="J392" s="2">
        <v>0</v>
      </c>
      <c r="K392" s="3">
        <v>1</v>
      </c>
    </row>
    <row r="393" spans="1:15" x14ac:dyDescent="0.25">
      <c r="A393" s="1">
        <v>2</v>
      </c>
      <c r="B393" s="1" t="s">
        <v>108</v>
      </c>
      <c r="C393" s="2" t="s">
        <v>170</v>
      </c>
      <c r="D393" s="2" t="s">
        <v>165</v>
      </c>
      <c r="E393" s="2" t="s">
        <v>14</v>
      </c>
      <c r="F393" s="2" t="s">
        <v>14</v>
      </c>
      <c r="H393" s="2">
        <v>0</v>
      </c>
      <c r="I393" s="2">
        <v>2</v>
      </c>
      <c r="J393" s="2">
        <v>0</v>
      </c>
      <c r="L393" s="3">
        <v>1</v>
      </c>
    </row>
    <row r="394" spans="1:15" x14ac:dyDescent="0.25">
      <c r="A394" s="1">
        <v>3</v>
      </c>
      <c r="B394" s="1" t="s">
        <v>68</v>
      </c>
      <c r="C394" s="2" t="s">
        <v>276</v>
      </c>
      <c r="D394" s="2" t="s">
        <v>90</v>
      </c>
      <c r="E394" s="2" t="s">
        <v>15</v>
      </c>
      <c r="F394" s="2" t="s">
        <v>14</v>
      </c>
      <c r="G394" s="2" t="s">
        <v>14</v>
      </c>
      <c r="H394" s="2">
        <v>1</v>
      </c>
      <c r="I394" s="2">
        <v>2</v>
      </c>
      <c r="J394" s="2">
        <v>0</v>
      </c>
      <c r="L394" s="3">
        <v>1</v>
      </c>
    </row>
    <row r="395" spans="1:15" x14ac:dyDescent="0.25">
      <c r="A395" s="1">
        <v>4</v>
      </c>
      <c r="B395" s="1" t="s">
        <v>202</v>
      </c>
      <c r="C395" s="2" t="s">
        <v>229</v>
      </c>
      <c r="D395" s="2" t="s">
        <v>232</v>
      </c>
      <c r="E395" s="2" t="s">
        <v>15</v>
      </c>
      <c r="F395" s="2" t="s">
        <v>14</v>
      </c>
      <c r="G395" s="2" t="s">
        <v>15</v>
      </c>
      <c r="H395" s="2">
        <v>2</v>
      </c>
      <c r="I395" s="2">
        <v>1</v>
      </c>
      <c r="J395" s="2">
        <v>0</v>
      </c>
      <c r="K395" s="3">
        <v>1</v>
      </c>
    </row>
    <row r="396" spans="1:15" x14ac:dyDescent="0.25">
      <c r="A396" s="1">
        <v>5</v>
      </c>
      <c r="B396" s="1" t="s">
        <v>69</v>
      </c>
      <c r="C396" s="2" t="s">
        <v>341</v>
      </c>
      <c r="D396" s="2" t="s">
        <v>342</v>
      </c>
      <c r="E396" s="2" t="s">
        <v>15</v>
      </c>
      <c r="F396" s="2" t="s">
        <v>14</v>
      </c>
      <c r="G396" s="2" t="s">
        <v>15</v>
      </c>
      <c r="H396" s="2">
        <v>2</v>
      </c>
      <c r="I396" s="2">
        <v>1</v>
      </c>
      <c r="J396" s="2">
        <v>0</v>
      </c>
      <c r="K396" s="3">
        <v>1</v>
      </c>
    </row>
    <row r="397" spans="1:15" x14ac:dyDescent="0.25">
      <c r="A397" s="1">
        <v>6</v>
      </c>
      <c r="B397" s="1" t="s">
        <v>38</v>
      </c>
      <c r="C397" s="2" t="s">
        <v>60</v>
      </c>
      <c r="D397" s="2" t="s">
        <v>53</v>
      </c>
      <c r="E397" s="2" t="s">
        <v>14</v>
      </c>
      <c r="F397" s="2" t="s">
        <v>14</v>
      </c>
      <c r="H397" s="2">
        <v>0</v>
      </c>
      <c r="I397" s="2">
        <v>2</v>
      </c>
      <c r="J397" s="2">
        <v>0</v>
      </c>
      <c r="L397" s="3">
        <v>1</v>
      </c>
    </row>
    <row r="399" spans="1:15" ht="21" x14ac:dyDescent="0.35">
      <c r="A399" s="12" t="s">
        <v>343</v>
      </c>
      <c r="N399" s="14" t="s">
        <v>349</v>
      </c>
      <c r="O399" s="2" t="s">
        <v>350</v>
      </c>
    </row>
    <row r="400" spans="1:15" ht="15.75" x14ac:dyDescent="0.25">
      <c r="A400" s="15" t="s">
        <v>0</v>
      </c>
      <c r="N400" s="4" t="s">
        <v>126</v>
      </c>
    </row>
    <row r="401" spans="1:15" x14ac:dyDescent="0.25">
      <c r="A401" s="1">
        <v>1</v>
      </c>
      <c r="C401" s="2" t="s">
        <v>134</v>
      </c>
      <c r="D401" s="2" t="s">
        <v>346</v>
      </c>
      <c r="E401" s="2" t="s">
        <v>15</v>
      </c>
      <c r="F401" s="2" t="s">
        <v>14</v>
      </c>
      <c r="G401" s="2" t="s">
        <v>15</v>
      </c>
      <c r="H401" s="2">
        <v>2</v>
      </c>
      <c r="I401" s="2">
        <v>1</v>
      </c>
      <c r="J401" s="2">
        <v>0</v>
      </c>
      <c r="K401" s="3">
        <v>1</v>
      </c>
    </row>
    <row r="402" spans="1:15" x14ac:dyDescent="0.25">
      <c r="A402" s="1">
        <v>2</v>
      </c>
      <c r="C402" s="2" t="s">
        <v>344</v>
      </c>
      <c r="D402" s="2" t="s">
        <v>96</v>
      </c>
      <c r="E402" s="2" t="s">
        <v>14</v>
      </c>
      <c r="F402" s="2" t="s">
        <v>14</v>
      </c>
      <c r="H402" s="2">
        <v>0</v>
      </c>
      <c r="I402" s="2">
        <v>2</v>
      </c>
      <c r="J402" s="2">
        <v>0</v>
      </c>
      <c r="L402" s="3">
        <v>1</v>
      </c>
    </row>
    <row r="403" spans="1:15" x14ac:dyDescent="0.25">
      <c r="A403" s="1">
        <v>3</v>
      </c>
      <c r="C403" s="2" t="s">
        <v>345</v>
      </c>
      <c r="D403" s="2" t="s">
        <v>79</v>
      </c>
      <c r="E403" s="2" t="s">
        <v>15</v>
      </c>
      <c r="F403" s="2" t="s">
        <v>348</v>
      </c>
      <c r="H403" s="2">
        <v>2</v>
      </c>
      <c r="I403" s="2">
        <v>0</v>
      </c>
      <c r="J403" s="2">
        <v>0</v>
      </c>
      <c r="K403" s="3">
        <v>1</v>
      </c>
    </row>
    <row r="404" spans="1:15" x14ac:dyDescent="0.25">
      <c r="A404" s="1">
        <v>4</v>
      </c>
      <c r="C404" s="2" t="s">
        <v>85</v>
      </c>
      <c r="D404" s="2" t="s">
        <v>253</v>
      </c>
      <c r="E404" s="2" t="s">
        <v>14</v>
      </c>
      <c r="F404" s="2" t="s">
        <v>15</v>
      </c>
      <c r="G404" s="2" t="s">
        <v>15</v>
      </c>
      <c r="H404" s="2">
        <v>2</v>
      </c>
      <c r="I404" s="2">
        <v>1</v>
      </c>
      <c r="J404" s="2">
        <v>0</v>
      </c>
      <c r="K404" s="3">
        <v>1</v>
      </c>
    </row>
    <row r="405" spans="1:15" x14ac:dyDescent="0.25">
      <c r="A405" s="1">
        <v>5</v>
      </c>
      <c r="C405" s="2" t="s">
        <v>71</v>
      </c>
      <c r="D405" s="2" t="s">
        <v>51</v>
      </c>
      <c r="E405" s="2" t="s">
        <v>15</v>
      </c>
      <c r="F405" s="2" t="s">
        <v>15</v>
      </c>
      <c r="H405" s="2">
        <v>2</v>
      </c>
      <c r="I405" s="2">
        <v>0</v>
      </c>
      <c r="J405" s="2">
        <v>0</v>
      </c>
      <c r="K405" s="3">
        <v>1</v>
      </c>
    </row>
    <row r="406" spans="1:15" ht="15.75" x14ac:dyDescent="0.25">
      <c r="A406" s="15" t="s">
        <v>20</v>
      </c>
    </row>
    <row r="407" spans="1:15" x14ac:dyDescent="0.25">
      <c r="C407" s="2" t="s">
        <v>347</v>
      </c>
      <c r="D407" s="2" t="s">
        <v>299</v>
      </c>
      <c r="E407" s="2" t="s">
        <v>15</v>
      </c>
      <c r="F407" s="2" t="s">
        <v>15</v>
      </c>
      <c r="H407" s="2">
        <v>2</v>
      </c>
      <c r="I407" s="2">
        <v>0</v>
      </c>
      <c r="J407" s="2">
        <v>0</v>
      </c>
      <c r="K407" s="3">
        <v>1</v>
      </c>
    </row>
    <row r="408" spans="1:15" ht="15.75" x14ac:dyDescent="0.25">
      <c r="A408" s="15" t="s">
        <v>207</v>
      </c>
    </row>
    <row r="409" spans="1:15" x14ac:dyDescent="0.25">
      <c r="C409" s="2" t="s">
        <v>85</v>
      </c>
      <c r="D409" s="2" t="s">
        <v>253</v>
      </c>
      <c r="E409" s="2" t="s">
        <v>14</v>
      </c>
      <c r="F409" s="2" t="s">
        <v>15</v>
      </c>
      <c r="G409" s="2" t="s">
        <v>14</v>
      </c>
      <c r="H409" s="2">
        <v>1</v>
      </c>
      <c r="I409" s="2">
        <v>2</v>
      </c>
      <c r="J409" s="2">
        <v>0</v>
      </c>
      <c r="L409" s="3">
        <v>1</v>
      </c>
    </row>
    <row r="411" spans="1:15" ht="21" x14ac:dyDescent="0.35">
      <c r="A411" s="12" t="s">
        <v>351</v>
      </c>
      <c r="N411" s="14" t="s">
        <v>355</v>
      </c>
      <c r="O411" s="4" t="s">
        <v>358</v>
      </c>
    </row>
    <row r="412" spans="1:15" ht="15.75" x14ac:dyDescent="0.25">
      <c r="A412" s="15" t="s">
        <v>76</v>
      </c>
      <c r="N412" s="17" t="s">
        <v>356</v>
      </c>
      <c r="O412" s="2" t="s">
        <v>357</v>
      </c>
    </row>
    <row r="413" spans="1:15" x14ac:dyDescent="0.25">
      <c r="A413" s="1">
        <v>1</v>
      </c>
      <c r="C413" s="2" t="s">
        <v>352</v>
      </c>
      <c r="D413" s="2" t="s">
        <v>353</v>
      </c>
      <c r="E413" s="2" t="s">
        <v>14</v>
      </c>
      <c r="F413" s="2" t="s">
        <v>15</v>
      </c>
      <c r="G413" s="2" t="s">
        <v>15</v>
      </c>
      <c r="H413" s="2">
        <v>2</v>
      </c>
      <c r="I413" s="2">
        <v>1</v>
      </c>
      <c r="J413" s="2">
        <v>0</v>
      </c>
      <c r="K413" s="3">
        <v>1</v>
      </c>
    </row>
    <row r="414" spans="1:15" x14ac:dyDescent="0.25">
      <c r="A414" s="1">
        <v>2</v>
      </c>
      <c r="C414" s="2" t="s">
        <v>297</v>
      </c>
      <c r="D414" s="2" t="s">
        <v>353</v>
      </c>
      <c r="E414" s="2" t="s">
        <v>15</v>
      </c>
      <c r="F414" s="2" t="s">
        <v>15</v>
      </c>
      <c r="H414" s="2">
        <v>2</v>
      </c>
      <c r="I414" s="2">
        <v>0</v>
      </c>
      <c r="J414" s="2">
        <v>0</v>
      </c>
      <c r="K414" s="3">
        <v>1</v>
      </c>
    </row>
    <row r="415" spans="1:15" x14ac:dyDescent="0.25">
      <c r="A415" s="1">
        <v>3</v>
      </c>
      <c r="C415" s="2" t="s">
        <v>204</v>
      </c>
      <c r="D415" s="2" t="s">
        <v>354</v>
      </c>
      <c r="E415" s="2" t="s">
        <v>15</v>
      </c>
      <c r="F415" s="2" t="s">
        <v>15</v>
      </c>
      <c r="H415" s="2">
        <v>2</v>
      </c>
      <c r="I415" s="2">
        <v>0</v>
      </c>
      <c r="J415" s="2">
        <v>0</v>
      </c>
      <c r="K415" s="3">
        <v>1</v>
      </c>
    </row>
    <row r="416" spans="1:15" x14ac:dyDescent="0.25">
      <c r="A416" s="1">
        <v>4</v>
      </c>
      <c r="C416" s="2" t="s">
        <v>213</v>
      </c>
      <c r="D416" s="2" t="s">
        <v>51</v>
      </c>
      <c r="E416" s="2" t="s">
        <v>14</v>
      </c>
      <c r="F416" s="2" t="s">
        <v>15</v>
      </c>
      <c r="G416" s="2" t="s">
        <v>16</v>
      </c>
      <c r="H416" s="2">
        <v>2</v>
      </c>
      <c r="I416" s="2">
        <v>1</v>
      </c>
      <c r="J416" s="2">
        <v>0</v>
      </c>
      <c r="K416" s="3">
        <v>1</v>
      </c>
    </row>
    <row r="417" spans="1:15" ht="15.75" x14ac:dyDescent="0.25">
      <c r="A417" s="15" t="s">
        <v>207</v>
      </c>
    </row>
    <row r="418" spans="1:15" x14ac:dyDescent="0.25">
      <c r="C418" s="2" t="s">
        <v>204</v>
      </c>
      <c r="D418" s="2" t="s">
        <v>354</v>
      </c>
      <c r="E418" s="2" t="s">
        <v>14</v>
      </c>
      <c r="F418" s="2" t="s">
        <v>15</v>
      </c>
      <c r="G418" s="2" t="s">
        <v>15</v>
      </c>
      <c r="H418" s="2">
        <v>2</v>
      </c>
      <c r="I418" s="2">
        <v>1</v>
      </c>
      <c r="J418" s="2">
        <v>0</v>
      </c>
      <c r="K418" s="3">
        <v>1</v>
      </c>
    </row>
    <row r="419" spans="1:15" ht="15.75" x14ac:dyDescent="0.25">
      <c r="A419" s="15" t="s">
        <v>206</v>
      </c>
    </row>
    <row r="420" spans="1:15" x14ac:dyDescent="0.25">
      <c r="C420" s="2" t="s">
        <v>305</v>
      </c>
      <c r="D420" s="2" t="s">
        <v>253</v>
      </c>
      <c r="E420" s="2" t="s">
        <v>14</v>
      </c>
      <c r="F420" s="2" t="s">
        <v>15</v>
      </c>
      <c r="G420" s="2" t="s">
        <v>14</v>
      </c>
      <c r="H420" s="2">
        <v>1</v>
      </c>
      <c r="I420" s="2">
        <v>2</v>
      </c>
      <c r="J420" s="2">
        <v>0</v>
      </c>
      <c r="L420" s="3">
        <v>1</v>
      </c>
    </row>
    <row r="422" spans="1:15" ht="21" x14ac:dyDescent="0.35">
      <c r="A422" s="12" t="s">
        <v>368</v>
      </c>
      <c r="N422" s="10" t="s">
        <v>373</v>
      </c>
      <c r="O422" s="2" t="s">
        <v>75</v>
      </c>
    </row>
    <row r="423" spans="1:15" ht="15.75" x14ac:dyDescent="0.25">
      <c r="A423" s="15" t="s">
        <v>0</v>
      </c>
    </row>
    <row r="424" spans="1:15" x14ac:dyDescent="0.25">
      <c r="A424" s="1">
        <v>1</v>
      </c>
      <c r="C424" s="2" t="s">
        <v>305</v>
      </c>
      <c r="D424" s="2" t="s">
        <v>253</v>
      </c>
      <c r="E424" s="2" t="s">
        <v>15</v>
      </c>
      <c r="F424" s="2" t="s">
        <v>372</v>
      </c>
      <c r="G424" s="2" t="s">
        <v>15</v>
      </c>
      <c r="H424" s="2">
        <v>2</v>
      </c>
      <c r="I424" s="2">
        <v>1</v>
      </c>
      <c r="J424" s="2">
        <v>0</v>
      </c>
      <c r="K424" s="3">
        <v>1</v>
      </c>
    </row>
    <row r="425" spans="1:15" x14ac:dyDescent="0.25">
      <c r="A425" s="1">
        <v>2</v>
      </c>
      <c r="C425" s="2" t="s">
        <v>170</v>
      </c>
      <c r="D425" s="2" t="s">
        <v>369</v>
      </c>
      <c r="E425" s="2" t="s">
        <v>14</v>
      </c>
      <c r="F425" s="2" t="s">
        <v>14</v>
      </c>
      <c r="H425" s="2">
        <v>0</v>
      </c>
      <c r="I425" s="2">
        <v>2</v>
      </c>
      <c r="J425" s="2">
        <v>0</v>
      </c>
      <c r="L425" s="3">
        <v>1</v>
      </c>
    </row>
    <row r="426" spans="1:15" x14ac:dyDescent="0.25">
      <c r="A426" s="1">
        <v>3</v>
      </c>
      <c r="C426" s="2" t="s">
        <v>204</v>
      </c>
      <c r="D426" s="2" t="s">
        <v>370</v>
      </c>
      <c r="E426" s="2" t="s">
        <v>15</v>
      </c>
      <c r="F426" s="2" t="s">
        <v>15</v>
      </c>
      <c r="H426" s="2">
        <v>2</v>
      </c>
      <c r="I426" s="2">
        <v>0</v>
      </c>
      <c r="J426" s="2">
        <v>0</v>
      </c>
      <c r="K426" s="3">
        <v>1</v>
      </c>
    </row>
    <row r="427" spans="1:15" x14ac:dyDescent="0.25">
      <c r="A427" s="1">
        <v>4</v>
      </c>
      <c r="C427" s="2" t="s">
        <v>141</v>
      </c>
      <c r="D427" s="2" t="s">
        <v>371</v>
      </c>
      <c r="E427" s="2" t="s">
        <v>15</v>
      </c>
      <c r="F427" s="2" t="s">
        <v>14</v>
      </c>
      <c r="G427" s="2" t="s">
        <v>14</v>
      </c>
      <c r="H427" s="2">
        <v>1</v>
      </c>
      <c r="I427" s="2">
        <v>2</v>
      </c>
      <c r="J427" s="2">
        <v>0</v>
      </c>
      <c r="L427" s="3">
        <v>1</v>
      </c>
    </row>
    <row r="428" spans="1:15" x14ac:dyDescent="0.25">
      <c r="A428" s="1">
        <v>5</v>
      </c>
      <c r="C428" s="2" t="s">
        <v>329</v>
      </c>
      <c r="D428" s="2" t="s">
        <v>293</v>
      </c>
      <c r="E428" s="2" t="s">
        <v>14</v>
      </c>
      <c r="F428" s="2" t="s">
        <v>14</v>
      </c>
      <c r="H428" s="2">
        <v>0</v>
      </c>
      <c r="I428" s="2">
        <v>2</v>
      </c>
      <c r="J428" s="2">
        <v>0</v>
      </c>
      <c r="L428" s="3">
        <v>1</v>
      </c>
    </row>
    <row r="430" spans="1:15" ht="21" x14ac:dyDescent="0.35">
      <c r="A430" s="12" t="s">
        <v>374</v>
      </c>
      <c r="N430" s="10" t="s">
        <v>376</v>
      </c>
      <c r="O430" s="2" t="s">
        <v>336</v>
      </c>
    </row>
    <row r="431" spans="1:15" ht="15.75" x14ac:dyDescent="0.25">
      <c r="A431" s="15" t="s">
        <v>76</v>
      </c>
    </row>
    <row r="432" spans="1:15" x14ac:dyDescent="0.25">
      <c r="A432" s="1">
        <v>1</v>
      </c>
      <c r="C432" s="2" t="s">
        <v>375</v>
      </c>
      <c r="D432" s="2" t="s">
        <v>82</v>
      </c>
      <c r="E432" s="2" t="s">
        <v>15</v>
      </c>
      <c r="F432" s="2" t="s">
        <v>15</v>
      </c>
      <c r="H432" s="2">
        <v>2</v>
      </c>
      <c r="I432" s="2">
        <v>0</v>
      </c>
      <c r="J432" s="2">
        <v>0</v>
      </c>
      <c r="K432" s="3">
        <v>1</v>
      </c>
      <c r="O432" s="2" t="s">
        <v>380</v>
      </c>
    </row>
    <row r="433" spans="1:15" x14ac:dyDescent="0.25">
      <c r="A433" s="1">
        <v>2</v>
      </c>
      <c r="C433" s="2" t="s">
        <v>205</v>
      </c>
      <c r="D433" s="2" t="s">
        <v>73</v>
      </c>
      <c r="E433" s="2" t="s">
        <v>15</v>
      </c>
      <c r="F433" s="2" t="s">
        <v>14</v>
      </c>
      <c r="G433" s="2" t="s">
        <v>14</v>
      </c>
      <c r="H433" s="2">
        <v>1</v>
      </c>
      <c r="I433" s="2">
        <v>2</v>
      </c>
      <c r="J433" s="2">
        <v>0</v>
      </c>
      <c r="L433" s="3">
        <v>1</v>
      </c>
    </row>
    <row r="434" spans="1:15" x14ac:dyDescent="0.25">
      <c r="A434" s="1">
        <v>3</v>
      </c>
      <c r="C434" s="2" t="s">
        <v>285</v>
      </c>
      <c r="D434" s="2" t="s">
        <v>82</v>
      </c>
      <c r="E434" s="2" t="s">
        <v>14</v>
      </c>
      <c r="F434" s="2" t="s">
        <v>14</v>
      </c>
      <c r="H434" s="2">
        <v>0</v>
      </c>
      <c r="I434" s="2">
        <v>2</v>
      </c>
      <c r="J434" s="2">
        <v>0</v>
      </c>
      <c r="L434" s="3">
        <v>1</v>
      </c>
    </row>
    <row r="435" spans="1:15" x14ac:dyDescent="0.25">
      <c r="A435" s="1">
        <v>4</v>
      </c>
      <c r="C435" s="2" t="s">
        <v>329</v>
      </c>
      <c r="D435" s="2" t="s">
        <v>53</v>
      </c>
      <c r="E435" s="2" t="s">
        <v>14</v>
      </c>
      <c r="F435" s="2" t="s">
        <v>15</v>
      </c>
      <c r="G435" s="2" t="s">
        <v>14</v>
      </c>
      <c r="H435" s="2">
        <v>1</v>
      </c>
      <c r="I435" s="2">
        <v>2</v>
      </c>
      <c r="J435" s="2">
        <v>0</v>
      </c>
      <c r="L435" s="3">
        <v>1</v>
      </c>
    </row>
    <row r="437" spans="1:15" ht="21" x14ac:dyDescent="0.35">
      <c r="A437" s="12" t="s">
        <v>382</v>
      </c>
      <c r="N437" s="10" t="s">
        <v>379</v>
      </c>
      <c r="O437" s="2" t="s">
        <v>81</v>
      </c>
    </row>
    <row r="438" spans="1:15" ht="15.75" x14ac:dyDescent="0.25">
      <c r="A438" s="15" t="s">
        <v>76</v>
      </c>
    </row>
    <row r="439" spans="1:15" x14ac:dyDescent="0.25">
      <c r="A439" s="1">
        <v>1</v>
      </c>
      <c r="C439" s="2" t="s">
        <v>186</v>
      </c>
      <c r="D439" s="2" t="s">
        <v>209</v>
      </c>
      <c r="E439" s="2" t="s">
        <v>14</v>
      </c>
      <c r="F439" s="2" t="s">
        <v>15</v>
      </c>
      <c r="G439" s="2" t="s">
        <v>14</v>
      </c>
      <c r="H439" s="2">
        <v>1</v>
      </c>
      <c r="I439" s="2">
        <v>2</v>
      </c>
      <c r="J439" s="2">
        <v>0</v>
      </c>
      <c r="L439" s="3">
        <v>1</v>
      </c>
    </row>
    <row r="440" spans="1:15" x14ac:dyDescent="0.25">
      <c r="A440" s="1">
        <v>2</v>
      </c>
      <c r="C440" s="2" t="s">
        <v>377</v>
      </c>
      <c r="D440" s="2" t="s">
        <v>386</v>
      </c>
      <c r="E440" s="2" t="s">
        <v>15</v>
      </c>
      <c r="F440" s="2" t="s">
        <v>14</v>
      </c>
      <c r="G440" s="2" t="s">
        <v>14</v>
      </c>
      <c r="H440" s="2">
        <v>1</v>
      </c>
      <c r="I440" s="2">
        <v>2</v>
      </c>
      <c r="J440" s="2">
        <v>0</v>
      </c>
      <c r="L440" s="3">
        <v>1</v>
      </c>
    </row>
    <row r="441" spans="1:15" x14ac:dyDescent="0.25">
      <c r="A441" s="1">
        <v>3</v>
      </c>
      <c r="C441" s="2" t="s">
        <v>378</v>
      </c>
      <c r="D441" s="2" t="s">
        <v>10</v>
      </c>
      <c r="E441" s="2" t="s">
        <v>15</v>
      </c>
      <c r="F441" s="2" t="s">
        <v>15</v>
      </c>
      <c r="H441" s="2">
        <v>2</v>
      </c>
      <c r="I441" s="2">
        <v>0</v>
      </c>
      <c r="J441" s="2">
        <v>0</v>
      </c>
      <c r="K441" s="3">
        <v>1</v>
      </c>
    </row>
    <row r="442" spans="1:15" x14ac:dyDescent="0.25">
      <c r="A442" s="1">
        <v>4</v>
      </c>
      <c r="C442" s="2" t="s">
        <v>237</v>
      </c>
      <c r="D442" s="2" t="s">
        <v>354</v>
      </c>
      <c r="E442" s="2" t="s">
        <v>15</v>
      </c>
      <c r="F442" s="2" t="s">
        <v>15</v>
      </c>
      <c r="H442" s="2">
        <v>2</v>
      </c>
      <c r="I442" s="2">
        <v>0</v>
      </c>
      <c r="J442" s="2">
        <v>0</v>
      </c>
      <c r="K442" s="3">
        <v>1</v>
      </c>
    </row>
    <row r="444" spans="1:15" ht="21" x14ac:dyDescent="0.35">
      <c r="A444" s="12" t="s">
        <v>381</v>
      </c>
      <c r="N444" s="10" t="s">
        <v>383</v>
      </c>
      <c r="O444" s="2" t="s">
        <v>81</v>
      </c>
    </row>
    <row r="445" spans="1:15" ht="15.75" x14ac:dyDescent="0.25">
      <c r="A445" s="15" t="s">
        <v>76</v>
      </c>
    </row>
    <row r="446" spans="1:15" x14ac:dyDescent="0.25">
      <c r="A446" s="1">
        <v>1</v>
      </c>
      <c r="C446" s="2" t="s">
        <v>377</v>
      </c>
      <c r="D446" s="2" t="s">
        <v>386</v>
      </c>
      <c r="E446" s="2" t="s">
        <v>14</v>
      </c>
      <c r="F446" s="2" t="s">
        <v>14</v>
      </c>
      <c r="H446" s="2">
        <v>0</v>
      </c>
      <c r="I446" s="2">
        <v>2</v>
      </c>
      <c r="J446" s="2">
        <v>0</v>
      </c>
      <c r="L446" s="3">
        <v>1</v>
      </c>
    </row>
    <row r="447" spans="1:15" x14ac:dyDescent="0.25">
      <c r="A447" s="1">
        <v>2</v>
      </c>
      <c r="C447" s="2" t="s">
        <v>384</v>
      </c>
      <c r="D447" s="2" t="s">
        <v>165</v>
      </c>
      <c r="E447" s="2" t="s">
        <v>153</v>
      </c>
      <c r="F447" s="2" t="s">
        <v>14</v>
      </c>
      <c r="G447" s="2" t="s">
        <v>15</v>
      </c>
      <c r="H447" s="2">
        <v>2</v>
      </c>
      <c r="I447" s="2">
        <v>1</v>
      </c>
      <c r="J447" s="2">
        <v>0</v>
      </c>
      <c r="K447" s="3">
        <v>1</v>
      </c>
    </row>
    <row r="448" spans="1:15" x14ac:dyDescent="0.25">
      <c r="A448" s="1">
        <v>3</v>
      </c>
      <c r="C448" s="2" t="s">
        <v>305</v>
      </c>
      <c r="D448" s="2" t="s">
        <v>82</v>
      </c>
      <c r="E448" s="2" t="s">
        <v>15</v>
      </c>
      <c r="F448" s="2" t="s">
        <v>14</v>
      </c>
      <c r="G448" s="2" t="s">
        <v>15</v>
      </c>
      <c r="H448" s="2">
        <v>2</v>
      </c>
      <c r="I448" s="2">
        <v>1</v>
      </c>
      <c r="J448" s="2">
        <v>0</v>
      </c>
      <c r="K448" s="3">
        <v>1</v>
      </c>
    </row>
    <row r="449" spans="1:15" x14ac:dyDescent="0.25">
      <c r="A449" s="1">
        <v>4</v>
      </c>
      <c r="C449" s="2" t="s">
        <v>269</v>
      </c>
      <c r="D449" s="2" t="s">
        <v>385</v>
      </c>
      <c r="E449" s="2" t="s">
        <v>14</v>
      </c>
      <c r="F449" s="2" t="s">
        <v>14</v>
      </c>
      <c r="H449" s="2">
        <v>0</v>
      </c>
      <c r="I449" s="2">
        <v>2</v>
      </c>
      <c r="J449" s="2">
        <v>0</v>
      </c>
      <c r="L449" s="3">
        <v>1</v>
      </c>
    </row>
    <row r="451" spans="1:15" ht="21" x14ac:dyDescent="0.35">
      <c r="A451" s="12" t="s">
        <v>412</v>
      </c>
      <c r="N451" s="10" t="s">
        <v>391</v>
      </c>
      <c r="O451" s="2" t="s">
        <v>132</v>
      </c>
    </row>
    <row r="452" spans="1:15" ht="15.75" x14ac:dyDescent="0.25">
      <c r="A452" s="15" t="s">
        <v>0</v>
      </c>
    </row>
    <row r="453" spans="1:15" x14ac:dyDescent="0.25">
      <c r="A453" s="1">
        <v>1</v>
      </c>
      <c r="B453" s="1" t="s">
        <v>36</v>
      </c>
      <c r="C453" s="2" t="s">
        <v>387</v>
      </c>
      <c r="D453" s="2" t="s">
        <v>370</v>
      </c>
      <c r="E453" s="2" t="s">
        <v>15</v>
      </c>
      <c r="F453" s="2" t="s">
        <v>15</v>
      </c>
      <c r="H453" s="2">
        <v>2</v>
      </c>
      <c r="I453" s="2">
        <v>0</v>
      </c>
      <c r="J453" s="2">
        <v>0</v>
      </c>
      <c r="K453" s="3">
        <v>1</v>
      </c>
    </row>
    <row r="454" spans="1:15" x14ac:dyDescent="0.25">
      <c r="A454" s="1">
        <v>2</v>
      </c>
      <c r="B454" s="1" t="s">
        <v>94</v>
      </c>
      <c r="C454" s="2" t="s">
        <v>392</v>
      </c>
      <c r="D454" s="2" t="s">
        <v>389</v>
      </c>
      <c r="E454" s="2" t="s">
        <v>14</v>
      </c>
      <c r="F454" s="2" t="s">
        <v>14</v>
      </c>
      <c r="H454" s="2">
        <v>0</v>
      </c>
      <c r="I454" s="2">
        <v>2</v>
      </c>
      <c r="J454" s="2">
        <v>0</v>
      </c>
      <c r="L454" s="3">
        <v>1</v>
      </c>
    </row>
    <row r="455" spans="1:15" x14ac:dyDescent="0.25">
      <c r="A455" s="1">
        <v>3</v>
      </c>
      <c r="B455" s="1" t="s">
        <v>48</v>
      </c>
      <c r="C455" s="2" t="s">
        <v>377</v>
      </c>
      <c r="D455" s="2" t="s">
        <v>386</v>
      </c>
      <c r="E455" s="2" t="s">
        <v>14</v>
      </c>
      <c r="F455" s="2" t="s">
        <v>14</v>
      </c>
      <c r="H455" s="2">
        <v>0</v>
      </c>
      <c r="I455" s="2">
        <v>2</v>
      </c>
      <c r="J455" s="2">
        <v>0</v>
      </c>
      <c r="L455" s="3">
        <v>1</v>
      </c>
    </row>
    <row r="456" spans="1:15" x14ac:dyDescent="0.25">
      <c r="A456" s="1">
        <v>4</v>
      </c>
      <c r="B456" s="1" t="s">
        <v>108</v>
      </c>
      <c r="C456" s="2" t="s">
        <v>393</v>
      </c>
      <c r="D456" s="2" t="s">
        <v>390</v>
      </c>
      <c r="E456" s="2" t="s">
        <v>14</v>
      </c>
      <c r="F456" s="2" t="s">
        <v>15</v>
      </c>
      <c r="G456" s="2" t="s">
        <v>15</v>
      </c>
      <c r="H456" s="2">
        <v>2</v>
      </c>
      <c r="I456" s="2">
        <v>1</v>
      </c>
      <c r="J456" s="2">
        <v>0</v>
      </c>
      <c r="K456" s="3">
        <v>1</v>
      </c>
    </row>
    <row r="457" spans="1:15" x14ac:dyDescent="0.25">
      <c r="A457" s="1">
        <v>5</v>
      </c>
      <c r="B457" s="1" t="s">
        <v>48</v>
      </c>
      <c r="C457" s="2" t="s">
        <v>394</v>
      </c>
      <c r="D457" s="2" t="s">
        <v>388</v>
      </c>
      <c r="E457" s="2" t="s">
        <v>15</v>
      </c>
      <c r="F457" s="2" t="s">
        <v>15</v>
      </c>
      <c r="H457" s="2">
        <v>2</v>
      </c>
      <c r="I457" s="2">
        <v>0</v>
      </c>
      <c r="J457" s="2">
        <v>0</v>
      </c>
      <c r="K457" s="3">
        <v>1</v>
      </c>
    </row>
    <row r="459" spans="1:15" ht="21" x14ac:dyDescent="0.35">
      <c r="A459" s="12" t="s">
        <v>411</v>
      </c>
      <c r="N459" s="10" t="s">
        <v>395</v>
      </c>
      <c r="O459" s="2" t="s">
        <v>132</v>
      </c>
    </row>
    <row r="460" spans="1:15" ht="15.75" x14ac:dyDescent="0.25">
      <c r="A460" s="15" t="s">
        <v>0</v>
      </c>
    </row>
    <row r="461" spans="1:15" x14ac:dyDescent="0.25">
      <c r="A461" s="1">
        <v>1</v>
      </c>
      <c r="B461" s="1" t="s">
        <v>36</v>
      </c>
      <c r="C461" s="2" t="s">
        <v>394</v>
      </c>
      <c r="D461" s="2" t="s">
        <v>254</v>
      </c>
      <c r="E461" s="2" t="s">
        <v>14</v>
      </c>
      <c r="F461" s="2" t="s">
        <v>14</v>
      </c>
      <c r="H461" s="2">
        <v>0</v>
      </c>
      <c r="I461" s="2">
        <v>2</v>
      </c>
      <c r="J461" s="2">
        <v>0</v>
      </c>
      <c r="L461" s="3">
        <v>1</v>
      </c>
    </row>
    <row r="462" spans="1:15" x14ac:dyDescent="0.25">
      <c r="A462" s="1">
        <v>2</v>
      </c>
      <c r="B462" s="1" t="s">
        <v>37</v>
      </c>
      <c r="C462" s="2" t="s">
        <v>396</v>
      </c>
      <c r="D462" s="2" t="s">
        <v>399</v>
      </c>
      <c r="E462" s="2" t="s">
        <v>15</v>
      </c>
      <c r="F462" s="2" t="s">
        <v>15</v>
      </c>
      <c r="H462" s="2">
        <v>2</v>
      </c>
      <c r="I462" s="2">
        <v>0</v>
      </c>
      <c r="J462" s="2">
        <v>0</v>
      </c>
      <c r="K462" s="3">
        <v>1</v>
      </c>
    </row>
    <row r="463" spans="1:15" x14ac:dyDescent="0.25">
      <c r="A463" s="1">
        <v>3</v>
      </c>
      <c r="B463" s="1" t="s">
        <v>36</v>
      </c>
      <c r="C463" s="2" t="s">
        <v>397</v>
      </c>
      <c r="D463" s="2" t="s">
        <v>400</v>
      </c>
      <c r="E463" s="2" t="s">
        <v>15</v>
      </c>
      <c r="F463" s="2" t="s">
        <v>15</v>
      </c>
      <c r="H463" s="2">
        <v>2</v>
      </c>
      <c r="I463" s="2">
        <v>0</v>
      </c>
      <c r="J463" s="2">
        <v>0</v>
      </c>
      <c r="K463" s="3">
        <v>1</v>
      </c>
    </row>
    <row r="464" spans="1:15" x14ac:dyDescent="0.25">
      <c r="A464" s="1">
        <v>4</v>
      </c>
      <c r="B464" s="1" t="s">
        <v>48</v>
      </c>
      <c r="C464" s="2" t="s">
        <v>58</v>
      </c>
      <c r="D464" s="2" t="s">
        <v>63</v>
      </c>
      <c r="E464" s="2" t="s">
        <v>14</v>
      </c>
      <c r="F464" s="2" t="s">
        <v>14</v>
      </c>
      <c r="H464" s="2">
        <v>0</v>
      </c>
      <c r="I464" s="2">
        <v>2</v>
      </c>
      <c r="J464" s="2">
        <v>0</v>
      </c>
      <c r="L464" s="3">
        <v>1</v>
      </c>
    </row>
    <row r="465" spans="1:15" x14ac:dyDescent="0.25">
      <c r="A465" s="1">
        <v>5</v>
      </c>
      <c r="B465" s="1" t="s">
        <v>5</v>
      </c>
      <c r="C465" s="2" t="s">
        <v>398</v>
      </c>
      <c r="D465" s="2" t="s">
        <v>254</v>
      </c>
      <c r="E465" s="2" t="s">
        <v>14</v>
      </c>
      <c r="F465" s="2" t="s">
        <v>15</v>
      </c>
      <c r="G465" s="2" t="s">
        <v>15</v>
      </c>
      <c r="H465" s="2">
        <v>2</v>
      </c>
      <c r="I465" s="2">
        <v>1</v>
      </c>
      <c r="J465" s="2">
        <v>0</v>
      </c>
      <c r="K465" s="3">
        <v>1</v>
      </c>
    </row>
    <row r="467" spans="1:15" ht="21" x14ac:dyDescent="0.35">
      <c r="A467" s="12" t="s">
        <v>421</v>
      </c>
      <c r="N467" s="10" t="s">
        <v>409</v>
      </c>
      <c r="O467" s="2" t="s">
        <v>332</v>
      </c>
    </row>
    <row r="468" spans="1:15" ht="15.75" x14ac:dyDescent="0.25">
      <c r="A468" s="15" t="s">
        <v>33</v>
      </c>
    </row>
    <row r="469" spans="1:15" x14ac:dyDescent="0.25">
      <c r="A469" s="1">
        <v>1</v>
      </c>
      <c r="B469" s="1" t="s">
        <v>401</v>
      </c>
      <c r="C469" s="2" t="s">
        <v>157</v>
      </c>
      <c r="D469" s="2" t="s">
        <v>165</v>
      </c>
      <c r="E469" s="2" t="s">
        <v>15</v>
      </c>
      <c r="F469" s="2" t="s">
        <v>15</v>
      </c>
      <c r="H469" s="2">
        <v>2</v>
      </c>
      <c r="I469" s="2">
        <v>0</v>
      </c>
      <c r="J469" s="2">
        <v>0</v>
      </c>
      <c r="K469" s="3">
        <v>1</v>
      </c>
    </row>
    <row r="470" spans="1:15" x14ac:dyDescent="0.25">
      <c r="A470" s="1">
        <v>2</v>
      </c>
      <c r="B470" s="1" t="s">
        <v>2</v>
      </c>
      <c r="C470" s="2" t="s">
        <v>152</v>
      </c>
      <c r="D470" s="2" t="s">
        <v>405</v>
      </c>
      <c r="E470" s="2" t="s">
        <v>14</v>
      </c>
      <c r="F470" s="2" t="s">
        <v>14</v>
      </c>
      <c r="H470" s="2">
        <v>0</v>
      </c>
      <c r="I470" s="2">
        <v>2</v>
      </c>
      <c r="J470" s="2">
        <v>0</v>
      </c>
      <c r="L470" s="3">
        <v>1</v>
      </c>
    </row>
    <row r="471" spans="1:15" x14ac:dyDescent="0.25">
      <c r="A471" s="1">
        <v>3</v>
      </c>
      <c r="B471" s="1" t="s">
        <v>37</v>
      </c>
      <c r="C471" s="2" t="s">
        <v>402</v>
      </c>
      <c r="D471" s="2" t="s">
        <v>406</v>
      </c>
      <c r="E471" s="2" t="s">
        <v>14</v>
      </c>
      <c r="F471" s="2" t="s">
        <v>14</v>
      </c>
      <c r="H471" s="2">
        <v>0</v>
      </c>
      <c r="I471" s="2">
        <v>2</v>
      </c>
      <c r="J471" s="2">
        <v>0</v>
      </c>
      <c r="L471" s="3">
        <v>1</v>
      </c>
    </row>
    <row r="472" spans="1:15" x14ac:dyDescent="0.25">
      <c r="A472" s="1">
        <v>4</v>
      </c>
      <c r="B472" s="1" t="s">
        <v>35</v>
      </c>
      <c r="C472" s="2" t="s">
        <v>403</v>
      </c>
      <c r="D472" s="2" t="s">
        <v>407</v>
      </c>
      <c r="E472" s="2" t="s">
        <v>15</v>
      </c>
      <c r="F472" s="2" t="s">
        <v>15</v>
      </c>
      <c r="H472" s="2">
        <v>2</v>
      </c>
      <c r="I472" s="2">
        <v>0</v>
      </c>
      <c r="J472" s="2">
        <v>0</v>
      </c>
      <c r="K472" s="3">
        <v>1</v>
      </c>
    </row>
    <row r="473" spans="1:15" x14ac:dyDescent="0.25">
      <c r="A473" s="1">
        <v>5</v>
      </c>
      <c r="B473" s="1" t="s">
        <v>34</v>
      </c>
      <c r="C473" s="2" t="s">
        <v>269</v>
      </c>
      <c r="D473" s="2" t="s">
        <v>270</v>
      </c>
      <c r="E473" s="2" t="s">
        <v>14</v>
      </c>
      <c r="H473" s="2">
        <v>0</v>
      </c>
      <c r="I473" s="2">
        <v>1</v>
      </c>
      <c r="J473" s="2">
        <v>0</v>
      </c>
      <c r="L473" s="3">
        <v>1</v>
      </c>
    </row>
    <row r="474" spans="1:15" x14ac:dyDescent="0.25">
      <c r="A474" s="1">
        <v>6</v>
      </c>
      <c r="B474" s="1" t="s">
        <v>315</v>
      </c>
      <c r="C474" s="2" t="s">
        <v>404</v>
      </c>
      <c r="D474" s="2" t="s">
        <v>408</v>
      </c>
      <c r="E474" s="2" t="s">
        <v>14</v>
      </c>
      <c r="F474" s="2" t="s">
        <v>14</v>
      </c>
      <c r="H474" s="2">
        <v>0</v>
      </c>
      <c r="I474" s="2">
        <v>2</v>
      </c>
      <c r="J474" s="2">
        <v>0</v>
      </c>
      <c r="L474" s="3">
        <v>1</v>
      </c>
    </row>
    <row r="476" spans="1:15" ht="21" x14ac:dyDescent="0.35">
      <c r="A476" s="12" t="s">
        <v>410</v>
      </c>
      <c r="N476" s="14" t="s">
        <v>238</v>
      </c>
      <c r="O476" s="4" t="s">
        <v>32</v>
      </c>
    </row>
    <row r="477" spans="1:15" ht="15.75" x14ac:dyDescent="0.25">
      <c r="A477" s="15" t="s">
        <v>0</v>
      </c>
      <c r="N477" s="4" t="s">
        <v>418</v>
      </c>
    </row>
    <row r="478" spans="1:15" x14ac:dyDescent="0.25">
      <c r="A478" s="1">
        <v>1</v>
      </c>
      <c r="B478" s="1" t="s">
        <v>1</v>
      </c>
      <c r="C478" s="2" t="s">
        <v>413</v>
      </c>
      <c r="D478" s="2" t="s">
        <v>415</v>
      </c>
      <c r="E478" s="2" t="s">
        <v>14</v>
      </c>
      <c r="F478" s="2" t="s">
        <v>15</v>
      </c>
      <c r="G478" s="2" t="s">
        <v>15</v>
      </c>
      <c r="H478" s="2">
        <v>2</v>
      </c>
      <c r="I478" s="2">
        <v>1</v>
      </c>
      <c r="J478" s="2">
        <v>0</v>
      </c>
      <c r="K478" s="3">
        <v>1</v>
      </c>
    </row>
    <row r="479" spans="1:15" x14ac:dyDescent="0.25">
      <c r="A479" s="1">
        <v>2</v>
      </c>
      <c r="B479" s="1" t="s">
        <v>94</v>
      </c>
      <c r="C479" s="2" t="s">
        <v>89</v>
      </c>
      <c r="D479" s="2" t="s">
        <v>90</v>
      </c>
      <c r="E479" s="2" t="s">
        <v>15</v>
      </c>
      <c r="F479" s="2" t="s">
        <v>15</v>
      </c>
      <c r="H479" s="2">
        <v>2</v>
      </c>
      <c r="I479" s="2">
        <v>0</v>
      </c>
      <c r="J479" s="2">
        <v>0</v>
      </c>
      <c r="K479" s="3">
        <v>1</v>
      </c>
    </row>
    <row r="480" spans="1:15" x14ac:dyDescent="0.25">
      <c r="A480" s="1">
        <v>3</v>
      </c>
      <c r="B480" s="1" t="s">
        <v>35</v>
      </c>
      <c r="C480" s="2" t="s">
        <v>204</v>
      </c>
      <c r="D480" s="2" t="s">
        <v>346</v>
      </c>
      <c r="E480" s="2" t="s">
        <v>14</v>
      </c>
      <c r="F480" s="2" t="s">
        <v>14</v>
      </c>
      <c r="H480" s="2">
        <v>0</v>
      </c>
      <c r="I480" s="2">
        <v>2</v>
      </c>
      <c r="J480" s="2">
        <v>0</v>
      </c>
      <c r="L480" s="3">
        <v>1</v>
      </c>
    </row>
    <row r="481" spans="1:15" x14ac:dyDescent="0.25">
      <c r="A481" s="1">
        <v>4</v>
      </c>
      <c r="B481" s="1" t="s">
        <v>34</v>
      </c>
      <c r="C481" s="2" t="s">
        <v>404</v>
      </c>
      <c r="D481" s="2" t="s">
        <v>414</v>
      </c>
      <c r="E481" s="2" t="s">
        <v>15</v>
      </c>
      <c r="F481" s="2" t="s">
        <v>14</v>
      </c>
      <c r="G481" s="2" t="s">
        <v>15</v>
      </c>
      <c r="H481" s="2">
        <v>2</v>
      </c>
      <c r="I481" s="2">
        <v>1</v>
      </c>
      <c r="J481" s="2">
        <v>0</v>
      </c>
      <c r="K481" s="3">
        <v>1</v>
      </c>
    </row>
    <row r="482" spans="1:15" x14ac:dyDescent="0.25">
      <c r="A482" s="1">
        <v>5</v>
      </c>
      <c r="B482" s="1" t="s">
        <v>34</v>
      </c>
      <c r="C482" s="2" t="s">
        <v>213</v>
      </c>
      <c r="D482" s="2" t="s">
        <v>406</v>
      </c>
      <c r="E482" s="2" t="s">
        <v>14</v>
      </c>
      <c r="F482" s="2" t="s">
        <v>15</v>
      </c>
      <c r="G482" s="2" t="s">
        <v>15</v>
      </c>
      <c r="H482" s="2">
        <v>2</v>
      </c>
      <c r="I482" s="2">
        <v>1</v>
      </c>
      <c r="J482" s="2">
        <v>0</v>
      </c>
      <c r="K482" s="3">
        <v>1</v>
      </c>
    </row>
    <row r="483" spans="1:15" ht="15.75" x14ac:dyDescent="0.25">
      <c r="A483" s="15" t="s">
        <v>20</v>
      </c>
    </row>
    <row r="484" spans="1:15" x14ac:dyDescent="0.25">
      <c r="C484" s="2" t="s">
        <v>416</v>
      </c>
      <c r="D484" s="2" t="s">
        <v>417</v>
      </c>
      <c r="E484" s="2" t="s">
        <v>14</v>
      </c>
      <c r="F484" s="2" t="s">
        <v>14</v>
      </c>
      <c r="H484" s="2">
        <v>0</v>
      </c>
      <c r="I484" s="2">
        <v>2</v>
      </c>
      <c r="J484" s="2">
        <v>0</v>
      </c>
      <c r="L484" s="3">
        <v>1</v>
      </c>
    </row>
    <row r="486" spans="1:15" ht="21" x14ac:dyDescent="0.35">
      <c r="A486" s="12" t="s">
        <v>420</v>
      </c>
      <c r="N486" s="10" t="s">
        <v>422</v>
      </c>
      <c r="O486" s="2" t="s">
        <v>423</v>
      </c>
    </row>
    <row r="487" spans="1:15" ht="15.75" x14ac:dyDescent="0.25">
      <c r="A487" s="15" t="s">
        <v>0</v>
      </c>
    </row>
    <row r="488" spans="1:15" x14ac:dyDescent="0.25">
      <c r="A488" s="1">
        <v>1</v>
      </c>
      <c r="B488" s="1" t="s">
        <v>38</v>
      </c>
      <c r="C488" s="2" t="s">
        <v>352</v>
      </c>
      <c r="D488" s="2" t="s">
        <v>252</v>
      </c>
      <c r="E488" s="2" t="s">
        <v>14</v>
      </c>
      <c r="F488" s="2" t="s">
        <v>14</v>
      </c>
      <c r="H488" s="2">
        <v>0</v>
      </c>
      <c r="I488" s="2">
        <v>2</v>
      </c>
      <c r="J488" s="2">
        <v>0</v>
      </c>
      <c r="L488" s="3">
        <v>1</v>
      </c>
    </row>
    <row r="489" spans="1:15" x14ac:dyDescent="0.25">
      <c r="A489" s="1">
        <v>2</v>
      </c>
      <c r="B489" s="1" t="s">
        <v>48</v>
      </c>
      <c r="C489" s="2" t="s">
        <v>377</v>
      </c>
      <c r="D489" s="2" t="s">
        <v>429</v>
      </c>
      <c r="E489" s="2" t="s">
        <v>14</v>
      </c>
      <c r="F489" s="2" t="s">
        <v>14</v>
      </c>
      <c r="H489" s="2">
        <v>0</v>
      </c>
      <c r="I489" s="2">
        <v>2</v>
      </c>
      <c r="J489" s="2">
        <v>0</v>
      </c>
      <c r="L489" s="3">
        <v>1</v>
      </c>
    </row>
    <row r="490" spans="1:15" x14ac:dyDescent="0.25">
      <c r="A490" s="1">
        <v>3</v>
      </c>
      <c r="B490" s="1" t="s">
        <v>5</v>
      </c>
      <c r="C490" s="2" t="s">
        <v>424</v>
      </c>
      <c r="D490" s="2" t="s">
        <v>79</v>
      </c>
      <c r="E490" s="2" t="s">
        <v>14</v>
      </c>
      <c r="F490" s="2" t="s">
        <v>15</v>
      </c>
      <c r="G490" s="2" t="s">
        <v>14</v>
      </c>
      <c r="H490" s="2">
        <v>1</v>
      </c>
      <c r="I490" s="2">
        <v>2</v>
      </c>
      <c r="J490" s="2">
        <v>0</v>
      </c>
      <c r="L490" s="3">
        <v>1</v>
      </c>
    </row>
    <row r="491" spans="1:15" x14ac:dyDescent="0.25">
      <c r="A491" s="1">
        <v>4</v>
      </c>
      <c r="B491" s="1" t="s">
        <v>48</v>
      </c>
      <c r="C491" s="2" t="s">
        <v>425</v>
      </c>
      <c r="D491" s="2" t="s">
        <v>428</v>
      </c>
      <c r="E491" s="2" t="s">
        <v>14</v>
      </c>
      <c r="F491" s="2" t="s">
        <v>16</v>
      </c>
      <c r="H491" s="2">
        <v>1</v>
      </c>
      <c r="I491" s="2">
        <v>1</v>
      </c>
      <c r="J491" s="2">
        <v>0</v>
      </c>
      <c r="M491" s="3">
        <v>1</v>
      </c>
    </row>
    <row r="492" spans="1:15" x14ac:dyDescent="0.25">
      <c r="A492" s="1">
        <v>5</v>
      </c>
      <c r="B492" s="1" t="s">
        <v>5</v>
      </c>
      <c r="C492" s="2" t="s">
        <v>426</v>
      </c>
      <c r="D492" s="2" t="s">
        <v>427</v>
      </c>
      <c r="E492" s="2" t="s">
        <v>14</v>
      </c>
      <c r="F492" s="2" t="s">
        <v>15</v>
      </c>
      <c r="G492" s="2" t="s">
        <v>54</v>
      </c>
      <c r="H492" s="2">
        <v>1</v>
      </c>
      <c r="I492" s="2">
        <v>2</v>
      </c>
      <c r="J492" s="2">
        <v>0</v>
      </c>
      <c r="L492" s="3">
        <v>1</v>
      </c>
    </row>
    <row r="494" spans="1:15" ht="21" x14ac:dyDescent="0.35">
      <c r="A494" s="12" t="s">
        <v>430</v>
      </c>
      <c r="N494" s="10" t="s">
        <v>436</v>
      </c>
      <c r="O494" s="2" t="s">
        <v>279</v>
      </c>
    </row>
    <row r="495" spans="1:15" ht="15.75" x14ac:dyDescent="0.25">
      <c r="A495" s="15" t="s">
        <v>0</v>
      </c>
    </row>
    <row r="496" spans="1:15" x14ac:dyDescent="0.25">
      <c r="A496" s="1">
        <v>1</v>
      </c>
      <c r="B496" s="1" t="s">
        <v>107</v>
      </c>
      <c r="C496" s="2" t="s">
        <v>431</v>
      </c>
      <c r="D496" s="2" t="s">
        <v>405</v>
      </c>
      <c r="E496" s="2" t="s">
        <v>14</v>
      </c>
      <c r="F496" s="2" t="s">
        <v>14</v>
      </c>
      <c r="H496" s="2">
        <v>0</v>
      </c>
      <c r="I496" s="2">
        <v>2</v>
      </c>
      <c r="J496" s="2">
        <v>0</v>
      </c>
      <c r="L496" s="3">
        <v>1</v>
      </c>
    </row>
    <row r="497" spans="1:15" x14ac:dyDescent="0.25">
      <c r="A497" s="1">
        <v>2</v>
      </c>
      <c r="B497" s="1" t="s">
        <v>48</v>
      </c>
      <c r="C497" s="2" t="s">
        <v>377</v>
      </c>
      <c r="D497" s="2" t="s">
        <v>429</v>
      </c>
      <c r="E497" s="2" t="s">
        <v>14</v>
      </c>
      <c r="F497" s="2" t="s">
        <v>14</v>
      </c>
      <c r="H497" s="2">
        <v>0</v>
      </c>
      <c r="I497" s="2">
        <v>2</v>
      </c>
      <c r="J497" s="2">
        <v>0</v>
      </c>
      <c r="L497" s="3">
        <v>1</v>
      </c>
    </row>
    <row r="498" spans="1:15" x14ac:dyDescent="0.25">
      <c r="A498" s="1">
        <v>3</v>
      </c>
      <c r="B498" s="1" t="s">
        <v>5</v>
      </c>
      <c r="C498" s="2" t="s">
        <v>398</v>
      </c>
      <c r="D498" s="2" t="s">
        <v>254</v>
      </c>
      <c r="E498" s="2" t="s">
        <v>14</v>
      </c>
      <c r="F498" s="2" t="s">
        <v>14</v>
      </c>
      <c r="H498" s="2">
        <v>0</v>
      </c>
      <c r="I498" s="2">
        <v>2</v>
      </c>
      <c r="J498" s="2">
        <v>0</v>
      </c>
      <c r="L498" s="3">
        <v>1</v>
      </c>
    </row>
    <row r="499" spans="1:15" x14ac:dyDescent="0.25">
      <c r="A499" s="1">
        <v>4</v>
      </c>
      <c r="B499" s="1" t="s">
        <v>107</v>
      </c>
      <c r="C499" s="2" t="s">
        <v>432</v>
      </c>
      <c r="D499" s="2" t="s">
        <v>433</v>
      </c>
      <c r="E499" s="2" t="s">
        <v>14</v>
      </c>
      <c r="F499" s="2" t="s">
        <v>15</v>
      </c>
      <c r="H499" s="2">
        <v>1</v>
      </c>
      <c r="I499" s="2">
        <v>1</v>
      </c>
      <c r="J499" s="2">
        <v>0</v>
      </c>
      <c r="M499" s="3">
        <v>1</v>
      </c>
    </row>
    <row r="500" spans="1:15" x14ac:dyDescent="0.25">
      <c r="A500" s="1">
        <v>5</v>
      </c>
      <c r="B500" s="1" t="s">
        <v>36</v>
      </c>
      <c r="C500" s="2" t="s">
        <v>435</v>
      </c>
      <c r="D500" s="2" t="s">
        <v>434</v>
      </c>
      <c r="E500" s="2" t="s">
        <v>15</v>
      </c>
      <c r="F500" s="2" t="s">
        <v>15</v>
      </c>
      <c r="H500" s="2">
        <v>2</v>
      </c>
      <c r="I500" s="2">
        <v>0</v>
      </c>
      <c r="J500" s="2">
        <v>0</v>
      </c>
      <c r="K500" s="3">
        <v>1</v>
      </c>
    </row>
    <row r="502" spans="1:15" ht="21" x14ac:dyDescent="0.35">
      <c r="A502" s="12" t="s">
        <v>456</v>
      </c>
      <c r="N502" s="10" t="s">
        <v>447</v>
      </c>
      <c r="O502" s="2" t="s">
        <v>336</v>
      </c>
    </row>
    <row r="503" spans="1:15" ht="15.75" x14ac:dyDescent="0.25">
      <c r="A503" s="15" t="s">
        <v>0</v>
      </c>
    </row>
    <row r="504" spans="1:15" x14ac:dyDescent="0.25">
      <c r="A504" s="1">
        <v>1</v>
      </c>
      <c r="B504" s="1" t="s">
        <v>315</v>
      </c>
      <c r="C504" s="2" t="s">
        <v>440</v>
      </c>
      <c r="D504" s="2" t="s">
        <v>405</v>
      </c>
      <c r="E504" s="2" t="s">
        <v>14</v>
      </c>
      <c r="F504" s="2" t="s">
        <v>14</v>
      </c>
      <c r="H504" s="2">
        <v>0</v>
      </c>
      <c r="I504" s="2">
        <v>2</v>
      </c>
      <c r="J504" s="2">
        <v>0</v>
      </c>
      <c r="L504" s="3">
        <v>1</v>
      </c>
    </row>
    <row r="505" spans="1:15" x14ac:dyDescent="0.25">
      <c r="A505" s="1">
        <v>2</v>
      </c>
      <c r="B505" s="1" t="s">
        <v>327</v>
      </c>
      <c r="C505" s="2" t="s">
        <v>213</v>
      </c>
      <c r="D505" s="2" t="s">
        <v>429</v>
      </c>
      <c r="E505" s="2" t="s">
        <v>14</v>
      </c>
      <c r="F505" s="2" t="s">
        <v>14</v>
      </c>
      <c r="H505" s="2">
        <v>0</v>
      </c>
      <c r="I505" s="2">
        <v>2</v>
      </c>
      <c r="J505" s="2">
        <v>0</v>
      </c>
      <c r="L505" s="3">
        <v>1</v>
      </c>
    </row>
    <row r="506" spans="1:15" x14ac:dyDescent="0.25">
      <c r="A506" s="1">
        <v>3</v>
      </c>
      <c r="B506" s="1" t="s">
        <v>437</v>
      </c>
      <c r="C506" s="2" t="s">
        <v>441</v>
      </c>
      <c r="D506" s="2" t="s">
        <v>90</v>
      </c>
      <c r="E506" s="2" t="s">
        <v>14</v>
      </c>
      <c r="F506" s="2" t="s">
        <v>14</v>
      </c>
      <c r="H506" s="2">
        <v>0</v>
      </c>
      <c r="I506" s="2">
        <v>2</v>
      </c>
      <c r="J506" s="2">
        <v>0</v>
      </c>
      <c r="L506" s="3">
        <v>1</v>
      </c>
    </row>
    <row r="507" spans="1:15" x14ac:dyDescent="0.25">
      <c r="A507" s="1">
        <v>4</v>
      </c>
      <c r="B507" s="1" t="s">
        <v>438</v>
      </c>
      <c r="C507" s="2" t="s">
        <v>442</v>
      </c>
      <c r="D507" s="2" t="s">
        <v>443</v>
      </c>
      <c r="E507" s="2" t="s">
        <v>15</v>
      </c>
      <c r="F507" s="2" t="s">
        <v>15</v>
      </c>
      <c r="H507" s="2">
        <v>2</v>
      </c>
      <c r="I507" s="2">
        <v>0</v>
      </c>
      <c r="J507" s="2">
        <v>0</v>
      </c>
      <c r="K507" s="3">
        <v>1</v>
      </c>
    </row>
    <row r="508" spans="1:15" x14ac:dyDescent="0.25">
      <c r="A508" s="1">
        <v>5</v>
      </c>
      <c r="B508" s="1" t="s">
        <v>439</v>
      </c>
    </row>
    <row r="510" spans="1:15" ht="15.75" x14ac:dyDescent="0.25">
      <c r="A510" s="15" t="s">
        <v>176</v>
      </c>
      <c r="B510" s="33" t="s">
        <v>455</v>
      </c>
      <c r="N510" s="32" t="s">
        <v>446</v>
      </c>
      <c r="O510" s="2" t="s">
        <v>453</v>
      </c>
    </row>
    <row r="511" spans="1:15" x14ac:dyDescent="0.25">
      <c r="A511" s="1" t="s">
        <v>444</v>
      </c>
      <c r="B511" s="1" t="s">
        <v>439</v>
      </c>
      <c r="C511" s="2" t="s">
        <v>451</v>
      </c>
      <c r="D511" s="2" t="s">
        <v>449</v>
      </c>
      <c r="E511" s="2" t="s">
        <v>15</v>
      </c>
      <c r="F511" s="2" t="s">
        <v>15</v>
      </c>
    </row>
    <row r="512" spans="1:15" x14ac:dyDescent="0.25">
      <c r="A512" s="1" t="s">
        <v>445</v>
      </c>
      <c r="B512" s="1" t="s">
        <v>439</v>
      </c>
      <c r="C512" s="2" t="s">
        <v>452</v>
      </c>
      <c r="D512" s="2" t="s">
        <v>450</v>
      </c>
      <c r="E512" s="2" t="s">
        <v>15</v>
      </c>
      <c r="F512" s="2" t="s">
        <v>15</v>
      </c>
    </row>
    <row r="513" spans="1:15" x14ac:dyDescent="0.25">
      <c r="A513" s="1" t="s">
        <v>206</v>
      </c>
      <c r="B513" s="1" t="s">
        <v>439</v>
      </c>
      <c r="C513" s="2" t="s">
        <v>442</v>
      </c>
      <c r="D513" s="2" t="s">
        <v>448</v>
      </c>
      <c r="E513" s="2" t="s">
        <v>15</v>
      </c>
      <c r="F513" s="2" t="s">
        <v>14</v>
      </c>
      <c r="G513" s="2" t="s">
        <v>14</v>
      </c>
    </row>
    <row r="515" spans="1:15" ht="21" x14ac:dyDescent="0.35">
      <c r="A515" s="12" t="s">
        <v>457</v>
      </c>
      <c r="N515" s="10" t="s">
        <v>460</v>
      </c>
      <c r="O515" s="2" t="s">
        <v>461</v>
      </c>
    </row>
    <row r="516" spans="1:15" ht="15.75" x14ac:dyDescent="0.25">
      <c r="A516" s="15" t="s">
        <v>0</v>
      </c>
    </row>
    <row r="517" spans="1:15" x14ac:dyDescent="0.25">
      <c r="A517" s="1">
        <v>1</v>
      </c>
      <c r="B517" s="1" t="s">
        <v>3</v>
      </c>
      <c r="C517" s="2" t="s">
        <v>424</v>
      </c>
      <c r="D517" s="2" t="s">
        <v>79</v>
      </c>
      <c r="E517" s="2" t="s">
        <v>14</v>
      </c>
      <c r="F517" s="2" t="s">
        <v>14</v>
      </c>
      <c r="H517" s="2">
        <v>0</v>
      </c>
      <c r="I517" s="2">
        <v>2</v>
      </c>
      <c r="J517" s="2">
        <v>0</v>
      </c>
      <c r="L517" s="3">
        <v>1</v>
      </c>
    </row>
    <row r="518" spans="1:15" x14ac:dyDescent="0.25">
      <c r="A518" s="1">
        <v>2</v>
      </c>
      <c r="B518" s="1" t="s">
        <v>48</v>
      </c>
      <c r="C518" s="2" t="s">
        <v>213</v>
      </c>
      <c r="D518" s="2" t="s">
        <v>433</v>
      </c>
      <c r="E518" s="2" t="s">
        <v>14</v>
      </c>
      <c r="F518" s="2" t="s">
        <v>15</v>
      </c>
      <c r="G518" s="2" t="s">
        <v>15</v>
      </c>
      <c r="H518" s="2">
        <v>2</v>
      </c>
      <c r="I518" s="2">
        <v>1</v>
      </c>
      <c r="J518" s="2">
        <v>0</v>
      </c>
      <c r="K518" s="3">
        <v>1</v>
      </c>
    </row>
    <row r="519" spans="1:15" x14ac:dyDescent="0.25">
      <c r="A519" s="1">
        <v>3</v>
      </c>
      <c r="B519" s="1" t="s">
        <v>107</v>
      </c>
      <c r="C519" s="2" t="s">
        <v>458</v>
      </c>
      <c r="D519" s="2" t="s">
        <v>427</v>
      </c>
      <c r="E519" s="2" t="s">
        <v>14</v>
      </c>
      <c r="F519" s="2" t="s">
        <v>14</v>
      </c>
      <c r="H519" s="2">
        <v>0</v>
      </c>
      <c r="I519" s="2">
        <v>2</v>
      </c>
      <c r="J519" s="2">
        <v>0</v>
      </c>
      <c r="L519" s="3">
        <v>1</v>
      </c>
    </row>
    <row r="520" spans="1:15" x14ac:dyDescent="0.25">
      <c r="A520" s="1">
        <v>4</v>
      </c>
      <c r="B520" s="1" t="s">
        <v>48</v>
      </c>
      <c r="C520" s="2" t="s">
        <v>297</v>
      </c>
      <c r="D520" s="2" t="s">
        <v>459</v>
      </c>
      <c r="E520" s="2" t="s">
        <v>14</v>
      </c>
      <c r="F520" s="2" t="s">
        <v>14</v>
      </c>
      <c r="H520" s="2">
        <v>0</v>
      </c>
      <c r="I520" s="2">
        <v>2</v>
      </c>
      <c r="J520" s="2">
        <v>0</v>
      </c>
      <c r="L520" s="3">
        <v>1</v>
      </c>
    </row>
    <row r="521" spans="1:15" x14ac:dyDescent="0.25">
      <c r="A521" s="1">
        <v>5</v>
      </c>
      <c r="B521" s="1" t="s">
        <v>38</v>
      </c>
      <c r="C521" s="2" t="s">
        <v>152</v>
      </c>
      <c r="D521" s="2" t="s">
        <v>405</v>
      </c>
      <c r="E521" s="2" t="s">
        <v>14</v>
      </c>
      <c r="F521" s="2" t="s">
        <v>14</v>
      </c>
      <c r="H521" s="2">
        <v>0</v>
      </c>
      <c r="I521" s="2">
        <v>2</v>
      </c>
      <c r="J521" s="2">
        <v>0</v>
      </c>
      <c r="L521" s="3">
        <v>1</v>
      </c>
    </row>
    <row r="523" spans="1:15" ht="21" x14ac:dyDescent="0.35">
      <c r="A523" s="12" t="s">
        <v>467</v>
      </c>
      <c r="N523" s="10" t="s">
        <v>468</v>
      </c>
      <c r="O523" s="2" t="s">
        <v>469</v>
      </c>
    </row>
    <row r="524" spans="1:15" ht="15.75" x14ac:dyDescent="0.25">
      <c r="A524" s="15" t="s">
        <v>0</v>
      </c>
    </row>
    <row r="525" spans="1:15" x14ac:dyDescent="0.25">
      <c r="A525" s="1">
        <v>1</v>
      </c>
      <c r="B525" s="1" t="s">
        <v>5</v>
      </c>
      <c r="C525" s="2" t="s">
        <v>462</v>
      </c>
      <c r="D525" s="2" t="s">
        <v>465</v>
      </c>
      <c r="E525" s="2" t="s">
        <v>14</v>
      </c>
      <c r="F525" s="2" t="s">
        <v>15</v>
      </c>
      <c r="G525" s="2" t="s">
        <v>14</v>
      </c>
      <c r="H525" s="2">
        <v>1</v>
      </c>
      <c r="I525" s="2">
        <v>2</v>
      </c>
      <c r="J525" s="2">
        <v>0</v>
      </c>
      <c r="L525" s="3">
        <v>1</v>
      </c>
    </row>
    <row r="526" spans="1:15" x14ac:dyDescent="0.25">
      <c r="A526" s="1">
        <v>2</v>
      </c>
      <c r="B526" s="1" t="s">
        <v>36</v>
      </c>
      <c r="C526" s="2" t="s">
        <v>339</v>
      </c>
      <c r="D526" s="2" t="s">
        <v>466</v>
      </c>
      <c r="E526" s="2" t="s">
        <v>15</v>
      </c>
      <c r="F526" s="2" t="s">
        <v>15</v>
      </c>
      <c r="H526" s="2">
        <v>2</v>
      </c>
      <c r="I526" s="2">
        <v>0</v>
      </c>
      <c r="J526" s="2">
        <v>0</v>
      </c>
      <c r="K526" s="3">
        <v>1</v>
      </c>
    </row>
    <row r="527" spans="1:15" x14ac:dyDescent="0.25">
      <c r="A527" s="1">
        <v>3</v>
      </c>
      <c r="B527" s="1" t="s">
        <v>48</v>
      </c>
      <c r="C527" s="2" t="s">
        <v>463</v>
      </c>
      <c r="D527" s="2" t="s">
        <v>252</v>
      </c>
      <c r="E527" s="2" t="s">
        <v>14</v>
      </c>
      <c r="F527" s="2" t="s">
        <v>15</v>
      </c>
      <c r="G527" s="2" t="s">
        <v>14</v>
      </c>
      <c r="H527" s="2">
        <v>1</v>
      </c>
      <c r="I527" s="2">
        <v>2</v>
      </c>
      <c r="J527" s="2">
        <v>0</v>
      </c>
      <c r="L527" s="3">
        <v>1</v>
      </c>
    </row>
    <row r="528" spans="1:15" x14ac:dyDescent="0.25">
      <c r="A528" s="1">
        <v>4</v>
      </c>
      <c r="B528" s="1" t="s">
        <v>108</v>
      </c>
      <c r="C528" s="2" t="s">
        <v>285</v>
      </c>
      <c r="D528" s="2" t="s">
        <v>90</v>
      </c>
      <c r="E528" s="2" t="s">
        <v>14</v>
      </c>
      <c r="F528" s="2" t="s">
        <v>15</v>
      </c>
      <c r="G528" s="2" t="s">
        <v>66</v>
      </c>
      <c r="H528" s="2">
        <v>1</v>
      </c>
      <c r="I528" s="2">
        <v>1</v>
      </c>
      <c r="J528" s="2">
        <v>1</v>
      </c>
      <c r="M528" s="3">
        <v>1</v>
      </c>
    </row>
    <row r="529" spans="1:13" x14ac:dyDescent="0.25">
      <c r="A529" s="1">
        <v>5</v>
      </c>
      <c r="B529" s="1" t="s">
        <v>108</v>
      </c>
      <c r="C529" s="2" t="s">
        <v>464</v>
      </c>
      <c r="D529" s="2" t="s">
        <v>79</v>
      </c>
      <c r="E529" s="2" t="s">
        <v>15</v>
      </c>
      <c r="F529" s="2" t="s">
        <v>54</v>
      </c>
      <c r="H529" s="2">
        <v>1</v>
      </c>
      <c r="I529" s="2">
        <v>1</v>
      </c>
      <c r="J529" s="2">
        <v>0</v>
      </c>
      <c r="M529" s="3">
        <v>1</v>
      </c>
    </row>
  </sheetData>
  <mergeCells count="11">
    <mergeCell ref="E1:E3"/>
    <mergeCell ref="F1:F3"/>
    <mergeCell ref="G1:G3"/>
    <mergeCell ref="A3:B3"/>
    <mergeCell ref="A1:D2"/>
    <mergeCell ref="M1:M2"/>
    <mergeCell ref="H1:H2"/>
    <mergeCell ref="I1:I2"/>
    <mergeCell ref="J1:J2"/>
    <mergeCell ref="K1:K2"/>
    <mergeCell ref="L1:L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525"/>
  <sheetViews>
    <sheetView workbookViewId="0">
      <pane ySplit="2" topLeftCell="A3" activePane="bottomLeft" state="frozen"/>
      <selection pane="bottomLeft" activeCell="B2" sqref="B2"/>
    </sheetView>
  </sheetViews>
  <sheetFormatPr defaultColWidth="9.140625" defaultRowHeight="21" x14ac:dyDescent="0.35"/>
  <cols>
    <col min="1" max="1" width="5.7109375" style="8" customWidth="1"/>
    <col min="2" max="2" width="45.7109375" style="9" customWidth="1"/>
    <col min="3" max="5" width="10.7109375" style="25" customWidth="1"/>
    <col min="6" max="6" width="10.7109375" style="27" customWidth="1"/>
    <col min="7" max="9" width="10.7109375" style="25" customWidth="1"/>
    <col min="10" max="10" width="10.7109375" style="27" customWidth="1"/>
    <col min="11" max="16384" width="9.140625" style="8"/>
  </cols>
  <sheetData>
    <row r="1" spans="1:10" s="23" customFormat="1" ht="26.25" x14ac:dyDescent="0.4">
      <c r="B1" s="24" t="s">
        <v>367</v>
      </c>
      <c r="C1" s="38" t="s">
        <v>360</v>
      </c>
      <c r="D1" s="38"/>
      <c r="E1" s="38"/>
      <c r="F1" s="38"/>
      <c r="G1" s="38" t="s">
        <v>361</v>
      </c>
      <c r="H1" s="38"/>
      <c r="I1" s="38"/>
      <c r="J1" s="38"/>
    </row>
    <row r="2" spans="1:10" s="25" customFormat="1" ht="23.25" x14ac:dyDescent="0.35">
      <c r="B2" s="26" t="s">
        <v>364</v>
      </c>
      <c r="C2" s="26" t="s">
        <v>15</v>
      </c>
      <c r="D2" s="26" t="s">
        <v>14</v>
      </c>
      <c r="E2" s="26" t="s">
        <v>362</v>
      </c>
      <c r="F2" s="26" t="s">
        <v>366</v>
      </c>
      <c r="G2" s="26" t="s">
        <v>15</v>
      </c>
      <c r="H2" s="26" t="s">
        <v>14</v>
      </c>
      <c r="I2" s="26" t="s">
        <v>362</v>
      </c>
      <c r="J2" s="26" t="s">
        <v>366</v>
      </c>
    </row>
    <row r="3" spans="1:10" x14ac:dyDescent="0.35">
      <c r="A3" s="8">
        <v>1</v>
      </c>
      <c r="B3" s="25" t="s">
        <v>344</v>
      </c>
      <c r="C3" s="25">
        <f>SUMIF(Events!DuelistName,Duelists!B3,Events!DuelWin)</f>
        <v>0</v>
      </c>
      <c r="D3" s="25">
        <f>SUMIF(Events!DuelistName,Duelists!B3,Events!DuelLose)</f>
        <v>2</v>
      </c>
      <c r="E3" s="25">
        <f>SUMIF(Events!DuelistName,Duelists!B3,Events!DuelDraw)</f>
        <v>0</v>
      </c>
      <c r="F3" s="27">
        <f>SUM(C3:E3)</f>
        <v>2</v>
      </c>
      <c r="G3" s="25">
        <f>SUMIF(Events!DuelistName,Duelists!B3,Events!MatchWin)</f>
        <v>0</v>
      </c>
      <c r="H3" s="25">
        <f>SUMIF(Events!DuelistName,Duelists!B3,Events!MatchLose)</f>
        <v>1</v>
      </c>
      <c r="I3" s="25">
        <f>SUMIF(Events!DuelistName,Duelists!B3,Events!MatchDraw)</f>
        <v>0</v>
      </c>
      <c r="J3" s="27">
        <f>SUM(G3:I3)</f>
        <v>1</v>
      </c>
    </row>
    <row r="4" spans="1:10" x14ac:dyDescent="0.35">
      <c r="A4" s="8">
        <v>2</v>
      </c>
      <c r="B4" s="25" t="s">
        <v>394</v>
      </c>
      <c r="C4" s="25">
        <f>SUMIF(Events!DuelistName,Duelists!B4,Events!DuelWin)</f>
        <v>2</v>
      </c>
      <c r="D4" s="25">
        <f>SUMIF(Events!DuelistName,Duelists!B4,Events!DuelLose)</f>
        <v>2</v>
      </c>
      <c r="E4" s="25">
        <f>SUMIF(Events!DuelistName,Duelists!B4,Events!DuelDraw)</f>
        <v>0</v>
      </c>
      <c r="F4" s="27">
        <f t="shared" ref="F4:F67" si="0">SUM(C4:E4)</f>
        <v>4</v>
      </c>
      <c r="G4" s="25">
        <f>SUMIF(Events!DuelistName,Duelists!B4,Events!MatchWin)</f>
        <v>1</v>
      </c>
      <c r="H4" s="25">
        <f>SUMIF(Events!DuelistName,Duelists!B4,Events!MatchLose)</f>
        <v>1</v>
      </c>
      <c r="I4" s="25">
        <f>SUMIF(Events!DuelistName,Duelists!B4,Events!MatchDraw)</f>
        <v>0</v>
      </c>
      <c r="J4" s="27">
        <f t="shared" ref="J4:J67" si="1">SUM(G4:I4)</f>
        <v>2</v>
      </c>
    </row>
    <row r="5" spans="1:10" x14ac:dyDescent="0.35">
      <c r="A5" s="8">
        <v>3</v>
      </c>
      <c r="B5" s="6" t="s">
        <v>213</v>
      </c>
      <c r="C5" s="25">
        <f>SUMIF(Events!DuelistName,Duelists!B5,Events!DuelWin)</f>
        <v>16</v>
      </c>
      <c r="D5" s="25">
        <f>SUMIF(Events!DuelistName,Duelists!B5,Events!DuelLose)</f>
        <v>20</v>
      </c>
      <c r="E5" s="25">
        <f>SUMIF(Events!DuelistName,Duelists!B5,Events!DuelDraw)</f>
        <v>0</v>
      </c>
      <c r="F5" s="27">
        <f t="shared" si="0"/>
        <v>36</v>
      </c>
      <c r="G5" s="25">
        <f>SUMIF(Events!DuelistName,Duelists!B5,Events!MatchWin)</f>
        <v>6</v>
      </c>
      <c r="H5" s="25">
        <f>SUMIF(Events!DuelistName,Duelists!B5,Events!MatchLose)</f>
        <v>7</v>
      </c>
      <c r="I5" s="25">
        <f>SUMIF(Events!DuelistName,Duelists!B5,Events!MatchDraw)</f>
        <v>1</v>
      </c>
      <c r="J5" s="27">
        <f t="shared" si="1"/>
        <v>14</v>
      </c>
    </row>
    <row r="6" spans="1:10" x14ac:dyDescent="0.35">
      <c r="A6" s="8">
        <v>4</v>
      </c>
      <c r="B6" s="25" t="s">
        <v>266</v>
      </c>
      <c r="C6" s="25">
        <f>SUMIF(Events!DuelistName,Duelists!B6,Events!DuelWin)</f>
        <v>1</v>
      </c>
      <c r="D6" s="25">
        <f>SUMIF(Events!DuelistName,Duelists!B6,Events!DuelLose)</f>
        <v>1</v>
      </c>
      <c r="E6" s="25">
        <f>SUMIF(Events!DuelistName,Duelists!B6,Events!DuelDraw)</f>
        <v>0</v>
      </c>
      <c r="F6" s="27">
        <f t="shared" si="0"/>
        <v>2</v>
      </c>
      <c r="G6" s="25">
        <f>SUMIF(Events!DuelistName,Duelists!B6,Events!MatchWin)</f>
        <v>0</v>
      </c>
      <c r="H6" s="25">
        <f>SUMIF(Events!DuelistName,Duelists!B6,Events!MatchLose)</f>
        <v>0</v>
      </c>
      <c r="I6" s="25">
        <f>SUMIF(Events!DuelistName,Duelists!B6,Events!MatchDraw)</f>
        <v>1</v>
      </c>
      <c r="J6" s="27">
        <f t="shared" si="1"/>
        <v>1</v>
      </c>
    </row>
    <row r="7" spans="1:10" x14ac:dyDescent="0.35">
      <c r="A7" s="8">
        <v>5</v>
      </c>
      <c r="B7" s="25" t="s">
        <v>440</v>
      </c>
      <c r="C7" s="25">
        <f>SUMIF(Events!DuelistName,Duelists!B7,Events!DuelWin)</f>
        <v>0</v>
      </c>
      <c r="D7" s="25">
        <f>SUMIF(Events!DuelistName,Duelists!B7,Events!DuelLose)</f>
        <v>2</v>
      </c>
      <c r="E7" s="25">
        <f>SUMIF(Events!DuelistName,Duelists!B7,Events!DuelDraw)</f>
        <v>0</v>
      </c>
      <c r="F7" s="27">
        <f t="shared" si="0"/>
        <v>2</v>
      </c>
      <c r="G7" s="25">
        <f>SUMIF(Events!DuelistName,Duelists!B7,Events!MatchWin)</f>
        <v>0</v>
      </c>
      <c r="H7" s="25">
        <f>SUMIF(Events!DuelistName,Duelists!B7,Events!MatchLose)</f>
        <v>1</v>
      </c>
      <c r="I7" s="25">
        <f>SUMIF(Events!DuelistName,Duelists!B7,Events!MatchDraw)</f>
        <v>0</v>
      </c>
      <c r="J7" s="27">
        <f t="shared" si="1"/>
        <v>1</v>
      </c>
    </row>
    <row r="8" spans="1:10" x14ac:dyDescent="0.35">
      <c r="A8" s="8">
        <v>6</v>
      </c>
      <c r="B8" s="25" t="s">
        <v>251</v>
      </c>
      <c r="C8" s="25">
        <f>SUMIF(Events!DuelistName,Duelists!B8,Events!DuelWin)</f>
        <v>4</v>
      </c>
      <c r="D8" s="25">
        <f>SUMIF(Events!DuelistName,Duelists!B8,Events!DuelLose)</f>
        <v>1</v>
      </c>
      <c r="E8" s="25">
        <f>SUMIF(Events!DuelistName,Duelists!B8,Events!DuelDraw)</f>
        <v>0</v>
      </c>
      <c r="F8" s="27">
        <f t="shared" si="0"/>
        <v>5</v>
      </c>
      <c r="G8" s="25">
        <f>SUMIF(Events!DuelistName,Duelists!B8,Events!MatchWin)</f>
        <v>2</v>
      </c>
      <c r="H8" s="25">
        <f>SUMIF(Events!DuelistName,Duelists!B8,Events!MatchLose)</f>
        <v>0</v>
      </c>
      <c r="I8" s="25">
        <f>SUMIF(Events!DuelistName,Duelists!B8,Events!MatchDraw)</f>
        <v>0</v>
      </c>
      <c r="J8" s="27">
        <f t="shared" si="1"/>
        <v>2</v>
      </c>
    </row>
    <row r="9" spans="1:10" x14ac:dyDescent="0.35">
      <c r="A9" s="8">
        <v>7</v>
      </c>
      <c r="B9" s="25" t="s">
        <v>70</v>
      </c>
      <c r="C9" s="25">
        <f>SUMIF(Events!DuelistName,Duelists!B9,Events!DuelWin)</f>
        <v>3</v>
      </c>
      <c r="D9" s="25">
        <f>SUMIF(Events!DuelistName,Duelists!B9,Events!DuelLose)</f>
        <v>3</v>
      </c>
      <c r="E9" s="25">
        <f>SUMIF(Events!DuelistName,Duelists!B9,Events!DuelDraw)</f>
        <v>0</v>
      </c>
      <c r="F9" s="27">
        <f t="shared" si="0"/>
        <v>6</v>
      </c>
      <c r="G9" s="25">
        <f>SUMIF(Events!DuelistName,Duelists!B9,Events!MatchWin)</f>
        <v>1</v>
      </c>
      <c r="H9" s="25">
        <f>SUMIF(Events!DuelistName,Duelists!B9,Events!MatchLose)</f>
        <v>1</v>
      </c>
      <c r="I9" s="25">
        <f>SUMIF(Events!DuelistName,Duelists!B9,Events!MatchDraw)</f>
        <v>0</v>
      </c>
      <c r="J9" s="27">
        <f t="shared" si="1"/>
        <v>2</v>
      </c>
    </row>
    <row r="10" spans="1:10" x14ac:dyDescent="0.35">
      <c r="A10" s="8">
        <v>8</v>
      </c>
      <c r="B10" s="25" t="s">
        <v>41</v>
      </c>
      <c r="C10" s="25">
        <f>SUMIF(Events!DuelistName,Duelists!B10,Events!DuelWin)</f>
        <v>2</v>
      </c>
      <c r="D10" s="25">
        <f>SUMIF(Events!DuelistName,Duelists!B10,Events!DuelLose)</f>
        <v>1</v>
      </c>
      <c r="E10" s="25">
        <f>SUMIF(Events!DuelistName,Duelists!B10,Events!DuelDraw)</f>
        <v>0</v>
      </c>
      <c r="F10" s="27">
        <f t="shared" si="0"/>
        <v>3</v>
      </c>
      <c r="G10" s="25">
        <f>SUMIF(Events!DuelistName,Duelists!B10,Events!MatchWin)</f>
        <v>1</v>
      </c>
      <c r="H10" s="25">
        <f>SUMIF(Events!DuelistName,Duelists!B10,Events!MatchLose)</f>
        <v>0</v>
      </c>
      <c r="I10" s="25">
        <f>SUMIF(Events!DuelistName,Duelists!B10,Events!MatchDraw)</f>
        <v>0</v>
      </c>
      <c r="J10" s="27">
        <f t="shared" si="1"/>
        <v>1</v>
      </c>
    </row>
    <row r="11" spans="1:10" x14ac:dyDescent="0.35">
      <c r="A11" s="8">
        <v>9</v>
      </c>
      <c r="B11" s="25" t="s">
        <v>7</v>
      </c>
      <c r="C11" s="25">
        <f>SUMIF(Events!DuelistName,Duelists!B11,Events!DuelWin)</f>
        <v>2</v>
      </c>
      <c r="D11" s="25">
        <f>SUMIF(Events!DuelistName,Duelists!B11,Events!DuelLose)</f>
        <v>1</v>
      </c>
      <c r="E11" s="25">
        <f>SUMIF(Events!DuelistName,Duelists!B11,Events!DuelDraw)</f>
        <v>0</v>
      </c>
      <c r="F11" s="27">
        <f t="shared" si="0"/>
        <v>3</v>
      </c>
      <c r="G11" s="25">
        <f>SUMIF(Events!DuelistName,Duelists!B11,Events!MatchWin)</f>
        <v>1</v>
      </c>
      <c r="H11" s="25">
        <f>SUMIF(Events!DuelistName,Duelists!B11,Events!MatchLose)</f>
        <v>0</v>
      </c>
      <c r="I11" s="25">
        <f>SUMIF(Events!DuelistName,Duelists!B11,Events!MatchDraw)</f>
        <v>0</v>
      </c>
      <c r="J11" s="27">
        <f t="shared" si="1"/>
        <v>1</v>
      </c>
    </row>
    <row r="12" spans="1:10" x14ac:dyDescent="0.35">
      <c r="A12" s="8">
        <v>10</v>
      </c>
      <c r="B12" s="25" t="s">
        <v>283</v>
      </c>
      <c r="C12" s="25">
        <f>SUMIF(Events!DuelistName,Duelists!B12,Events!DuelWin)</f>
        <v>1</v>
      </c>
      <c r="D12" s="25">
        <f>SUMIF(Events!DuelistName,Duelists!B12,Events!DuelLose)</f>
        <v>0</v>
      </c>
      <c r="E12" s="25">
        <f>SUMIF(Events!DuelistName,Duelists!B12,Events!DuelDraw)</f>
        <v>0</v>
      </c>
      <c r="F12" s="27">
        <f t="shared" si="0"/>
        <v>1</v>
      </c>
      <c r="G12" s="25">
        <f>SUMIF(Events!DuelistName,Duelists!B12,Events!MatchWin)</f>
        <v>1</v>
      </c>
      <c r="H12" s="25">
        <f>SUMIF(Events!DuelistName,Duelists!B12,Events!MatchLose)</f>
        <v>0</v>
      </c>
      <c r="I12" s="25">
        <f>SUMIF(Events!DuelistName,Duelists!B12,Events!MatchDraw)</f>
        <v>0</v>
      </c>
      <c r="J12" s="27">
        <f t="shared" si="1"/>
        <v>1</v>
      </c>
    </row>
    <row r="13" spans="1:10" x14ac:dyDescent="0.35">
      <c r="A13" s="8">
        <v>11</v>
      </c>
      <c r="B13" s="25" t="s">
        <v>198</v>
      </c>
      <c r="C13" s="25">
        <f>SUMIF(Events!DuelistName,Duelists!B13,Events!DuelWin)</f>
        <v>5</v>
      </c>
      <c r="D13" s="25">
        <f>SUMIF(Events!DuelistName,Duelists!B13,Events!DuelLose)</f>
        <v>7</v>
      </c>
      <c r="E13" s="25">
        <f>SUMIF(Events!DuelistName,Duelists!B13,Events!DuelDraw)</f>
        <v>2</v>
      </c>
      <c r="F13" s="27">
        <f t="shared" si="0"/>
        <v>14</v>
      </c>
      <c r="G13" s="25">
        <f>SUMIF(Events!DuelistName,Duelists!B13,Events!MatchWin)</f>
        <v>3</v>
      </c>
      <c r="H13" s="25">
        <f>SUMIF(Events!DuelistName,Duelists!B13,Events!MatchLose)</f>
        <v>4</v>
      </c>
      <c r="I13" s="25">
        <f>SUMIF(Events!DuelistName,Duelists!B13,Events!MatchDraw)</f>
        <v>0</v>
      </c>
      <c r="J13" s="27">
        <f t="shared" si="1"/>
        <v>7</v>
      </c>
    </row>
    <row r="14" spans="1:10" x14ac:dyDescent="0.35">
      <c r="A14" s="8">
        <v>12</v>
      </c>
      <c r="B14" s="25" t="s">
        <v>398</v>
      </c>
      <c r="C14" s="25">
        <f>SUMIF(Events!DuelistName,Duelists!B14,Events!DuelWin)</f>
        <v>2</v>
      </c>
      <c r="D14" s="25">
        <f>SUMIF(Events!DuelistName,Duelists!B14,Events!DuelLose)</f>
        <v>3</v>
      </c>
      <c r="E14" s="25">
        <f>SUMIF(Events!DuelistName,Duelists!B14,Events!DuelDraw)</f>
        <v>0</v>
      </c>
      <c r="F14" s="27">
        <f t="shared" si="0"/>
        <v>5</v>
      </c>
      <c r="G14" s="25">
        <f>SUMIF(Events!DuelistName,Duelists!B14,Events!MatchWin)</f>
        <v>1</v>
      </c>
      <c r="H14" s="25">
        <f>SUMIF(Events!DuelistName,Duelists!B14,Events!MatchLose)</f>
        <v>1</v>
      </c>
      <c r="I14" s="25">
        <f>SUMIF(Events!DuelistName,Duelists!B14,Events!MatchDraw)</f>
        <v>0</v>
      </c>
      <c r="J14" s="27">
        <f t="shared" si="1"/>
        <v>2</v>
      </c>
    </row>
    <row r="15" spans="1:10" x14ac:dyDescent="0.35">
      <c r="A15" s="8">
        <v>13</v>
      </c>
      <c r="B15" s="25" t="s">
        <v>340</v>
      </c>
      <c r="C15" s="25">
        <f>SUMIF(Events!DuelistName,Duelists!B15,Events!DuelWin)</f>
        <v>2</v>
      </c>
      <c r="D15" s="25">
        <f>SUMIF(Events!DuelistName,Duelists!B15,Events!DuelLose)</f>
        <v>1</v>
      </c>
      <c r="E15" s="25">
        <f>SUMIF(Events!DuelistName,Duelists!B15,Events!DuelDraw)</f>
        <v>0</v>
      </c>
      <c r="F15" s="27">
        <f t="shared" si="0"/>
        <v>3</v>
      </c>
      <c r="G15" s="25">
        <f>SUMIF(Events!DuelistName,Duelists!B15,Events!MatchWin)</f>
        <v>1</v>
      </c>
      <c r="H15" s="25">
        <f>SUMIF(Events!DuelistName,Duelists!B15,Events!MatchLose)</f>
        <v>0</v>
      </c>
      <c r="I15" s="25">
        <f>SUMIF(Events!DuelistName,Duelists!B15,Events!MatchDraw)</f>
        <v>0</v>
      </c>
      <c r="J15" s="27">
        <f t="shared" si="1"/>
        <v>1</v>
      </c>
    </row>
    <row r="16" spans="1:10" x14ac:dyDescent="0.35">
      <c r="A16" s="8">
        <v>14</v>
      </c>
      <c r="B16" s="25" t="s">
        <v>185</v>
      </c>
      <c r="C16" s="25">
        <f>SUMIF(Events!DuelistName,Duelists!B16,Events!DuelWin)</f>
        <v>1</v>
      </c>
      <c r="D16" s="25">
        <f>SUMIF(Events!DuelistName,Duelists!B16,Events!DuelLose)</f>
        <v>0</v>
      </c>
      <c r="E16" s="25">
        <f>SUMIF(Events!DuelistName,Duelists!B16,Events!DuelDraw)</f>
        <v>1</v>
      </c>
      <c r="F16" s="27">
        <f t="shared" si="0"/>
        <v>2</v>
      </c>
      <c r="G16" s="25">
        <f>SUMIF(Events!DuelistName,Duelists!B16,Events!MatchWin)</f>
        <v>1</v>
      </c>
      <c r="H16" s="25">
        <f>SUMIF(Events!DuelistName,Duelists!B16,Events!MatchLose)</f>
        <v>0</v>
      </c>
      <c r="I16" s="25">
        <f>SUMIF(Events!DuelistName,Duelists!B16,Events!MatchDraw)</f>
        <v>0</v>
      </c>
      <c r="J16" s="27">
        <f t="shared" si="1"/>
        <v>1</v>
      </c>
    </row>
    <row r="17" spans="1:10" x14ac:dyDescent="0.35">
      <c r="A17" s="8">
        <v>15</v>
      </c>
      <c r="B17" s="25" t="s">
        <v>305</v>
      </c>
      <c r="C17" s="25">
        <f>SUMIF(Events!DuelistName,Duelists!B17,Events!DuelWin)</f>
        <v>6</v>
      </c>
      <c r="D17" s="25">
        <f>SUMIF(Events!DuelistName,Duelists!B17,Events!DuelLose)</f>
        <v>5</v>
      </c>
      <c r="E17" s="25">
        <f>SUMIF(Events!DuelistName,Duelists!B17,Events!DuelDraw)</f>
        <v>0</v>
      </c>
      <c r="F17" s="27">
        <f t="shared" si="0"/>
        <v>11</v>
      </c>
      <c r="G17" s="25">
        <f>SUMIF(Events!DuelistName,Duelists!B17,Events!MatchWin)</f>
        <v>2</v>
      </c>
      <c r="H17" s="25">
        <f>SUMIF(Events!DuelistName,Duelists!B17,Events!MatchLose)</f>
        <v>1</v>
      </c>
      <c r="I17" s="25">
        <f>SUMIF(Events!DuelistName,Duelists!B17,Events!MatchDraw)</f>
        <v>1</v>
      </c>
      <c r="J17" s="27">
        <f t="shared" si="1"/>
        <v>4</v>
      </c>
    </row>
    <row r="18" spans="1:10" x14ac:dyDescent="0.35">
      <c r="A18" s="8">
        <v>16</v>
      </c>
      <c r="B18" s="25" t="s">
        <v>352</v>
      </c>
      <c r="C18" s="25">
        <f>SUMIF(Events!DuelistName,Duelists!B18,Events!DuelWin)</f>
        <v>2</v>
      </c>
      <c r="D18" s="25">
        <f>SUMIF(Events!DuelistName,Duelists!B18,Events!DuelLose)</f>
        <v>3</v>
      </c>
      <c r="E18" s="25">
        <f>SUMIF(Events!DuelistName,Duelists!B18,Events!DuelDraw)</f>
        <v>0</v>
      </c>
      <c r="F18" s="27">
        <f t="shared" si="0"/>
        <v>5</v>
      </c>
      <c r="G18" s="25">
        <f>SUMIF(Events!DuelistName,Duelists!B18,Events!MatchWin)</f>
        <v>1</v>
      </c>
      <c r="H18" s="25">
        <f>SUMIF(Events!DuelistName,Duelists!B18,Events!MatchLose)</f>
        <v>1</v>
      </c>
      <c r="I18" s="25">
        <f>SUMIF(Events!DuelistName,Duelists!B18,Events!MatchDraw)</f>
        <v>0</v>
      </c>
      <c r="J18" s="27">
        <f t="shared" si="1"/>
        <v>2</v>
      </c>
    </row>
    <row r="19" spans="1:10" x14ac:dyDescent="0.35">
      <c r="A19" s="8">
        <v>17</v>
      </c>
      <c r="B19" s="25" t="s">
        <v>199</v>
      </c>
      <c r="C19" s="25">
        <f>SUMIF(Events!DuelistName,Duelists!B19,Events!DuelWin)</f>
        <v>2</v>
      </c>
      <c r="D19" s="25">
        <f>SUMIF(Events!DuelistName,Duelists!B19,Events!DuelLose)</f>
        <v>0</v>
      </c>
      <c r="E19" s="25">
        <f>SUMIF(Events!DuelistName,Duelists!B19,Events!DuelDraw)</f>
        <v>0</v>
      </c>
      <c r="F19" s="27">
        <f t="shared" si="0"/>
        <v>2</v>
      </c>
      <c r="G19" s="25">
        <f>SUMIF(Events!DuelistName,Duelists!B19,Events!MatchWin)</f>
        <v>1</v>
      </c>
      <c r="H19" s="25">
        <f>SUMIF(Events!DuelistName,Duelists!B19,Events!MatchLose)</f>
        <v>0</v>
      </c>
      <c r="I19" s="25">
        <f>SUMIF(Events!DuelistName,Duelists!B19,Events!MatchDraw)</f>
        <v>0</v>
      </c>
      <c r="J19" s="27">
        <f t="shared" si="1"/>
        <v>1</v>
      </c>
    </row>
    <row r="20" spans="1:10" x14ac:dyDescent="0.35">
      <c r="A20" s="8">
        <v>18</v>
      </c>
      <c r="B20" s="9" t="s">
        <v>464</v>
      </c>
      <c r="C20" s="25">
        <f>SUMIF(Events!DuelistName,Duelists!B20,Events!DuelWin)</f>
        <v>1</v>
      </c>
      <c r="D20" s="25">
        <f>SUMIF(Events!DuelistName,Duelists!B20,Events!DuelLose)</f>
        <v>1</v>
      </c>
      <c r="E20" s="25">
        <f>SUMIF(Events!DuelistName,Duelists!B20,Events!DuelDraw)</f>
        <v>0</v>
      </c>
      <c r="F20" s="27">
        <f t="shared" si="0"/>
        <v>2</v>
      </c>
      <c r="G20" s="25">
        <f>SUMIF(Events!DuelistName,Duelists!B20,Events!MatchWin)</f>
        <v>0</v>
      </c>
      <c r="H20" s="25">
        <f>SUMIF(Events!DuelistName,Duelists!B20,Events!MatchLose)</f>
        <v>0</v>
      </c>
      <c r="I20" s="25">
        <f>SUMIF(Events!DuelistName,Duelists!B20,Events!MatchDraw)</f>
        <v>1</v>
      </c>
      <c r="J20" s="27">
        <f t="shared" si="1"/>
        <v>1</v>
      </c>
    </row>
    <row r="21" spans="1:10" x14ac:dyDescent="0.35">
      <c r="A21" s="8">
        <v>19</v>
      </c>
      <c r="B21" s="25" t="s">
        <v>304</v>
      </c>
      <c r="C21" s="25">
        <f>SUMIF(Events!DuelistName,Duelists!B21,Events!DuelWin)</f>
        <v>2</v>
      </c>
      <c r="D21" s="25">
        <f>SUMIF(Events!DuelistName,Duelists!B21,Events!DuelLose)</f>
        <v>0</v>
      </c>
      <c r="E21" s="25">
        <f>SUMIF(Events!DuelistName,Duelists!B21,Events!DuelDraw)</f>
        <v>0</v>
      </c>
      <c r="F21" s="27">
        <f t="shared" si="0"/>
        <v>2</v>
      </c>
      <c r="G21" s="25">
        <f>SUMIF(Events!DuelistName,Duelists!B21,Events!MatchWin)</f>
        <v>1</v>
      </c>
      <c r="H21" s="25">
        <f>SUMIF(Events!DuelistName,Duelists!B21,Events!MatchLose)</f>
        <v>0</v>
      </c>
      <c r="I21" s="25">
        <f>SUMIF(Events!DuelistName,Duelists!B21,Events!MatchDraw)</f>
        <v>0</v>
      </c>
      <c r="J21" s="27">
        <f t="shared" si="1"/>
        <v>1</v>
      </c>
    </row>
    <row r="22" spans="1:10" x14ac:dyDescent="0.35">
      <c r="A22" s="8">
        <v>20</v>
      </c>
      <c r="B22" s="6" t="s">
        <v>18</v>
      </c>
      <c r="C22" s="25">
        <f>SUMIF(Events!DuelistName,Duelists!B22,Events!DuelWin)</f>
        <v>4</v>
      </c>
      <c r="D22" s="25">
        <f>SUMIF(Events!DuelistName,Duelists!B22,Events!DuelLose)</f>
        <v>1</v>
      </c>
      <c r="E22" s="25">
        <f>SUMIF(Events!DuelistName,Duelists!B22,Events!DuelDraw)</f>
        <v>0</v>
      </c>
      <c r="F22" s="27">
        <f t="shared" si="0"/>
        <v>5</v>
      </c>
      <c r="G22" s="25">
        <f>SUMIF(Events!DuelistName,Duelists!B22,Events!MatchWin)</f>
        <v>2</v>
      </c>
      <c r="H22" s="25">
        <f>SUMIF(Events!DuelistName,Duelists!B22,Events!MatchLose)</f>
        <v>0</v>
      </c>
      <c r="I22" s="25">
        <f>SUMIF(Events!DuelistName,Duelists!B22,Events!MatchDraw)</f>
        <v>0</v>
      </c>
      <c r="J22" s="27">
        <f t="shared" si="1"/>
        <v>2</v>
      </c>
    </row>
    <row r="23" spans="1:10" x14ac:dyDescent="0.35">
      <c r="A23" s="8">
        <v>21</v>
      </c>
      <c r="B23" s="25" t="s">
        <v>403</v>
      </c>
      <c r="C23" s="25">
        <f>SUMIF(Events!DuelistName,Duelists!B23,Events!DuelWin)</f>
        <v>2</v>
      </c>
      <c r="D23" s="25">
        <f>SUMIF(Events!DuelistName,Duelists!B23,Events!DuelLose)</f>
        <v>0</v>
      </c>
      <c r="E23" s="25">
        <f>SUMIF(Events!DuelistName,Duelists!B23,Events!DuelDraw)</f>
        <v>0</v>
      </c>
      <c r="F23" s="27">
        <f t="shared" si="0"/>
        <v>2</v>
      </c>
      <c r="G23" s="25">
        <f>SUMIF(Events!DuelistName,Duelists!B23,Events!MatchWin)</f>
        <v>1</v>
      </c>
      <c r="H23" s="25">
        <f>SUMIF(Events!DuelistName,Duelists!B23,Events!MatchLose)</f>
        <v>0</v>
      </c>
      <c r="I23" s="25">
        <f>SUMIF(Events!DuelistName,Duelists!B23,Events!MatchDraw)</f>
        <v>0</v>
      </c>
      <c r="J23" s="27">
        <f t="shared" si="1"/>
        <v>1</v>
      </c>
    </row>
    <row r="24" spans="1:10" x14ac:dyDescent="0.35">
      <c r="A24" s="8">
        <v>22</v>
      </c>
      <c r="B24" s="25" t="s">
        <v>117</v>
      </c>
      <c r="C24" s="25">
        <f>SUMIF(Events!DuelistName,Duelists!B24,Events!DuelWin)</f>
        <v>5</v>
      </c>
      <c r="D24" s="25">
        <f>SUMIF(Events!DuelistName,Duelists!B24,Events!DuelLose)</f>
        <v>11</v>
      </c>
      <c r="E24" s="25">
        <f>SUMIF(Events!DuelistName,Duelists!B24,Events!DuelDraw)</f>
        <v>0</v>
      </c>
      <c r="F24" s="27">
        <f t="shared" si="0"/>
        <v>16</v>
      </c>
      <c r="G24" s="25">
        <f>SUMIF(Events!DuelistName,Duelists!B24,Events!MatchWin)</f>
        <v>2</v>
      </c>
      <c r="H24" s="25">
        <f>SUMIF(Events!DuelistName,Duelists!B24,Events!MatchLose)</f>
        <v>5</v>
      </c>
      <c r="I24" s="25">
        <f>SUMIF(Events!DuelistName,Duelists!B24,Events!MatchDraw)</f>
        <v>0</v>
      </c>
      <c r="J24" s="27">
        <f t="shared" si="1"/>
        <v>7</v>
      </c>
    </row>
    <row r="25" spans="1:10" x14ac:dyDescent="0.35">
      <c r="A25" s="8">
        <v>23</v>
      </c>
      <c r="B25" s="25" t="s">
        <v>89</v>
      </c>
      <c r="C25" s="25">
        <f>SUMIF(Events!DuelistName,Duelists!B25,Events!DuelWin)</f>
        <v>7</v>
      </c>
      <c r="D25" s="25">
        <f>SUMIF(Events!DuelistName,Duelists!B25,Events!DuelLose)</f>
        <v>11</v>
      </c>
      <c r="E25" s="25">
        <f>SUMIF(Events!DuelistName,Duelists!B25,Events!DuelDraw)</f>
        <v>0</v>
      </c>
      <c r="F25" s="27">
        <f t="shared" si="0"/>
        <v>18</v>
      </c>
      <c r="G25" s="25">
        <f>SUMIF(Events!DuelistName,Duelists!B25,Events!MatchWin)</f>
        <v>2</v>
      </c>
      <c r="H25" s="25">
        <f>SUMIF(Events!DuelistName,Duelists!B25,Events!MatchLose)</f>
        <v>4</v>
      </c>
      <c r="I25" s="25">
        <f>SUMIF(Events!DuelistName,Duelists!B25,Events!MatchDraw)</f>
        <v>2</v>
      </c>
      <c r="J25" s="27">
        <f t="shared" si="1"/>
        <v>8</v>
      </c>
    </row>
    <row r="26" spans="1:10" x14ac:dyDescent="0.35">
      <c r="A26" s="8">
        <v>24</v>
      </c>
      <c r="B26" s="25" t="s">
        <v>216</v>
      </c>
      <c r="C26" s="25">
        <f>SUMIF(Events!DuelistName,Duelists!B26,Events!DuelWin)</f>
        <v>2</v>
      </c>
      <c r="D26" s="25">
        <f>SUMIF(Events!DuelistName,Duelists!B26,Events!DuelLose)</f>
        <v>1</v>
      </c>
      <c r="E26" s="25">
        <f>SUMIF(Events!DuelistName,Duelists!B26,Events!DuelDraw)</f>
        <v>0</v>
      </c>
      <c r="F26" s="27">
        <f t="shared" si="0"/>
        <v>3</v>
      </c>
      <c r="G26" s="25">
        <f>SUMIF(Events!DuelistName,Duelists!B26,Events!MatchWin)</f>
        <v>1</v>
      </c>
      <c r="H26" s="25">
        <f>SUMIF(Events!DuelistName,Duelists!B26,Events!MatchLose)</f>
        <v>0</v>
      </c>
      <c r="I26" s="25">
        <f>SUMIF(Events!DuelistName,Duelists!B26,Events!MatchDraw)</f>
        <v>0</v>
      </c>
      <c r="J26" s="27">
        <f t="shared" si="1"/>
        <v>1</v>
      </c>
    </row>
    <row r="27" spans="1:10" x14ac:dyDescent="0.35">
      <c r="A27" s="8">
        <v>25</v>
      </c>
      <c r="B27" s="25" t="s">
        <v>21</v>
      </c>
      <c r="C27" s="25">
        <f>SUMIF(Events!DuelistName,Duelists!B27,Events!DuelWin)</f>
        <v>6</v>
      </c>
      <c r="D27" s="25">
        <f>SUMIF(Events!DuelistName,Duelists!B27,Events!DuelLose)</f>
        <v>11</v>
      </c>
      <c r="E27" s="25">
        <f>SUMIF(Events!DuelistName,Duelists!B27,Events!DuelDraw)</f>
        <v>2</v>
      </c>
      <c r="F27" s="27">
        <f t="shared" si="0"/>
        <v>19</v>
      </c>
      <c r="G27" s="25">
        <f>SUMIF(Events!DuelistName,Duelists!B27,Events!MatchWin)</f>
        <v>2</v>
      </c>
      <c r="H27" s="25">
        <f>SUMIF(Events!DuelistName,Duelists!B27,Events!MatchLose)</f>
        <v>4</v>
      </c>
      <c r="I27" s="25">
        <f>SUMIF(Events!DuelistName,Duelists!B27,Events!MatchDraw)</f>
        <v>2</v>
      </c>
      <c r="J27" s="27">
        <f t="shared" si="1"/>
        <v>8</v>
      </c>
    </row>
    <row r="28" spans="1:10" x14ac:dyDescent="0.35">
      <c r="A28" s="8">
        <v>26</v>
      </c>
      <c r="B28" s="25" t="s">
        <v>123</v>
      </c>
      <c r="C28" s="25">
        <f>SUMIF(Events!DuelistName,Duelists!B28,Events!DuelWin)</f>
        <v>1</v>
      </c>
      <c r="D28" s="25">
        <f>SUMIF(Events!DuelistName,Duelists!B28,Events!DuelLose)</f>
        <v>1</v>
      </c>
      <c r="E28" s="25">
        <f>SUMIF(Events!DuelistName,Duelists!B28,Events!DuelDraw)</f>
        <v>0</v>
      </c>
      <c r="F28" s="27">
        <f t="shared" si="0"/>
        <v>2</v>
      </c>
      <c r="G28" s="25">
        <f>SUMIF(Events!DuelistName,Duelists!B28,Events!MatchWin)</f>
        <v>0</v>
      </c>
      <c r="H28" s="25">
        <f>SUMIF(Events!DuelistName,Duelists!B28,Events!MatchLose)</f>
        <v>0</v>
      </c>
      <c r="I28" s="25">
        <f>SUMIF(Events!DuelistName,Duelists!B28,Events!MatchDraw)</f>
        <v>1</v>
      </c>
      <c r="J28" s="27">
        <f t="shared" si="1"/>
        <v>1</v>
      </c>
    </row>
    <row r="29" spans="1:10" x14ac:dyDescent="0.35">
      <c r="A29" s="8">
        <v>27</v>
      </c>
      <c r="B29" s="25" t="s">
        <v>87</v>
      </c>
      <c r="C29" s="25">
        <f>SUMIF(Events!DuelistName,Duelists!B29,Events!DuelWin)</f>
        <v>4</v>
      </c>
      <c r="D29" s="25">
        <f>SUMIF(Events!DuelistName,Duelists!B29,Events!DuelLose)</f>
        <v>0</v>
      </c>
      <c r="E29" s="25">
        <f>SUMIF(Events!DuelistName,Duelists!B29,Events!DuelDraw)</f>
        <v>0</v>
      </c>
      <c r="F29" s="27">
        <f t="shared" si="0"/>
        <v>4</v>
      </c>
      <c r="G29" s="25">
        <f>SUMIF(Events!DuelistName,Duelists!B29,Events!MatchWin)</f>
        <v>2</v>
      </c>
      <c r="H29" s="25">
        <f>SUMIF(Events!DuelistName,Duelists!B29,Events!MatchLose)</f>
        <v>0</v>
      </c>
      <c r="I29" s="25">
        <f>SUMIF(Events!DuelistName,Duelists!B29,Events!MatchDraw)</f>
        <v>0</v>
      </c>
      <c r="J29" s="27">
        <f t="shared" si="1"/>
        <v>2</v>
      </c>
    </row>
    <row r="30" spans="1:10" x14ac:dyDescent="0.35">
      <c r="A30" s="8">
        <v>28</v>
      </c>
      <c r="B30" s="25" t="s">
        <v>9</v>
      </c>
      <c r="C30" s="25">
        <f>SUMIF(Events!DuelistName,Duelists!B30,Events!DuelWin)</f>
        <v>6</v>
      </c>
      <c r="D30" s="25">
        <f>SUMIF(Events!DuelistName,Duelists!B30,Events!DuelLose)</f>
        <v>3</v>
      </c>
      <c r="E30" s="25">
        <f>SUMIF(Events!DuelistName,Duelists!B30,Events!DuelDraw)</f>
        <v>0</v>
      </c>
      <c r="F30" s="27">
        <f t="shared" si="0"/>
        <v>9</v>
      </c>
      <c r="G30" s="25">
        <f>SUMIF(Events!DuelistName,Duelists!B30,Events!MatchWin)</f>
        <v>3</v>
      </c>
      <c r="H30" s="25">
        <f>SUMIF(Events!DuelistName,Duelists!B30,Events!MatchLose)</f>
        <v>1</v>
      </c>
      <c r="I30" s="25">
        <f>SUMIF(Events!DuelistName,Duelists!B30,Events!MatchDraw)</f>
        <v>0</v>
      </c>
      <c r="J30" s="27">
        <f t="shared" si="1"/>
        <v>4</v>
      </c>
    </row>
    <row r="31" spans="1:10" x14ac:dyDescent="0.35">
      <c r="A31" s="8">
        <v>29</v>
      </c>
      <c r="B31" s="25" t="s">
        <v>140</v>
      </c>
      <c r="C31" s="25">
        <f>SUMIF(Events!DuelistName,Duelists!B31,Events!DuelWin)</f>
        <v>1</v>
      </c>
      <c r="D31" s="25">
        <f>SUMIF(Events!DuelistName,Duelists!B31,Events!DuelLose)</f>
        <v>1</v>
      </c>
      <c r="E31" s="25">
        <f>SUMIF(Events!DuelistName,Duelists!B31,Events!DuelDraw)</f>
        <v>0</v>
      </c>
      <c r="F31" s="27">
        <f t="shared" si="0"/>
        <v>2</v>
      </c>
      <c r="G31" s="25">
        <f>SUMIF(Events!DuelistName,Duelists!B31,Events!MatchWin)</f>
        <v>0</v>
      </c>
      <c r="H31" s="25">
        <f>SUMIF(Events!DuelistName,Duelists!B31,Events!MatchLose)</f>
        <v>0</v>
      </c>
      <c r="I31" s="25">
        <f>SUMIF(Events!DuelistName,Duelists!B31,Events!MatchDraw)</f>
        <v>1</v>
      </c>
      <c r="J31" s="27">
        <f t="shared" si="1"/>
        <v>1</v>
      </c>
    </row>
    <row r="32" spans="1:10" x14ac:dyDescent="0.35">
      <c r="A32" s="8">
        <v>30</v>
      </c>
      <c r="B32" s="25" t="s">
        <v>241</v>
      </c>
      <c r="C32" s="25">
        <f>SUMIF(Events!DuelistName,Duelists!B32,Events!DuelWin)</f>
        <v>1</v>
      </c>
      <c r="D32" s="25">
        <f>SUMIF(Events!DuelistName,Duelists!B32,Events!DuelLose)</f>
        <v>1</v>
      </c>
      <c r="E32" s="25">
        <f>SUMIF(Events!DuelistName,Duelists!B32,Events!DuelDraw)</f>
        <v>1</v>
      </c>
      <c r="F32" s="27">
        <f t="shared" si="0"/>
        <v>3</v>
      </c>
      <c r="G32" s="25">
        <f>SUMIF(Events!DuelistName,Duelists!B32,Events!MatchWin)</f>
        <v>0</v>
      </c>
      <c r="H32" s="25">
        <f>SUMIF(Events!DuelistName,Duelists!B32,Events!MatchLose)</f>
        <v>0</v>
      </c>
      <c r="I32" s="25">
        <f>SUMIF(Events!DuelistName,Duelists!B32,Events!MatchDraw)</f>
        <v>1</v>
      </c>
      <c r="J32" s="27">
        <f t="shared" si="1"/>
        <v>1</v>
      </c>
    </row>
    <row r="33" spans="1:10" x14ac:dyDescent="0.35">
      <c r="A33" s="8">
        <v>31</v>
      </c>
      <c r="B33" s="25" t="s">
        <v>375</v>
      </c>
      <c r="C33" s="25">
        <f>SUMIF(Events!DuelistName,Duelists!B33,Events!DuelWin)</f>
        <v>2</v>
      </c>
      <c r="D33" s="25">
        <f>SUMIF(Events!DuelistName,Duelists!B33,Events!DuelLose)</f>
        <v>0</v>
      </c>
      <c r="E33" s="25">
        <f>SUMIF(Events!DuelistName,Duelists!B33,Events!DuelDraw)</f>
        <v>0</v>
      </c>
      <c r="F33" s="27">
        <f t="shared" si="0"/>
        <v>2</v>
      </c>
      <c r="G33" s="25">
        <f>SUMIF(Events!DuelistName,Duelists!B33,Events!MatchWin)</f>
        <v>1</v>
      </c>
      <c r="H33" s="25">
        <f>SUMIF(Events!DuelistName,Duelists!B33,Events!MatchLose)</f>
        <v>0</v>
      </c>
      <c r="I33" s="25">
        <f>SUMIF(Events!DuelistName,Duelists!B33,Events!MatchDraw)</f>
        <v>0</v>
      </c>
      <c r="J33" s="27">
        <f t="shared" si="1"/>
        <v>1</v>
      </c>
    </row>
    <row r="34" spans="1:10" x14ac:dyDescent="0.35">
      <c r="A34" s="8">
        <v>32</v>
      </c>
      <c r="B34" s="25" t="s">
        <v>345</v>
      </c>
      <c r="C34" s="25">
        <f>SUMIF(Events!DuelistName,Duelists!B34,Events!DuelWin)</f>
        <v>2</v>
      </c>
      <c r="D34" s="25">
        <f>SUMIF(Events!DuelistName,Duelists!B34,Events!DuelLose)</f>
        <v>0</v>
      </c>
      <c r="E34" s="25">
        <f>SUMIF(Events!DuelistName,Duelists!B34,Events!DuelDraw)</f>
        <v>0</v>
      </c>
      <c r="F34" s="27">
        <f t="shared" si="0"/>
        <v>2</v>
      </c>
      <c r="G34" s="25">
        <f>SUMIF(Events!DuelistName,Duelists!B34,Events!MatchWin)</f>
        <v>1</v>
      </c>
      <c r="H34" s="25">
        <f>SUMIF(Events!DuelistName,Duelists!B34,Events!MatchLose)</f>
        <v>0</v>
      </c>
      <c r="I34" s="25">
        <f>SUMIF(Events!DuelistName,Duelists!B34,Events!MatchDraw)</f>
        <v>0</v>
      </c>
      <c r="J34" s="27">
        <f t="shared" si="1"/>
        <v>1</v>
      </c>
    </row>
    <row r="35" spans="1:10" x14ac:dyDescent="0.35">
      <c r="A35" s="8">
        <v>33</v>
      </c>
      <c r="B35" s="25" t="s">
        <v>452</v>
      </c>
      <c r="C35" s="25">
        <f>SUMIF(Events!DuelistName,Duelists!B35,Events!DuelWin)</f>
        <v>0</v>
      </c>
      <c r="D35" s="25">
        <f>SUMIF(Events!DuelistName,Duelists!B35,Events!DuelLose)</f>
        <v>0</v>
      </c>
      <c r="E35" s="25">
        <f>SUMIF(Events!DuelistName,Duelists!B35,Events!DuelDraw)</f>
        <v>0</v>
      </c>
      <c r="F35" s="27">
        <f t="shared" si="0"/>
        <v>0</v>
      </c>
      <c r="G35" s="25">
        <f>SUMIF(Events!DuelistName,Duelists!B35,Events!MatchWin)</f>
        <v>0</v>
      </c>
      <c r="H35" s="25">
        <f>SUMIF(Events!DuelistName,Duelists!B35,Events!MatchLose)</f>
        <v>0</v>
      </c>
      <c r="I35" s="25">
        <f>SUMIF(Events!DuelistName,Duelists!B35,Events!MatchDraw)</f>
        <v>0</v>
      </c>
      <c r="J35" s="27">
        <f t="shared" si="1"/>
        <v>0</v>
      </c>
    </row>
    <row r="36" spans="1:10" x14ac:dyDescent="0.35">
      <c r="A36" s="8">
        <v>34</v>
      </c>
      <c r="B36" s="9" t="s">
        <v>60</v>
      </c>
      <c r="C36" s="25">
        <f>SUMIF(Events!DuelistName,Duelists!B36,Events!DuelWin)</f>
        <v>8</v>
      </c>
      <c r="D36" s="25">
        <f>SUMIF(Events!DuelistName,Duelists!B36,Events!DuelLose)</f>
        <v>9</v>
      </c>
      <c r="E36" s="25">
        <f>SUMIF(Events!DuelistName,Duelists!B36,Events!DuelDraw)</f>
        <v>0</v>
      </c>
      <c r="F36" s="27">
        <f t="shared" si="0"/>
        <v>17</v>
      </c>
      <c r="G36" s="25">
        <f>SUMIF(Events!DuelistName,Duelists!B36,Events!MatchWin)</f>
        <v>3</v>
      </c>
      <c r="H36" s="25">
        <f>SUMIF(Events!DuelistName,Duelists!B36,Events!MatchLose)</f>
        <v>3</v>
      </c>
      <c r="I36" s="25">
        <f>SUMIF(Events!DuelistName,Duelists!B36,Events!MatchDraw)</f>
        <v>2</v>
      </c>
      <c r="J36" s="27">
        <f t="shared" si="1"/>
        <v>8</v>
      </c>
    </row>
    <row r="37" spans="1:10" x14ac:dyDescent="0.35">
      <c r="A37" s="8">
        <v>35</v>
      </c>
      <c r="B37" s="25" t="s">
        <v>322</v>
      </c>
      <c r="C37" s="25">
        <f>SUMIF(Events!DuelistName,Duelists!B37,Events!DuelWin)</f>
        <v>2</v>
      </c>
      <c r="D37" s="25">
        <f>SUMIF(Events!DuelistName,Duelists!B37,Events!DuelLose)</f>
        <v>0</v>
      </c>
      <c r="E37" s="25">
        <f>SUMIF(Events!DuelistName,Duelists!B37,Events!DuelDraw)</f>
        <v>0</v>
      </c>
      <c r="F37" s="27">
        <f t="shared" si="0"/>
        <v>2</v>
      </c>
      <c r="G37" s="25">
        <f>SUMIF(Events!DuelistName,Duelists!B37,Events!MatchWin)</f>
        <v>1</v>
      </c>
      <c r="H37" s="25">
        <f>SUMIF(Events!DuelistName,Duelists!B37,Events!MatchLose)</f>
        <v>0</v>
      </c>
      <c r="I37" s="25">
        <f>SUMIF(Events!DuelistName,Duelists!B37,Events!MatchDraw)</f>
        <v>0</v>
      </c>
      <c r="J37" s="27">
        <f t="shared" si="1"/>
        <v>1</v>
      </c>
    </row>
    <row r="38" spans="1:10" x14ac:dyDescent="0.35">
      <c r="A38" s="8">
        <v>36</v>
      </c>
      <c r="B38" s="25" t="s">
        <v>59</v>
      </c>
      <c r="C38" s="25">
        <f>SUMIF(Events!DuelistName,Duelists!B38,Events!DuelWin)</f>
        <v>0</v>
      </c>
      <c r="D38" s="25">
        <f>SUMIF(Events!DuelistName,Duelists!B38,Events!DuelLose)</f>
        <v>2</v>
      </c>
      <c r="E38" s="25">
        <f>SUMIF(Events!DuelistName,Duelists!B38,Events!DuelDraw)</f>
        <v>0</v>
      </c>
      <c r="F38" s="27">
        <f t="shared" si="0"/>
        <v>2</v>
      </c>
      <c r="G38" s="25">
        <f>SUMIF(Events!DuelistName,Duelists!B38,Events!MatchWin)</f>
        <v>0</v>
      </c>
      <c r="H38" s="25">
        <f>SUMIF(Events!DuelistName,Duelists!B38,Events!MatchLose)</f>
        <v>1</v>
      </c>
      <c r="I38" s="25">
        <f>SUMIF(Events!DuelistName,Duelists!B38,Events!MatchDraw)</f>
        <v>0</v>
      </c>
      <c r="J38" s="27">
        <f t="shared" si="1"/>
        <v>1</v>
      </c>
    </row>
    <row r="39" spans="1:10" x14ac:dyDescent="0.35">
      <c r="A39" s="8">
        <v>37</v>
      </c>
      <c r="B39" s="25" t="s">
        <v>347</v>
      </c>
      <c r="C39" s="25">
        <f>SUMIF(Events!DuelistName,Duelists!B39,Events!DuelWin)</f>
        <v>2</v>
      </c>
      <c r="D39" s="25">
        <f>SUMIF(Events!DuelistName,Duelists!B39,Events!DuelLose)</f>
        <v>0</v>
      </c>
      <c r="E39" s="25">
        <f>SUMIF(Events!DuelistName,Duelists!B39,Events!DuelDraw)</f>
        <v>0</v>
      </c>
      <c r="F39" s="27">
        <f t="shared" si="0"/>
        <v>2</v>
      </c>
      <c r="G39" s="25">
        <f>SUMIF(Events!DuelistName,Duelists!B39,Events!MatchWin)</f>
        <v>1</v>
      </c>
      <c r="H39" s="25">
        <f>SUMIF(Events!DuelistName,Duelists!B39,Events!MatchLose)</f>
        <v>0</v>
      </c>
      <c r="I39" s="25">
        <f>SUMIF(Events!DuelistName,Duelists!B39,Events!MatchDraw)</f>
        <v>0</v>
      </c>
      <c r="J39" s="27">
        <f t="shared" si="1"/>
        <v>1</v>
      </c>
    </row>
    <row r="40" spans="1:10" x14ac:dyDescent="0.35">
      <c r="A40" s="8">
        <v>38</v>
      </c>
      <c r="B40" s="25" t="s">
        <v>234</v>
      </c>
      <c r="C40" s="25">
        <f>SUMIF(Events!DuelistName,Duelists!B40,Events!DuelWin)</f>
        <v>2</v>
      </c>
      <c r="D40" s="25">
        <f>SUMIF(Events!DuelistName,Duelists!B40,Events!DuelLose)</f>
        <v>2</v>
      </c>
      <c r="E40" s="25">
        <f>SUMIF(Events!DuelistName,Duelists!B40,Events!DuelDraw)</f>
        <v>0</v>
      </c>
      <c r="F40" s="27">
        <f t="shared" si="0"/>
        <v>4</v>
      </c>
      <c r="G40" s="25">
        <f>SUMIF(Events!DuelistName,Duelists!B40,Events!MatchWin)</f>
        <v>1</v>
      </c>
      <c r="H40" s="25">
        <f>SUMIF(Events!DuelistName,Duelists!B40,Events!MatchLose)</f>
        <v>1</v>
      </c>
      <c r="I40" s="25">
        <f>SUMIF(Events!DuelistName,Duelists!B40,Events!MatchDraw)</f>
        <v>0</v>
      </c>
      <c r="J40" s="27">
        <f t="shared" si="1"/>
        <v>2</v>
      </c>
    </row>
    <row r="41" spans="1:10" x14ac:dyDescent="0.35">
      <c r="A41" s="8">
        <v>39</v>
      </c>
      <c r="B41" s="25" t="s">
        <v>72</v>
      </c>
      <c r="C41" s="25">
        <f>SUMIF(Events!DuelistName,Duelists!B41,Events!DuelWin)</f>
        <v>2</v>
      </c>
      <c r="D41" s="25">
        <f>SUMIF(Events!DuelistName,Duelists!B41,Events!DuelLose)</f>
        <v>0</v>
      </c>
      <c r="E41" s="25">
        <f>SUMIF(Events!DuelistName,Duelists!B41,Events!DuelDraw)</f>
        <v>0</v>
      </c>
      <c r="F41" s="27">
        <f t="shared" si="0"/>
        <v>2</v>
      </c>
      <c r="G41" s="25">
        <f>SUMIF(Events!DuelistName,Duelists!B41,Events!MatchWin)</f>
        <v>1</v>
      </c>
      <c r="H41" s="25">
        <f>SUMIF(Events!DuelistName,Duelists!B41,Events!MatchLose)</f>
        <v>0</v>
      </c>
      <c r="I41" s="25">
        <f>SUMIF(Events!DuelistName,Duelists!B41,Events!MatchDraw)</f>
        <v>0</v>
      </c>
      <c r="J41" s="27">
        <f t="shared" si="1"/>
        <v>1</v>
      </c>
    </row>
    <row r="42" spans="1:10" x14ac:dyDescent="0.35">
      <c r="A42" s="8">
        <v>40</v>
      </c>
      <c r="B42" s="25" t="s">
        <v>339</v>
      </c>
      <c r="C42" s="25">
        <f>SUMIF(Events!DuelistName,Duelists!B42,Events!DuelWin)</f>
        <v>4</v>
      </c>
      <c r="D42" s="25">
        <f>SUMIF(Events!DuelistName,Duelists!B42,Events!DuelLose)</f>
        <v>0</v>
      </c>
      <c r="E42" s="25">
        <f>SUMIF(Events!DuelistName,Duelists!B42,Events!DuelDraw)</f>
        <v>0</v>
      </c>
      <c r="F42" s="27">
        <f t="shared" si="0"/>
        <v>4</v>
      </c>
      <c r="G42" s="25">
        <f>SUMIF(Events!DuelistName,Duelists!B42,Events!MatchWin)</f>
        <v>2</v>
      </c>
      <c r="H42" s="25">
        <f>SUMIF(Events!DuelistName,Duelists!B42,Events!MatchLose)</f>
        <v>0</v>
      </c>
      <c r="I42" s="25">
        <f>SUMIF(Events!DuelistName,Duelists!B42,Events!MatchDraw)</f>
        <v>0</v>
      </c>
      <c r="J42" s="27">
        <f t="shared" si="1"/>
        <v>2</v>
      </c>
    </row>
    <row r="43" spans="1:10" x14ac:dyDescent="0.35">
      <c r="A43" s="8">
        <v>41</v>
      </c>
      <c r="B43" s="25" t="s">
        <v>341</v>
      </c>
      <c r="C43" s="25">
        <f>SUMIF(Events!DuelistName,Duelists!B43,Events!DuelWin)</f>
        <v>2</v>
      </c>
      <c r="D43" s="25">
        <f>SUMIF(Events!DuelistName,Duelists!B43,Events!DuelLose)</f>
        <v>1</v>
      </c>
      <c r="E43" s="25">
        <f>SUMIF(Events!DuelistName,Duelists!B43,Events!DuelDraw)</f>
        <v>0</v>
      </c>
      <c r="F43" s="27">
        <f t="shared" si="0"/>
        <v>3</v>
      </c>
      <c r="G43" s="25">
        <f>SUMIF(Events!DuelistName,Duelists!B43,Events!MatchWin)</f>
        <v>1</v>
      </c>
      <c r="H43" s="25">
        <f>SUMIF(Events!DuelistName,Duelists!B43,Events!MatchLose)</f>
        <v>0</v>
      </c>
      <c r="I43" s="25">
        <f>SUMIF(Events!DuelistName,Duelists!B43,Events!MatchDraw)</f>
        <v>0</v>
      </c>
      <c r="J43" s="27">
        <f t="shared" si="1"/>
        <v>1</v>
      </c>
    </row>
    <row r="44" spans="1:10" x14ac:dyDescent="0.35">
      <c r="A44" s="8">
        <v>42</v>
      </c>
      <c r="B44" s="25" t="s">
        <v>152</v>
      </c>
      <c r="C44" s="25">
        <f>SUMIF(Events!DuelistName,Duelists!B44,Events!DuelWin)</f>
        <v>2</v>
      </c>
      <c r="D44" s="25">
        <f>SUMIF(Events!DuelistName,Duelists!B44,Events!DuelLose)</f>
        <v>9</v>
      </c>
      <c r="E44" s="25">
        <f>SUMIF(Events!DuelistName,Duelists!B44,Events!DuelDraw)</f>
        <v>1</v>
      </c>
      <c r="F44" s="27">
        <f t="shared" si="0"/>
        <v>12</v>
      </c>
      <c r="G44" s="25">
        <f>SUMIF(Events!DuelistName,Duelists!B44,Events!MatchWin)</f>
        <v>0</v>
      </c>
      <c r="H44" s="25">
        <f>SUMIF(Events!DuelistName,Duelists!B44,Events!MatchLose)</f>
        <v>4</v>
      </c>
      <c r="I44" s="25">
        <f>SUMIF(Events!DuelistName,Duelists!B44,Events!MatchDraw)</f>
        <v>1</v>
      </c>
      <c r="J44" s="27">
        <f t="shared" si="1"/>
        <v>5</v>
      </c>
    </row>
    <row r="45" spans="1:10" x14ac:dyDescent="0.35">
      <c r="A45" s="8">
        <v>43</v>
      </c>
      <c r="B45" s="25" t="s">
        <v>139</v>
      </c>
      <c r="C45" s="25">
        <f>SUMIF(Events!DuelistName,Duelists!B45,Events!DuelWin)</f>
        <v>2</v>
      </c>
      <c r="D45" s="25">
        <f>SUMIF(Events!DuelistName,Duelists!B45,Events!DuelLose)</f>
        <v>0</v>
      </c>
      <c r="E45" s="25">
        <f>SUMIF(Events!DuelistName,Duelists!B45,Events!DuelDraw)</f>
        <v>0</v>
      </c>
      <c r="F45" s="27">
        <f t="shared" si="0"/>
        <v>2</v>
      </c>
      <c r="G45" s="25">
        <f>SUMIF(Events!DuelistName,Duelists!B45,Events!MatchWin)</f>
        <v>1</v>
      </c>
      <c r="H45" s="25">
        <f>SUMIF(Events!DuelistName,Duelists!B45,Events!MatchLose)</f>
        <v>0</v>
      </c>
      <c r="I45" s="25">
        <f>SUMIF(Events!DuelistName,Duelists!B45,Events!MatchDraw)</f>
        <v>0</v>
      </c>
      <c r="J45" s="27">
        <f t="shared" si="1"/>
        <v>1</v>
      </c>
    </row>
    <row r="46" spans="1:10" x14ac:dyDescent="0.35">
      <c r="A46" s="8">
        <v>44</v>
      </c>
      <c r="B46" s="25" t="s">
        <v>237</v>
      </c>
      <c r="C46" s="25">
        <f>SUMIF(Events!DuelistName,Duelists!B46,Events!DuelWin)</f>
        <v>4</v>
      </c>
      <c r="D46" s="25">
        <f>SUMIF(Events!DuelistName,Duelists!B46,Events!DuelLose)</f>
        <v>0</v>
      </c>
      <c r="E46" s="25">
        <f>SUMIF(Events!DuelistName,Duelists!B46,Events!DuelDraw)</f>
        <v>0</v>
      </c>
      <c r="F46" s="27">
        <f t="shared" si="0"/>
        <v>4</v>
      </c>
      <c r="G46" s="25">
        <f>SUMIF(Events!DuelistName,Duelists!B46,Events!MatchWin)</f>
        <v>2</v>
      </c>
      <c r="H46" s="25">
        <f>SUMIF(Events!DuelistName,Duelists!B46,Events!MatchLose)</f>
        <v>0</v>
      </c>
      <c r="I46" s="25">
        <f>SUMIF(Events!DuelistName,Duelists!B46,Events!MatchDraw)</f>
        <v>0</v>
      </c>
      <c r="J46" s="27">
        <f t="shared" si="1"/>
        <v>2</v>
      </c>
    </row>
    <row r="47" spans="1:10" x14ac:dyDescent="0.35">
      <c r="A47" s="8">
        <v>45</v>
      </c>
      <c r="B47" s="25" t="s">
        <v>298</v>
      </c>
      <c r="C47" s="25">
        <f>SUMIF(Events!DuelistName,Duelists!B47,Events!DuelWin)</f>
        <v>1</v>
      </c>
      <c r="D47" s="25">
        <f>SUMIF(Events!DuelistName,Duelists!B47,Events!DuelLose)</f>
        <v>0</v>
      </c>
      <c r="E47" s="25">
        <f>SUMIF(Events!DuelistName,Duelists!B47,Events!DuelDraw)</f>
        <v>1</v>
      </c>
      <c r="F47" s="27">
        <f t="shared" si="0"/>
        <v>2</v>
      </c>
      <c r="G47" s="25">
        <f>SUMIF(Events!DuelistName,Duelists!B47,Events!MatchWin)</f>
        <v>1</v>
      </c>
      <c r="H47" s="25">
        <f>SUMIF(Events!DuelistName,Duelists!B47,Events!MatchLose)</f>
        <v>0</v>
      </c>
      <c r="I47" s="25">
        <f>SUMIF(Events!DuelistName,Duelists!B47,Events!MatchDraw)</f>
        <v>0</v>
      </c>
      <c r="J47" s="27">
        <f t="shared" si="1"/>
        <v>1</v>
      </c>
    </row>
    <row r="48" spans="1:10" x14ac:dyDescent="0.35">
      <c r="A48" s="8">
        <v>46</v>
      </c>
      <c r="B48" s="25" t="s">
        <v>250</v>
      </c>
      <c r="C48" s="25">
        <f>SUMIF(Events!DuelistName,Duelists!B48,Events!DuelWin)</f>
        <v>8</v>
      </c>
      <c r="D48" s="25">
        <f>SUMIF(Events!DuelistName,Duelists!B48,Events!DuelLose)</f>
        <v>5</v>
      </c>
      <c r="E48" s="25">
        <f>SUMIF(Events!DuelistName,Duelists!B48,Events!DuelDraw)</f>
        <v>0</v>
      </c>
      <c r="F48" s="27">
        <f t="shared" si="0"/>
        <v>13</v>
      </c>
      <c r="G48" s="25">
        <f>SUMIF(Events!DuelistName,Duelists!B48,Events!MatchWin)</f>
        <v>3</v>
      </c>
      <c r="H48" s="25">
        <f>SUMIF(Events!DuelistName,Duelists!B48,Events!MatchLose)</f>
        <v>2</v>
      </c>
      <c r="I48" s="25">
        <f>SUMIF(Events!DuelistName,Duelists!B48,Events!MatchDraw)</f>
        <v>0</v>
      </c>
      <c r="J48" s="27">
        <f t="shared" si="1"/>
        <v>5</v>
      </c>
    </row>
    <row r="49" spans="1:10" x14ac:dyDescent="0.35">
      <c r="A49" s="8">
        <v>47</v>
      </c>
      <c r="B49" s="25" t="s">
        <v>86</v>
      </c>
      <c r="C49" s="25">
        <f>SUMIF(Events!DuelistName,Duelists!B49,Events!DuelWin)</f>
        <v>0</v>
      </c>
      <c r="D49" s="25">
        <f>SUMIF(Events!DuelistName,Duelists!B49,Events!DuelLose)</f>
        <v>2</v>
      </c>
      <c r="E49" s="25">
        <f>SUMIF(Events!DuelistName,Duelists!B49,Events!DuelDraw)</f>
        <v>0</v>
      </c>
      <c r="F49" s="27">
        <f t="shared" si="0"/>
        <v>2</v>
      </c>
      <c r="G49" s="25">
        <f>SUMIF(Events!DuelistName,Duelists!B49,Events!MatchWin)</f>
        <v>0</v>
      </c>
      <c r="H49" s="25">
        <f>SUMIF(Events!DuelistName,Duelists!B49,Events!MatchLose)</f>
        <v>1</v>
      </c>
      <c r="I49" s="25">
        <f>SUMIF(Events!DuelistName,Duelists!B49,Events!MatchDraw)</f>
        <v>0</v>
      </c>
      <c r="J49" s="27">
        <f t="shared" si="1"/>
        <v>1</v>
      </c>
    </row>
    <row r="50" spans="1:10" x14ac:dyDescent="0.35">
      <c r="A50" s="8">
        <v>48</v>
      </c>
      <c r="B50" s="25" t="s">
        <v>146</v>
      </c>
      <c r="C50" s="25">
        <f>SUMIF(Events!DuelistName,Duelists!B50,Events!DuelWin)</f>
        <v>4</v>
      </c>
      <c r="D50" s="25">
        <f>SUMIF(Events!DuelistName,Duelists!B50,Events!DuelLose)</f>
        <v>5</v>
      </c>
      <c r="E50" s="25">
        <f>SUMIF(Events!DuelistName,Duelists!B50,Events!DuelDraw)</f>
        <v>0</v>
      </c>
      <c r="F50" s="27">
        <f t="shared" si="0"/>
        <v>9</v>
      </c>
      <c r="G50" s="25">
        <f>SUMIF(Events!DuelistName,Duelists!B50,Events!MatchWin)</f>
        <v>1</v>
      </c>
      <c r="H50" s="25">
        <f>SUMIF(Events!DuelistName,Duelists!B50,Events!MatchLose)</f>
        <v>2</v>
      </c>
      <c r="I50" s="25">
        <f>SUMIF(Events!DuelistName,Duelists!B50,Events!MatchDraw)</f>
        <v>1</v>
      </c>
      <c r="J50" s="27">
        <f t="shared" si="1"/>
        <v>4</v>
      </c>
    </row>
    <row r="51" spans="1:10" x14ac:dyDescent="0.35">
      <c r="A51" s="8">
        <v>49</v>
      </c>
      <c r="B51" s="25" t="s">
        <v>328</v>
      </c>
      <c r="C51" s="25">
        <f>SUMIF(Events!DuelistName,Duelists!B51,Events!DuelWin)</f>
        <v>2</v>
      </c>
      <c r="D51" s="25">
        <f>SUMIF(Events!DuelistName,Duelists!B51,Events!DuelLose)</f>
        <v>1</v>
      </c>
      <c r="E51" s="25">
        <f>SUMIF(Events!DuelistName,Duelists!B51,Events!DuelDraw)</f>
        <v>0</v>
      </c>
      <c r="F51" s="27">
        <f t="shared" si="0"/>
        <v>3</v>
      </c>
      <c r="G51" s="25">
        <f>SUMIF(Events!DuelistName,Duelists!B51,Events!MatchWin)</f>
        <v>1</v>
      </c>
      <c r="H51" s="25">
        <f>SUMIF(Events!DuelistName,Duelists!B51,Events!MatchLose)</f>
        <v>0</v>
      </c>
      <c r="I51" s="25">
        <f>SUMIF(Events!DuelistName,Duelists!B51,Events!MatchDraw)</f>
        <v>0</v>
      </c>
      <c r="J51" s="27">
        <f t="shared" si="1"/>
        <v>1</v>
      </c>
    </row>
    <row r="52" spans="1:10" x14ac:dyDescent="0.35">
      <c r="A52" s="8">
        <v>50</v>
      </c>
      <c r="B52" s="25" t="s">
        <v>291</v>
      </c>
      <c r="C52" s="25">
        <f>SUMIF(Events!DuelistName,Duelists!B52,Events!DuelWin)</f>
        <v>1</v>
      </c>
      <c r="D52" s="25">
        <f>SUMIF(Events!DuelistName,Duelists!B52,Events!DuelLose)</f>
        <v>0</v>
      </c>
      <c r="E52" s="25">
        <f>SUMIF(Events!DuelistName,Duelists!B52,Events!DuelDraw)</f>
        <v>1</v>
      </c>
      <c r="F52" s="27">
        <f t="shared" si="0"/>
        <v>2</v>
      </c>
      <c r="G52" s="25">
        <f>SUMIF(Events!DuelistName,Duelists!B52,Events!MatchWin)</f>
        <v>1</v>
      </c>
      <c r="H52" s="25">
        <f>SUMIF(Events!DuelistName,Duelists!B52,Events!MatchLose)</f>
        <v>0</v>
      </c>
      <c r="I52" s="25">
        <f>SUMIF(Events!DuelistName,Duelists!B52,Events!MatchDraw)</f>
        <v>0</v>
      </c>
      <c r="J52" s="27">
        <f t="shared" si="1"/>
        <v>1</v>
      </c>
    </row>
    <row r="53" spans="1:10" x14ac:dyDescent="0.35">
      <c r="A53" s="8">
        <v>51</v>
      </c>
      <c r="B53" s="25" t="s">
        <v>306</v>
      </c>
      <c r="C53" s="25">
        <f>SUMIF(Events!DuelistName,Duelists!B53,Events!DuelWin)</f>
        <v>2</v>
      </c>
      <c r="D53" s="25">
        <f>SUMIF(Events!DuelistName,Duelists!B53,Events!DuelLose)</f>
        <v>0</v>
      </c>
      <c r="E53" s="25">
        <f>SUMIF(Events!DuelistName,Duelists!B53,Events!DuelDraw)</f>
        <v>0</v>
      </c>
      <c r="F53" s="27">
        <f t="shared" si="0"/>
        <v>2</v>
      </c>
      <c r="G53" s="25">
        <f>SUMIF(Events!DuelistName,Duelists!B53,Events!MatchWin)</f>
        <v>1</v>
      </c>
      <c r="H53" s="25">
        <f>SUMIF(Events!DuelistName,Duelists!B53,Events!MatchLose)</f>
        <v>0</v>
      </c>
      <c r="I53" s="25">
        <f>SUMIF(Events!DuelistName,Duelists!B53,Events!MatchDraw)</f>
        <v>0</v>
      </c>
      <c r="J53" s="27">
        <f t="shared" si="1"/>
        <v>1</v>
      </c>
    </row>
    <row r="54" spans="1:10" x14ac:dyDescent="0.35">
      <c r="A54" s="8">
        <v>52</v>
      </c>
      <c r="B54" s="25" t="s">
        <v>413</v>
      </c>
      <c r="C54" s="25">
        <f>SUMIF(Events!DuelistName,Duelists!B54,Events!DuelWin)</f>
        <v>2</v>
      </c>
      <c r="D54" s="25">
        <f>SUMIF(Events!DuelistName,Duelists!B54,Events!DuelLose)</f>
        <v>1</v>
      </c>
      <c r="E54" s="25">
        <f>SUMIF(Events!DuelistName,Duelists!B54,Events!DuelDraw)</f>
        <v>0</v>
      </c>
      <c r="F54" s="27">
        <f t="shared" si="0"/>
        <v>3</v>
      </c>
      <c r="G54" s="25">
        <f>SUMIF(Events!DuelistName,Duelists!B54,Events!MatchWin)</f>
        <v>1</v>
      </c>
      <c r="H54" s="25">
        <f>SUMIF(Events!DuelistName,Duelists!B54,Events!MatchLose)</f>
        <v>0</v>
      </c>
      <c r="I54" s="25">
        <f>SUMIF(Events!DuelistName,Duelists!B54,Events!MatchDraw)</f>
        <v>0</v>
      </c>
      <c r="J54" s="27">
        <f t="shared" si="1"/>
        <v>1</v>
      </c>
    </row>
    <row r="55" spans="1:10" x14ac:dyDescent="0.35">
      <c r="A55" s="8">
        <v>53</v>
      </c>
      <c r="B55" s="25" t="s">
        <v>215</v>
      </c>
      <c r="C55" s="25">
        <f>SUMIF(Events!DuelistName,Duelists!B55,Events!DuelWin)</f>
        <v>1</v>
      </c>
      <c r="D55" s="25">
        <f>SUMIF(Events!DuelistName,Duelists!B55,Events!DuelLose)</f>
        <v>1</v>
      </c>
      <c r="E55" s="25">
        <f>SUMIF(Events!DuelistName,Duelists!B55,Events!DuelDraw)</f>
        <v>1</v>
      </c>
      <c r="F55" s="27">
        <f t="shared" si="0"/>
        <v>3</v>
      </c>
      <c r="G55" s="25">
        <f>SUMIF(Events!DuelistName,Duelists!B55,Events!MatchWin)</f>
        <v>0</v>
      </c>
      <c r="H55" s="25">
        <f>SUMIF(Events!DuelistName,Duelists!B55,Events!MatchLose)</f>
        <v>0</v>
      </c>
      <c r="I55" s="25">
        <f>SUMIF(Events!DuelistName,Duelists!B55,Events!MatchDraw)</f>
        <v>1</v>
      </c>
      <c r="J55" s="27">
        <f t="shared" si="1"/>
        <v>1</v>
      </c>
    </row>
    <row r="56" spans="1:10" x14ac:dyDescent="0.35">
      <c r="A56" s="8">
        <v>54</v>
      </c>
      <c r="B56" s="25" t="s">
        <v>159</v>
      </c>
      <c r="C56" s="25">
        <f>SUMIF(Events!DuelistName,Duelists!B56,Events!DuelWin)</f>
        <v>2</v>
      </c>
      <c r="D56" s="25">
        <f>SUMIF(Events!DuelistName,Duelists!B56,Events!DuelLose)</f>
        <v>0</v>
      </c>
      <c r="E56" s="25">
        <f>SUMIF(Events!DuelistName,Duelists!B56,Events!DuelDraw)</f>
        <v>0</v>
      </c>
      <c r="F56" s="27">
        <f t="shared" si="0"/>
        <v>2</v>
      </c>
      <c r="G56" s="25">
        <f>SUMIF(Events!DuelistName,Duelists!B56,Events!MatchWin)</f>
        <v>1</v>
      </c>
      <c r="H56" s="25">
        <f>SUMIF(Events!DuelistName,Duelists!B56,Events!MatchLose)</f>
        <v>0</v>
      </c>
      <c r="I56" s="25">
        <f>SUMIF(Events!DuelistName,Duelists!B56,Events!MatchDraw)</f>
        <v>0</v>
      </c>
      <c r="J56" s="27">
        <f t="shared" si="1"/>
        <v>1</v>
      </c>
    </row>
    <row r="57" spans="1:10" x14ac:dyDescent="0.35">
      <c r="A57" s="8">
        <v>55</v>
      </c>
      <c r="B57" s="25" t="s">
        <v>393</v>
      </c>
      <c r="C57" s="25">
        <f>SUMIF(Events!DuelistName,Duelists!B57,Events!DuelWin)</f>
        <v>2</v>
      </c>
      <c r="D57" s="25">
        <f>SUMIF(Events!DuelistName,Duelists!B57,Events!DuelLose)</f>
        <v>1</v>
      </c>
      <c r="E57" s="25">
        <f>SUMIF(Events!DuelistName,Duelists!B57,Events!DuelDraw)</f>
        <v>0</v>
      </c>
      <c r="F57" s="27">
        <f t="shared" si="0"/>
        <v>3</v>
      </c>
      <c r="G57" s="25">
        <f>SUMIF(Events!DuelistName,Duelists!B57,Events!MatchWin)</f>
        <v>1</v>
      </c>
      <c r="H57" s="25">
        <f>SUMIF(Events!DuelistName,Duelists!B57,Events!MatchLose)</f>
        <v>0</v>
      </c>
      <c r="I57" s="25">
        <f>SUMIF(Events!DuelistName,Duelists!B57,Events!MatchDraw)</f>
        <v>0</v>
      </c>
      <c r="J57" s="27">
        <f t="shared" si="1"/>
        <v>1</v>
      </c>
    </row>
    <row r="58" spans="1:10" x14ac:dyDescent="0.35">
      <c r="A58" s="8">
        <v>56</v>
      </c>
      <c r="B58" s="25" t="s">
        <v>204</v>
      </c>
      <c r="C58" s="25">
        <f>SUMIF(Events!DuelistName,Duelists!B58,Events!DuelWin)</f>
        <v>11</v>
      </c>
      <c r="D58" s="25">
        <f>SUMIF(Events!DuelistName,Duelists!B58,Events!DuelLose)</f>
        <v>11</v>
      </c>
      <c r="E58" s="25">
        <f>SUMIF(Events!DuelistName,Duelists!B58,Events!DuelDraw)</f>
        <v>1</v>
      </c>
      <c r="F58" s="27">
        <f t="shared" si="0"/>
        <v>23</v>
      </c>
      <c r="G58" s="25">
        <f>SUMIF(Events!DuelistName,Duelists!B58,Events!MatchWin)</f>
        <v>4</v>
      </c>
      <c r="H58" s="25">
        <f>SUMIF(Events!DuelistName,Duelists!B58,Events!MatchLose)</f>
        <v>4</v>
      </c>
      <c r="I58" s="25">
        <f>SUMIF(Events!DuelistName,Duelists!B58,Events!MatchDraw)</f>
        <v>2</v>
      </c>
      <c r="J58" s="27">
        <f t="shared" si="1"/>
        <v>10</v>
      </c>
    </row>
    <row r="59" spans="1:10" x14ac:dyDescent="0.35">
      <c r="A59" s="8">
        <v>57</v>
      </c>
      <c r="B59" s="25" t="s">
        <v>442</v>
      </c>
      <c r="C59" s="25">
        <f>SUMIF(Events!DuelistName,Duelists!B59,Events!DuelWin)</f>
        <v>2</v>
      </c>
      <c r="D59" s="25">
        <f>SUMIF(Events!DuelistName,Duelists!B59,Events!DuelLose)</f>
        <v>0</v>
      </c>
      <c r="E59" s="25">
        <f>SUMIF(Events!DuelistName,Duelists!B59,Events!DuelDraw)</f>
        <v>0</v>
      </c>
      <c r="F59" s="27">
        <f t="shared" si="0"/>
        <v>2</v>
      </c>
      <c r="G59" s="25">
        <f>SUMIF(Events!DuelistName,Duelists!B59,Events!MatchWin)</f>
        <v>1</v>
      </c>
      <c r="H59" s="25">
        <f>SUMIF(Events!DuelistName,Duelists!B59,Events!MatchLose)</f>
        <v>0</v>
      </c>
      <c r="I59" s="25">
        <f>SUMIF(Events!DuelistName,Duelists!B59,Events!MatchDraw)</f>
        <v>0</v>
      </c>
      <c r="J59" s="27">
        <f t="shared" si="1"/>
        <v>1</v>
      </c>
    </row>
    <row r="60" spans="1:10" x14ac:dyDescent="0.35">
      <c r="A60" s="8">
        <v>58</v>
      </c>
      <c r="B60" s="25" t="s">
        <v>122</v>
      </c>
      <c r="C60" s="25">
        <f>SUMIF(Events!DuelistName,Duelists!B60,Events!DuelWin)</f>
        <v>2</v>
      </c>
      <c r="D60" s="25">
        <f>SUMIF(Events!DuelistName,Duelists!B60,Events!DuelLose)</f>
        <v>0</v>
      </c>
      <c r="E60" s="25">
        <f>SUMIF(Events!DuelistName,Duelists!B60,Events!DuelDraw)</f>
        <v>0</v>
      </c>
      <c r="F60" s="27">
        <f t="shared" si="0"/>
        <v>2</v>
      </c>
      <c r="G60" s="25">
        <f>SUMIF(Events!DuelistName,Duelists!B60,Events!MatchWin)</f>
        <v>1</v>
      </c>
      <c r="H60" s="25">
        <f>SUMIF(Events!DuelistName,Duelists!B60,Events!MatchLose)</f>
        <v>0</v>
      </c>
      <c r="I60" s="25">
        <f>SUMIF(Events!DuelistName,Duelists!B60,Events!MatchDraw)</f>
        <v>0</v>
      </c>
      <c r="J60" s="27">
        <f t="shared" si="1"/>
        <v>1</v>
      </c>
    </row>
    <row r="61" spans="1:10" x14ac:dyDescent="0.35">
      <c r="A61" s="8">
        <v>59</v>
      </c>
      <c r="B61" s="6" t="s">
        <v>61</v>
      </c>
      <c r="C61" s="25">
        <f>SUMIF(Events!DuelistName,Duelists!B61,Events!DuelWin)</f>
        <v>7</v>
      </c>
      <c r="D61" s="25">
        <f>SUMIF(Events!DuelistName,Duelists!B61,Events!DuelLose)</f>
        <v>4</v>
      </c>
      <c r="E61" s="25">
        <f>SUMIF(Events!DuelistName,Duelists!B61,Events!DuelDraw)</f>
        <v>0</v>
      </c>
      <c r="F61" s="27">
        <f t="shared" si="0"/>
        <v>11</v>
      </c>
      <c r="G61" s="25">
        <f>SUMIF(Events!DuelistName,Duelists!B61,Events!MatchWin)</f>
        <v>3</v>
      </c>
      <c r="H61" s="25">
        <f>SUMIF(Events!DuelistName,Duelists!B61,Events!MatchLose)</f>
        <v>1</v>
      </c>
      <c r="I61" s="25">
        <f>SUMIF(Events!DuelistName,Duelists!B61,Events!MatchDraw)</f>
        <v>0</v>
      </c>
      <c r="J61" s="27">
        <f t="shared" si="1"/>
        <v>4</v>
      </c>
    </row>
    <row r="62" spans="1:10" x14ac:dyDescent="0.35">
      <c r="A62" s="8">
        <v>60</v>
      </c>
      <c r="B62" s="25" t="s">
        <v>329</v>
      </c>
      <c r="C62" s="25">
        <f>SUMIF(Events!DuelistName,Duelists!B62,Events!DuelWin)</f>
        <v>3</v>
      </c>
      <c r="D62" s="25">
        <f>SUMIF(Events!DuelistName,Duelists!B62,Events!DuelLose)</f>
        <v>4</v>
      </c>
      <c r="E62" s="25">
        <f>SUMIF(Events!DuelistName,Duelists!B62,Events!DuelDraw)</f>
        <v>0</v>
      </c>
      <c r="F62" s="27">
        <f t="shared" si="0"/>
        <v>7</v>
      </c>
      <c r="G62" s="25">
        <f>SUMIF(Events!DuelistName,Duelists!B62,Events!MatchWin)</f>
        <v>1</v>
      </c>
      <c r="H62" s="25">
        <f>SUMIF(Events!DuelistName,Duelists!B62,Events!MatchLose)</f>
        <v>2</v>
      </c>
      <c r="I62" s="25">
        <f>SUMIF(Events!DuelistName,Duelists!B62,Events!MatchDraw)</f>
        <v>0</v>
      </c>
      <c r="J62" s="27">
        <f t="shared" si="1"/>
        <v>3</v>
      </c>
    </row>
    <row r="63" spans="1:10" x14ac:dyDescent="0.35">
      <c r="A63" s="8">
        <v>61</v>
      </c>
      <c r="B63" s="25" t="s">
        <v>451</v>
      </c>
      <c r="C63" s="25">
        <f>SUMIF(Events!DuelistName,Duelists!B63,Events!DuelWin)</f>
        <v>0</v>
      </c>
      <c r="D63" s="25">
        <f>SUMIF(Events!DuelistName,Duelists!B63,Events!DuelLose)</f>
        <v>0</v>
      </c>
      <c r="E63" s="25">
        <f>SUMIF(Events!DuelistName,Duelists!B63,Events!DuelDraw)</f>
        <v>0</v>
      </c>
      <c r="F63" s="27">
        <f t="shared" si="0"/>
        <v>0</v>
      </c>
      <c r="G63" s="25">
        <f>SUMIF(Events!DuelistName,Duelists!B63,Events!MatchWin)</f>
        <v>0</v>
      </c>
      <c r="H63" s="25">
        <f>SUMIF(Events!DuelistName,Duelists!B63,Events!MatchLose)</f>
        <v>0</v>
      </c>
      <c r="I63" s="25">
        <f>SUMIF(Events!DuelistName,Duelists!B63,Events!MatchDraw)</f>
        <v>0</v>
      </c>
      <c r="J63" s="27">
        <f t="shared" si="1"/>
        <v>0</v>
      </c>
    </row>
    <row r="64" spans="1:10" x14ac:dyDescent="0.35">
      <c r="A64" s="8">
        <v>62</v>
      </c>
      <c r="B64" s="25" t="s">
        <v>392</v>
      </c>
      <c r="C64" s="25">
        <f>SUMIF(Events!DuelistName,Duelists!B64,Events!DuelWin)</f>
        <v>0</v>
      </c>
      <c r="D64" s="25">
        <f>SUMIF(Events!DuelistName,Duelists!B64,Events!DuelLose)</f>
        <v>2</v>
      </c>
      <c r="E64" s="25">
        <f>SUMIF(Events!DuelistName,Duelists!B64,Events!DuelDraw)</f>
        <v>0</v>
      </c>
      <c r="F64" s="27">
        <f t="shared" si="0"/>
        <v>2</v>
      </c>
      <c r="G64" s="25">
        <f>SUMIF(Events!DuelistName,Duelists!B64,Events!MatchWin)</f>
        <v>0</v>
      </c>
      <c r="H64" s="25">
        <f>SUMIF(Events!DuelistName,Duelists!B64,Events!MatchLose)</f>
        <v>1</v>
      </c>
      <c r="I64" s="25">
        <f>SUMIF(Events!DuelistName,Duelists!B64,Events!MatchDraw)</f>
        <v>0</v>
      </c>
      <c r="J64" s="27">
        <f t="shared" si="1"/>
        <v>1</v>
      </c>
    </row>
    <row r="65" spans="1:10" x14ac:dyDescent="0.35">
      <c r="A65" s="8">
        <v>63</v>
      </c>
      <c r="B65" s="25" t="s">
        <v>158</v>
      </c>
      <c r="C65" s="25">
        <f>SUMIF(Events!DuelistName,Duelists!B65,Events!DuelWin)</f>
        <v>4</v>
      </c>
      <c r="D65" s="25">
        <f>SUMIF(Events!DuelistName,Duelists!B65,Events!DuelLose)</f>
        <v>4</v>
      </c>
      <c r="E65" s="25">
        <f>SUMIF(Events!DuelistName,Duelists!B65,Events!DuelDraw)</f>
        <v>0</v>
      </c>
      <c r="F65" s="27">
        <f t="shared" si="0"/>
        <v>8</v>
      </c>
      <c r="G65" s="25">
        <f>SUMIF(Events!DuelistName,Duelists!B65,Events!MatchWin)</f>
        <v>2</v>
      </c>
      <c r="H65" s="25">
        <f>SUMIF(Events!DuelistName,Duelists!B65,Events!MatchLose)</f>
        <v>1</v>
      </c>
      <c r="I65" s="25">
        <f>SUMIF(Events!DuelistName,Duelists!B65,Events!MatchDraw)</f>
        <v>0</v>
      </c>
      <c r="J65" s="27">
        <f t="shared" si="1"/>
        <v>3</v>
      </c>
    </row>
    <row r="66" spans="1:10" x14ac:dyDescent="0.35">
      <c r="A66" s="8">
        <v>64</v>
      </c>
      <c r="B66" s="25" t="s">
        <v>134</v>
      </c>
      <c r="C66" s="25">
        <f>SUMIF(Events!DuelistName,Duelists!B66,Events!DuelWin)</f>
        <v>6</v>
      </c>
      <c r="D66" s="25">
        <f>SUMIF(Events!DuelistName,Duelists!B66,Events!DuelLose)</f>
        <v>8</v>
      </c>
      <c r="E66" s="25">
        <f>SUMIF(Events!DuelistName,Duelists!B66,Events!DuelDraw)</f>
        <v>0</v>
      </c>
      <c r="F66" s="27">
        <f t="shared" si="0"/>
        <v>14</v>
      </c>
      <c r="G66" s="25">
        <f>SUMIF(Events!DuelistName,Duelists!B66,Events!MatchWin)</f>
        <v>3</v>
      </c>
      <c r="H66" s="25">
        <f>SUMIF(Events!DuelistName,Duelists!B66,Events!MatchLose)</f>
        <v>3</v>
      </c>
      <c r="I66" s="25">
        <f>SUMIF(Events!DuelistName,Duelists!B66,Events!MatchDraw)</f>
        <v>0</v>
      </c>
      <c r="J66" s="27">
        <f t="shared" si="1"/>
        <v>6</v>
      </c>
    </row>
    <row r="67" spans="1:10" x14ac:dyDescent="0.35">
      <c r="A67" s="8">
        <v>65</v>
      </c>
      <c r="B67" s="25" t="s">
        <v>208</v>
      </c>
      <c r="C67" s="25">
        <f>SUMIF(Events!DuelistName,Duelists!B67,Events!DuelWin)</f>
        <v>2</v>
      </c>
      <c r="D67" s="25">
        <f>SUMIF(Events!DuelistName,Duelists!B67,Events!DuelLose)</f>
        <v>1</v>
      </c>
      <c r="E67" s="25">
        <f>SUMIF(Events!DuelistName,Duelists!B67,Events!DuelDraw)</f>
        <v>0</v>
      </c>
      <c r="F67" s="27">
        <f t="shared" si="0"/>
        <v>3</v>
      </c>
      <c r="G67" s="25">
        <f>SUMIF(Events!DuelistName,Duelists!B67,Events!MatchWin)</f>
        <v>1</v>
      </c>
      <c r="H67" s="25">
        <f>SUMIF(Events!DuelistName,Duelists!B67,Events!MatchLose)</f>
        <v>0</v>
      </c>
      <c r="I67" s="25">
        <f>SUMIF(Events!DuelistName,Duelists!B67,Events!MatchDraw)</f>
        <v>0</v>
      </c>
      <c r="J67" s="27">
        <f t="shared" si="1"/>
        <v>1</v>
      </c>
    </row>
    <row r="68" spans="1:10" x14ac:dyDescent="0.35">
      <c r="A68" s="8">
        <v>66</v>
      </c>
      <c r="B68" s="25" t="s">
        <v>431</v>
      </c>
      <c r="C68" s="25">
        <f>SUMIF(Events!DuelistName,Duelists!B68,Events!DuelWin)</f>
        <v>0</v>
      </c>
      <c r="D68" s="25">
        <f>SUMIF(Events!DuelistName,Duelists!B68,Events!DuelLose)</f>
        <v>2</v>
      </c>
      <c r="E68" s="25">
        <f>SUMIF(Events!DuelistName,Duelists!B68,Events!DuelDraw)</f>
        <v>0</v>
      </c>
      <c r="F68" s="27">
        <f t="shared" ref="F68:F125" si="2">SUM(C68:E68)</f>
        <v>2</v>
      </c>
      <c r="G68" s="25">
        <f>SUMIF(Events!DuelistName,Duelists!B68,Events!MatchWin)</f>
        <v>0</v>
      </c>
      <c r="H68" s="25">
        <f>SUMIF(Events!DuelistName,Duelists!B68,Events!MatchLose)</f>
        <v>1</v>
      </c>
      <c r="I68" s="25">
        <f>SUMIF(Events!DuelistName,Duelists!B68,Events!MatchDraw)</f>
        <v>0</v>
      </c>
      <c r="J68" s="27">
        <f t="shared" ref="J68:J125" si="3">SUM(G68:I68)</f>
        <v>1</v>
      </c>
    </row>
    <row r="69" spans="1:10" x14ac:dyDescent="0.35">
      <c r="A69" s="8">
        <v>67</v>
      </c>
      <c r="B69" s="25" t="s">
        <v>228</v>
      </c>
      <c r="C69" s="25">
        <f>SUMIF(Events!DuelistName,Duelists!B69,Events!DuelWin)</f>
        <v>2</v>
      </c>
      <c r="D69" s="25">
        <f>SUMIF(Events!DuelistName,Duelists!B69,Events!DuelLose)</f>
        <v>1</v>
      </c>
      <c r="E69" s="25">
        <f>SUMIF(Events!DuelistName,Duelists!B69,Events!DuelDraw)</f>
        <v>0</v>
      </c>
      <c r="F69" s="27">
        <f t="shared" si="2"/>
        <v>3</v>
      </c>
      <c r="G69" s="25">
        <f>SUMIF(Events!DuelistName,Duelists!B69,Events!MatchWin)</f>
        <v>1</v>
      </c>
      <c r="H69" s="25">
        <f>SUMIF(Events!DuelistName,Duelists!B69,Events!MatchLose)</f>
        <v>0</v>
      </c>
      <c r="I69" s="25">
        <f>SUMIF(Events!DuelistName,Duelists!B69,Events!MatchDraw)</f>
        <v>0</v>
      </c>
      <c r="J69" s="27">
        <f t="shared" si="3"/>
        <v>1</v>
      </c>
    </row>
    <row r="70" spans="1:10" x14ac:dyDescent="0.35">
      <c r="A70" s="8">
        <v>68</v>
      </c>
      <c r="B70" s="25" t="s">
        <v>157</v>
      </c>
      <c r="C70" s="25">
        <f>SUMIF(Events!DuelistName,Duelists!B70,Events!DuelWin)</f>
        <v>4</v>
      </c>
      <c r="D70" s="25">
        <f>SUMIF(Events!DuelistName,Duelists!B70,Events!DuelLose)</f>
        <v>0</v>
      </c>
      <c r="E70" s="25">
        <f>SUMIF(Events!DuelistName,Duelists!B70,Events!DuelDraw)</f>
        <v>0</v>
      </c>
      <c r="F70" s="27">
        <f t="shared" si="2"/>
        <v>4</v>
      </c>
      <c r="G70" s="25">
        <f>SUMIF(Events!DuelistName,Duelists!B70,Events!MatchWin)</f>
        <v>2</v>
      </c>
      <c r="H70" s="25">
        <f>SUMIF(Events!DuelistName,Duelists!B70,Events!MatchLose)</f>
        <v>0</v>
      </c>
      <c r="I70" s="25">
        <f>SUMIF(Events!DuelistName,Duelists!B70,Events!MatchDraw)</f>
        <v>0</v>
      </c>
      <c r="J70" s="27">
        <f t="shared" si="3"/>
        <v>2</v>
      </c>
    </row>
    <row r="71" spans="1:10" x14ac:dyDescent="0.35">
      <c r="A71" s="8">
        <v>69</v>
      </c>
      <c r="B71" s="25" t="s">
        <v>129</v>
      </c>
      <c r="C71" s="25">
        <f>SUMIF(Events!DuelistName,Duelists!B71,Events!DuelWin)</f>
        <v>4</v>
      </c>
      <c r="D71" s="25">
        <f>SUMIF(Events!DuelistName,Duelists!B71,Events!DuelLose)</f>
        <v>0</v>
      </c>
      <c r="E71" s="25">
        <f>SUMIF(Events!DuelistName,Duelists!B71,Events!DuelDraw)</f>
        <v>0</v>
      </c>
      <c r="F71" s="27">
        <f t="shared" si="2"/>
        <v>4</v>
      </c>
      <c r="G71" s="25">
        <f>SUMIF(Events!DuelistName,Duelists!B71,Events!MatchWin)</f>
        <v>2</v>
      </c>
      <c r="H71" s="25">
        <f>SUMIF(Events!DuelistName,Duelists!B71,Events!MatchLose)</f>
        <v>0</v>
      </c>
      <c r="I71" s="25">
        <f>SUMIF(Events!DuelistName,Duelists!B71,Events!MatchDraw)</f>
        <v>0</v>
      </c>
      <c r="J71" s="27">
        <f t="shared" si="3"/>
        <v>2</v>
      </c>
    </row>
    <row r="72" spans="1:10" x14ac:dyDescent="0.35">
      <c r="A72" s="8">
        <v>70</v>
      </c>
      <c r="B72" s="25" t="s">
        <v>404</v>
      </c>
      <c r="C72" s="25">
        <f>SUMIF(Events!DuelistName,Duelists!B72,Events!DuelWin)</f>
        <v>2</v>
      </c>
      <c r="D72" s="25">
        <f>SUMIF(Events!DuelistName,Duelists!B72,Events!DuelLose)</f>
        <v>3</v>
      </c>
      <c r="E72" s="25">
        <f>SUMIF(Events!DuelistName,Duelists!B72,Events!DuelDraw)</f>
        <v>0</v>
      </c>
      <c r="F72" s="27">
        <f t="shared" si="2"/>
        <v>5</v>
      </c>
      <c r="G72" s="25">
        <f>SUMIF(Events!DuelistName,Duelists!B72,Events!MatchWin)</f>
        <v>1</v>
      </c>
      <c r="H72" s="25">
        <f>SUMIF(Events!DuelistName,Duelists!B72,Events!MatchLose)</f>
        <v>1</v>
      </c>
      <c r="I72" s="25">
        <f>SUMIF(Events!DuelistName,Duelists!B72,Events!MatchDraw)</f>
        <v>0</v>
      </c>
      <c r="J72" s="27">
        <f t="shared" si="3"/>
        <v>2</v>
      </c>
    </row>
    <row r="73" spans="1:10" x14ac:dyDescent="0.35">
      <c r="A73" s="8">
        <v>71</v>
      </c>
      <c r="B73" s="25" t="s">
        <v>186</v>
      </c>
      <c r="C73" s="25">
        <f>SUMIF(Events!DuelistName,Duelists!B73,Events!DuelWin)</f>
        <v>7</v>
      </c>
      <c r="D73" s="25">
        <f>SUMIF(Events!DuelistName,Duelists!B73,Events!DuelLose)</f>
        <v>15</v>
      </c>
      <c r="E73" s="25">
        <f>SUMIF(Events!DuelistName,Duelists!B73,Events!DuelDraw)</f>
        <v>0</v>
      </c>
      <c r="F73" s="27">
        <f t="shared" si="2"/>
        <v>22</v>
      </c>
      <c r="G73" s="25">
        <f>SUMIF(Events!DuelistName,Duelists!B73,Events!MatchWin)</f>
        <v>2</v>
      </c>
      <c r="H73" s="25">
        <f>SUMIF(Events!DuelistName,Duelists!B73,Events!MatchLose)</f>
        <v>7</v>
      </c>
      <c r="I73" s="25">
        <f>SUMIF(Events!DuelistName,Duelists!B73,Events!MatchDraw)</f>
        <v>0</v>
      </c>
      <c r="J73" s="27">
        <f t="shared" si="3"/>
        <v>9</v>
      </c>
    </row>
    <row r="74" spans="1:10" x14ac:dyDescent="0.35">
      <c r="A74" s="8">
        <v>72</v>
      </c>
      <c r="B74" s="25" t="s">
        <v>113</v>
      </c>
      <c r="C74" s="25">
        <f>SUMIF(Events!DuelistName,Duelists!B74,Events!DuelWin)</f>
        <v>3</v>
      </c>
      <c r="D74" s="25">
        <f>SUMIF(Events!DuelistName,Duelists!B74,Events!DuelLose)</f>
        <v>2</v>
      </c>
      <c r="E74" s="25">
        <f>SUMIF(Events!DuelistName,Duelists!B74,Events!DuelDraw)</f>
        <v>1</v>
      </c>
      <c r="F74" s="27">
        <f t="shared" si="2"/>
        <v>6</v>
      </c>
      <c r="G74" s="25">
        <f>SUMIF(Events!DuelistName,Duelists!B74,Events!MatchWin)</f>
        <v>1</v>
      </c>
      <c r="H74" s="25">
        <f>SUMIF(Events!DuelistName,Duelists!B74,Events!MatchLose)</f>
        <v>0</v>
      </c>
      <c r="I74" s="25">
        <f>SUMIF(Events!DuelistName,Duelists!B74,Events!MatchDraw)</f>
        <v>1</v>
      </c>
      <c r="J74" s="27">
        <f t="shared" si="3"/>
        <v>2</v>
      </c>
    </row>
    <row r="75" spans="1:10" x14ac:dyDescent="0.35">
      <c r="A75" s="8">
        <v>73</v>
      </c>
      <c r="B75" s="25" t="s">
        <v>458</v>
      </c>
      <c r="C75" s="25">
        <f>SUMIF(Events!DuelistName,Duelists!B75,Events!DuelWin)</f>
        <v>0</v>
      </c>
      <c r="D75" s="25">
        <f>SUMIF(Events!DuelistName,Duelists!B75,Events!DuelLose)</f>
        <v>2</v>
      </c>
      <c r="E75" s="25">
        <f>SUMIF(Events!DuelistName,Duelists!B75,Events!DuelDraw)</f>
        <v>0</v>
      </c>
      <c r="F75" s="27">
        <f t="shared" si="2"/>
        <v>2</v>
      </c>
      <c r="G75" s="25">
        <f>SUMIF(Events!DuelistName,Duelists!B75,Events!MatchWin)</f>
        <v>0</v>
      </c>
      <c r="H75" s="25">
        <f>SUMIF(Events!DuelistName,Duelists!B75,Events!MatchLose)</f>
        <v>1</v>
      </c>
      <c r="I75" s="25">
        <f>SUMIF(Events!DuelistName,Duelists!B75,Events!MatchDraw)</f>
        <v>0</v>
      </c>
      <c r="J75" s="27">
        <f t="shared" si="3"/>
        <v>1</v>
      </c>
    </row>
    <row r="76" spans="1:10" x14ac:dyDescent="0.35">
      <c r="A76" s="8">
        <v>74</v>
      </c>
      <c r="B76" s="25" t="s">
        <v>424</v>
      </c>
      <c r="C76" s="25">
        <f>SUMIF(Events!DuelistName,Duelists!B76,Events!DuelWin)</f>
        <v>1</v>
      </c>
      <c r="D76" s="25">
        <f>SUMIF(Events!DuelistName,Duelists!B76,Events!DuelLose)</f>
        <v>4</v>
      </c>
      <c r="E76" s="25">
        <f>SUMIF(Events!DuelistName,Duelists!B76,Events!DuelDraw)</f>
        <v>0</v>
      </c>
      <c r="F76" s="27">
        <f t="shared" si="2"/>
        <v>5</v>
      </c>
      <c r="G76" s="25">
        <f>SUMIF(Events!DuelistName,Duelists!B76,Events!MatchWin)</f>
        <v>0</v>
      </c>
      <c r="H76" s="25">
        <f>SUMIF(Events!DuelistName,Duelists!B76,Events!MatchLose)</f>
        <v>2</v>
      </c>
      <c r="I76" s="25">
        <f>SUMIF(Events!DuelistName,Duelists!B76,Events!MatchDraw)</f>
        <v>0</v>
      </c>
      <c r="J76" s="27">
        <f t="shared" si="3"/>
        <v>2</v>
      </c>
    </row>
    <row r="77" spans="1:10" x14ac:dyDescent="0.35">
      <c r="A77" s="8">
        <v>75</v>
      </c>
      <c r="B77" s="25" t="s">
        <v>141</v>
      </c>
      <c r="C77" s="25">
        <f>SUMIF(Events!DuelistName,Duelists!B77,Events!DuelWin)</f>
        <v>1</v>
      </c>
      <c r="D77" s="25">
        <f>SUMIF(Events!DuelistName,Duelists!B77,Events!DuelLose)</f>
        <v>6</v>
      </c>
      <c r="E77" s="25">
        <f>SUMIF(Events!DuelistName,Duelists!B77,Events!DuelDraw)</f>
        <v>0</v>
      </c>
      <c r="F77" s="27">
        <f t="shared" si="2"/>
        <v>7</v>
      </c>
      <c r="G77" s="25">
        <f>SUMIF(Events!DuelistName,Duelists!B77,Events!MatchWin)</f>
        <v>0</v>
      </c>
      <c r="H77" s="25">
        <f>SUMIF(Events!DuelistName,Duelists!B77,Events!MatchLose)</f>
        <v>3</v>
      </c>
      <c r="I77" s="25">
        <f>SUMIF(Events!DuelistName,Duelists!B77,Events!MatchDraw)</f>
        <v>0</v>
      </c>
      <c r="J77" s="27">
        <f t="shared" si="3"/>
        <v>3</v>
      </c>
    </row>
    <row r="78" spans="1:10" x14ac:dyDescent="0.35">
      <c r="A78" s="8">
        <v>76</v>
      </c>
      <c r="B78" s="25" t="s">
        <v>416</v>
      </c>
      <c r="C78" s="25">
        <f>SUMIF(Events!DuelistName,Duelists!B78,Events!DuelWin)</f>
        <v>0</v>
      </c>
      <c r="D78" s="25">
        <f>SUMIF(Events!DuelistName,Duelists!B78,Events!DuelLose)</f>
        <v>2</v>
      </c>
      <c r="E78" s="25">
        <f>SUMIF(Events!DuelistName,Duelists!B78,Events!DuelDraw)</f>
        <v>0</v>
      </c>
      <c r="F78" s="27">
        <f t="shared" si="2"/>
        <v>2</v>
      </c>
      <c r="G78" s="25">
        <f>SUMIF(Events!DuelistName,Duelists!B78,Events!MatchWin)</f>
        <v>0</v>
      </c>
      <c r="H78" s="25">
        <f>SUMIF(Events!DuelistName,Duelists!B78,Events!MatchLose)</f>
        <v>1</v>
      </c>
      <c r="I78" s="25">
        <f>SUMIF(Events!DuelistName,Duelists!B78,Events!MatchDraw)</f>
        <v>0</v>
      </c>
      <c r="J78" s="27">
        <f t="shared" si="3"/>
        <v>1</v>
      </c>
    </row>
    <row r="79" spans="1:10" x14ac:dyDescent="0.35">
      <c r="A79" s="8">
        <v>77</v>
      </c>
      <c r="B79" s="25" t="s">
        <v>384</v>
      </c>
      <c r="C79" s="25">
        <f>SUMIF(Events!DuelistName,Duelists!B79,Events!DuelWin)</f>
        <v>2</v>
      </c>
      <c r="D79" s="25">
        <f>SUMIF(Events!DuelistName,Duelists!B79,Events!DuelLose)</f>
        <v>1</v>
      </c>
      <c r="E79" s="25">
        <f>SUMIF(Events!DuelistName,Duelists!B79,Events!DuelDraw)</f>
        <v>0</v>
      </c>
      <c r="F79" s="27">
        <f t="shared" si="2"/>
        <v>3</v>
      </c>
      <c r="G79" s="25">
        <f>SUMIF(Events!DuelistName,Duelists!B79,Events!MatchWin)</f>
        <v>1</v>
      </c>
      <c r="H79" s="25">
        <f>SUMIF(Events!DuelistName,Duelists!B79,Events!MatchLose)</f>
        <v>0</v>
      </c>
      <c r="I79" s="25">
        <f>SUMIF(Events!DuelistName,Duelists!B79,Events!MatchDraw)</f>
        <v>0</v>
      </c>
      <c r="J79" s="27">
        <f t="shared" si="3"/>
        <v>1</v>
      </c>
    </row>
    <row r="80" spans="1:10" x14ac:dyDescent="0.35">
      <c r="A80" s="8">
        <v>78</v>
      </c>
      <c r="B80" s="25" t="s">
        <v>297</v>
      </c>
      <c r="C80" s="25">
        <f>SUMIF(Events!DuelistName,Duelists!B80,Events!DuelWin)</f>
        <v>6</v>
      </c>
      <c r="D80" s="25">
        <f>SUMIF(Events!DuelistName,Duelists!B80,Events!DuelLose)</f>
        <v>4</v>
      </c>
      <c r="E80" s="25">
        <f>SUMIF(Events!DuelistName,Duelists!B80,Events!DuelDraw)</f>
        <v>0</v>
      </c>
      <c r="F80" s="27">
        <f t="shared" si="2"/>
        <v>10</v>
      </c>
      <c r="G80" s="25">
        <f>SUMIF(Events!DuelistName,Duelists!B80,Events!MatchWin)</f>
        <v>3</v>
      </c>
      <c r="H80" s="25">
        <f>SUMIF(Events!DuelistName,Duelists!B80,Events!MatchLose)</f>
        <v>1</v>
      </c>
      <c r="I80" s="25">
        <f>SUMIF(Events!DuelistName,Duelists!B80,Events!MatchDraw)</f>
        <v>0</v>
      </c>
      <c r="J80" s="27">
        <f t="shared" si="3"/>
        <v>4</v>
      </c>
    </row>
    <row r="81" spans="1:10" x14ac:dyDescent="0.35">
      <c r="A81" s="8">
        <v>79</v>
      </c>
      <c r="B81" s="25" t="s">
        <v>397</v>
      </c>
      <c r="C81" s="25">
        <f>SUMIF(Events!DuelistName,Duelists!B81,Events!DuelWin)</f>
        <v>2</v>
      </c>
      <c r="D81" s="25">
        <f>SUMIF(Events!DuelistName,Duelists!B81,Events!DuelLose)</f>
        <v>0</v>
      </c>
      <c r="E81" s="25">
        <f>SUMIF(Events!DuelistName,Duelists!B81,Events!DuelDraw)</f>
        <v>0</v>
      </c>
      <c r="F81" s="27">
        <f t="shared" si="2"/>
        <v>2</v>
      </c>
      <c r="G81" s="25">
        <f>SUMIF(Events!DuelistName,Duelists!B81,Events!MatchWin)</f>
        <v>1</v>
      </c>
      <c r="H81" s="25">
        <f>SUMIF(Events!DuelistName,Duelists!B81,Events!MatchLose)</f>
        <v>0</v>
      </c>
      <c r="I81" s="25">
        <f>SUMIF(Events!DuelistName,Duelists!B81,Events!MatchDraw)</f>
        <v>0</v>
      </c>
      <c r="J81" s="27">
        <f t="shared" si="3"/>
        <v>1</v>
      </c>
    </row>
    <row r="82" spans="1:10" x14ac:dyDescent="0.35">
      <c r="A82" s="8">
        <v>80</v>
      </c>
      <c r="B82" s="25" t="s">
        <v>435</v>
      </c>
      <c r="C82" s="25">
        <f>SUMIF(Events!DuelistName,Duelists!B82,Events!DuelWin)</f>
        <v>2</v>
      </c>
      <c r="D82" s="25">
        <f>SUMIF(Events!DuelistName,Duelists!B82,Events!DuelLose)</f>
        <v>0</v>
      </c>
      <c r="E82" s="25">
        <f>SUMIF(Events!DuelistName,Duelists!B82,Events!DuelDraw)</f>
        <v>0</v>
      </c>
      <c r="F82" s="27">
        <f t="shared" si="2"/>
        <v>2</v>
      </c>
      <c r="G82" s="25">
        <f>SUMIF(Events!DuelistName,Duelists!B82,Events!MatchWin)</f>
        <v>1</v>
      </c>
      <c r="H82" s="25">
        <f>SUMIF(Events!DuelistName,Duelists!B82,Events!MatchLose)</f>
        <v>0</v>
      </c>
      <c r="I82" s="25">
        <f>SUMIF(Events!DuelistName,Duelists!B82,Events!MatchDraw)</f>
        <v>0</v>
      </c>
      <c r="J82" s="27">
        <f t="shared" si="3"/>
        <v>1</v>
      </c>
    </row>
    <row r="83" spans="1:10" x14ac:dyDescent="0.35">
      <c r="A83" s="8">
        <v>81</v>
      </c>
      <c r="B83" s="25" t="s">
        <v>130</v>
      </c>
      <c r="C83" s="25">
        <f>SUMIF(Events!DuelistName,Duelists!B83,Events!DuelWin)</f>
        <v>6</v>
      </c>
      <c r="D83" s="25">
        <f>SUMIF(Events!DuelistName,Duelists!B83,Events!DuelLose)</f>
        <v>4</v>
      </c>
      <c r="E83" s="25">
        <f>SUMIF(Events!DuelistName,Duelists!B83,Events!DuelDraw)</f>
        <v>0</v>
      </c>
      <c r="F83" s="27">
        <f t="shared" si="2"/>
        <v>10</v>
      </c>
      <c r="G83" s="25">
        <f>SUMIF(Events!DuelistName,Duelists!B83,Events!MatchWin)</f>
        <v>3</v>
      </c>
      <c r="H83" s="25">
        <f>SUMIF(Events!DuelistName,Duelists!B83,Events!MatchLose)</f>
        <v>1</v>
      </c>
      <c r="I83" s="25">
        <f>SUMIF(Events!DuelistName,Duelists!B83,Events!MatchDraw)</f>
        <v>0</v>
      </c>
      <c r="J83" s="27">
        <f t="shared" si="3"/>
        <v>4</v>
      </c>
    </row>
    <row r="84" spans="1:10" x14ac:dyDescent="0.35">
      <c r="A84" s="8">
        <v>82</v>
      </c>
      <c r="B84" s="25" t="s">
        <v>58</v>
      </c>
      <c r="C84" s="25">
        <f>SUMIF(Events!DuelistName,Duelists!B84,Events!DuelWin)</f>
        <v>3</v>
      </c>
      <c r="D84" s="25">
        <f>SUMIF(Events!DuelistName,Duelists!B84,Events!DuelLose)</f>
        <v>15</v>
      </c>
      <c r="E84" s="25">
        <f>SUMIF(Events!DuelistName,Duelists!B84,Events!DuelDraw)</f>
        <v>1</v>
      </c>
      <c r="F84" s="27">
        <f t="shared" si="2"/>
        <v>19</v>
      </c>
      <c r="G84" s="25">
        <f>SUMIF(Events!DuelistName,Duelists!B84,Events!MatchWin)</f>
        <v>0</v>
      </c>
      <c r="H84" s="25">
        <f>SUMIF(Events!DuelistName,Duelists!B84,Events!MatchLose)</f>
        <v>7</v>
      </c>
      <c r="I84" s="25">
        <f>SUMIF(Events!DuelistName,Duelists!B84,Events!MatchDraw)</f>
        <v>1</v>
      </c>
      <c r="J84" s="27">
        <f t="shared" si="3"/>
        <v>8</v>
      </c>
    </row>
    <row r="85" spans="1:10" x14ac:dyDescent="0.35">
      <c r="A85" s="8">
        <v>83</v>
      </c>
      <c r="B85" s="25" t="s">
        <v>285</v>
      </c>
      <c r="C85" s="25">
        <f>SUMIF(Events!DuelistName,Duelists!B85,Events!DuelWin)</f>
        <v>3</v>
      </c>
      <c r="D85" s="25">
        <f>SUMIF(Events!DuelistName,Duelists!B85,Events!DuelLose)</f>
        <v>3</v>
      </c>
      <c r="E85" s="25">
        <f>SUMIF(Events!DuelistName,Duelists!B85,Events!DuelDraw)</f>
        <v>1</v>
      </c>
      <c r="F85" s="27">
        <f t="shared" si="2"/>
        <v>7</v>
      </c>
      <c r="G85" s="25">
        <f>SUMIF(Events!DuelistName,Duelists!B85,Events!MatchWin)</f>
        <v>1</v>
      </c>
      <c r="H85" s="25">
        <f>SUMIF(Events!DuelistName,Duelists!B85,Events!MatchLose)</f>
        <v>1</v>
      </c>
      <c r="I85" s="25">
        <f>SUMIF(Events!DuelistName,Duelists!B85,Events!MatchDraw)</f>
        <v>1</v>
      </c>
      <c r="J85" s="27">
        <f t="shared" si="3"/>
        <v>3</v>
      </c>
    </row>
    <row r="86" spans="1:10" x14ac:dyDescent="0.35">
      <c r="A86" s="8">
        <v>84</v>
      </c>
      <c r="B86" s="25" t="s">
        <v>171</v>
      </c>
      <c r="C86" s="25">
        <f>SUMIF(Events!DuelistName,Duelists!B86,Events!DuelWin)</f>
        <v>0</v>
      </c>
      <c r="D86" s="25">
        <f>SUMIF(Events!DuelistName,Duelists!B86,Events!DuelLose)</f>
        <v>0</v>
      </c>
      <c r="E86" s="25">
        <f>SUMIF(Events!DuelistName,Duelists!B86,Events!DuelDraw)</f>
        <v>0</v>
      </c>
      <c r="F86" s="27">
        <f t="shared" si="2"/>
        <v>0</v>
      </c>
      <c r="G86" s="25">
        <f>SUMIF(Events!DuelistName,Duelists!B86,Events!MatchWin)</f>
        <v>0</v>
      </c>
      <c r="H86" s="25">
        <f>SUMIF(Events!DuelistName,Duelists!B86,Events!MatchLose)</f>
        <v>0</v>
      </c>
      <c r="I86" s="25">
        <f>SUMIF(Events!DuelistName,Duelists!B86,Events!MatchDraw)</f>
        <v>0</v>
      </c>
      <c r="J86" s="27">
        <f t="shared" si="3"/>
        <v>0</v>
      </c>
    </row>
    <row r="87" spans="1:10" x14ac:dyDescent="0.35">
      <c r="A87" s="8">
        <v>85</v>
      </c>
      <c r="B87" s="25" t="s">
        <v>269</v>
      </c>
      <c r="C87" s="25">
        <f>SUMIF(Events!DuelistName,Duelists!B87,Events!DuelWin)</f>
        <v>4</v>
      </c>
      <c r="D87" s="25">
        <f>SUMIF(Events!DuelistName,Duelists!B87,Events!DuelLose)</f>
        <v>6</v>
      </c>
      <c r="E87" s="25">
        <f>SUMIF(Events!DuelistName,Duelists!B87,Events!DuelDraw)</f>
        <v>0</v>
      </c>
      <c r="F87" s="27">
        <f t="shared" si="2"/>
        <v>10</v>
      </c>
      <c r="G87" s="25">
        <f>SUMIF(Events!DuelistName,Duelists!B87,Events!MatchWin)</f>
        <v>2</v>
      </c>
      <c r="H87" s="25">
        <f>SUMIF(Events!DuelistName,Duelists!B87,Events!MatchLose)</f>
        <v>3</v>
      </c>
      <c r="I87" s="25">
        <f>SUMIF(Events!DuelistName,Duelists!B87,Events!MatchDraw)</f>
        <v>0</v>
      </c>
      <c r="J87" s="27">
        <f t="shared" si="3"/>
        <v>5</v>
      </c>
    </row>
    <row r="88" spans="1:10" x14ac:dyDescent="0.35">
      <c r="A88" s="8">
        <v>86</v>
      </c>
      <c r="B88" s="25" t="s">
        <v>387</v>
      </c>
      <c r="C88" s="25">
        <f>SUMIF(Events!DuelistName,Duelists!B88,Events!DuelWin)</f>
        <v>3</v>
      </c>
      <c r="D88" s="25">
        <f>SUMIF(Events!DuelistName,Duelists!B88,Events!DuelLose)</f>
        <v>2</v>
      </c>
      <c r="E88" s="25">
        <f>SUMIF(Events!DuelistName,Duelists!B88,Events!DuelDraw)</f>
        <v>0</v>
      </c>
      <c r="F88" s="27">
        <f t="shared" si="2"/>
        <v>5</v>
      </c>
      <c r="G88" s="25">
        <f>SUMIF(Events!DuelistName,Duelists!B88,Events!MatchWin)</f>
        <v>1</v>
      </c>
      <c r="H88" s="25">
        <f>SUMIF(Events!DuelistName,Duelists!B88,Events!MatchLose)</f>
        <v>1</v>
      </c>
      <c r="I88" s="25">
        <f>SUMIF(Events!DuelistName,Duelists!B88,Events!MatchDraw)</f>
        <v>0</v>
      </c>
      <c r="J88" s="27">
        <f t="shared" si="3"/>
        <v>2</v>
      </c>
    </row>
    <row r="89" spans="1:10" x14ac:dyDescent="0.35">
      <c r="A89" s="8">
        <v>87</v>
      </c>
      <c r="B89" s="9" t="s">
        <v>463</v>
      </c>
      <c r="C89" s="25">
        <f>SUMIF(Events!DuelistName,Duelists!B89,Events!DuelWin)</f>
        <v>1</v>
      </c>
      <c r="D89" s="25">
        <f>SUMIF(Events!DuelistName,Duelists!B89,Events!DuelLose)</f>
        <v>2</v>
      </c>
      <c r="E89" s="25">
        <f>SUMIF(Events!DuelistName,Duelists!B89,Events!DuelDraw)</f>
        <v>0</v>
      </c>
      <c r="F89" s="27">
        <f t="shared" si="2"/>
        <v>3</v>
      </c>
      <c r="G89" s="25">
        <f>SUMIF(Events!DuelistName,Duelists!B89,Events!MatchWin)</f>
        <v>0</v>
      </c>
      <c r="H89" s="25">
        <f>SUMIF(Events!DuelistName,Duelists!B89,Events!MatchLose)</f>
        <v>1</v>
      </c>
      <c r="I89" s="25">
        <f>SUMIF(Events!DuelistName,Duelists!B89,Events!MatchDraw)</f>
        <v>0</v>
      </c>
      <c r="J89" s="27">
        <f t="shared" si="3"/>
        <v>1</v>
      </c>
    </row>
    <row r="90" spans="1:10" x14ac:dyDescent="0.35">
      <c r="A90" s="8">
        <v>88</v>
      </c>
      <c r="B90" s="25" t="s">
        <v>136</v>
      </c>
      <c r="C90" s="25">
        <f>SUMIF(Events!DuelistName,Duelists!B90,Events!DuelWin)</f>
        <v>2</v>
      </c>
      <c r="D90" s="25">
        <f>SUMIF(Events!DuelistName,Duelists!B90,Events!DuelLose)</f>
        <v>1</v>
      </c>
      <c r="E90" s="25">
        <f>SUMIF(Events!DuelistName,Duelists!B90,Events!DuelDraw)</f>
        <v>0</v>
      </c>
      <c r="F90" s="27">
        <f t="shared" si="2"/>
        <v>3</v>
      </c>
      <c r="G90" s="25">
        <f>SUMIF(Events!DuelistName,Duelists!B90,Events!MatchWin)</f>
        <v>1</v>
      </c>
      <c r="H90" s="25">
        <f>SUMIF(Events!DuelistName,Duelists!B90,Events!MatchLose)</f>
        <v>0</v>
      </c>
      <c r="I90" s="25">
        <f>SUMIF(Events!DuelistName,Duelists!B90,Events!MatchDraw)</f>
        <v>0</v>
      </c>
      <c r="J90" s="27">
        <f t="shared" si="3"/>
        <v>1</v>
      </c>
    </row>
    <row r="91" spans="1:10" x14ac:dyDescent="0.35">
      <c r="A91" s="8">
        <v>89</v>
      </c>
      <c r="B91" s="25" t="s">
        <v>377</v>
      </c>
      <c r="C91" s="25">
        <f>SUMIF(Events!DuelistName,Duelists!B91,Events!DuelWin)</f>
        <v>1</v>
      </c>
      <c r="D91" s="25">
        <f>SUMIF(Events!DuelistName,Duelists!B91,Events!DuelLose)</f>
        <v>10</v>
      </c>
      <c r="E91" s="25">
        <f>SUMIF(Events!DuelistName,Duelists!B91,Events!DuelDraw)</f>
        <v>0</v>
      </c>
      <c r="F91" s="27">
        <f t="shared" si="2"/>
        <v>11</v>
      </c>
      <c r="G91" s="25">
        <f>SUMIF(Events!DuelistName,Duelists!B91,Events!MatchWin)</f>
        <v>0</v>
      </c>
      <c r="H91" s="25">
        <f>SUMIF(Events!DuelistName,Duelists!B91,Events!MatchLose)</f>
        <v>5</v>
      </c>
      <c r="I91" s="25">
        <f>SUMIF(Events!DuelistName,Duelists!B91,Events!MatchDraw)</f>
        <v>0</v>
      </c>
      <c r="J91" s="27">
        <f t="shared" si="3"/>
        <v>5</v>
      </c>
    </row>
    <row r="92" spans="1:10" x14ac:dyDescent="0.35">
      <c r="A92" s="8">
        <v>90</v>
      </c>
      <c r="B92" s="25" t="s">
        <v>426</v>
      </c>
      <c r="C92" s="25">
        <f>SUMIF(Events!DuelistName,Duelists!B92,Events!DuelWin)</f>
        <v>1</v>
      </c>
      <c r="D92" s="25">
        <f>SUMIF(Events!DuelistName,Duelists!B92,Events!DuelLose)</f>
        <v>2</v>
      </c>
      <c r="E92" s="25">
        <f>SUMIF(Events!DuelistName,Duelists!B92,Events!DuelDraw)</f>
        <v>0</v>
      </c>
      <c r="F92" s="27">
        <f t="shared" si="2"/>
        <v>3</v>
      </c>
      <c r="G92" s="25">
        <f>SUMIF(Events!DuelistName,Duelists!B92,Events!MatchWin)</f>
        <v>0</v>
      </c>
      <c r="H92" s="25">
        <f>SUMIF(Events!DuelistName,Duelists!B92,Events!MatchLose)</f>
        <v>1</v>
      </c>
      <c r="I92" s="25">
        <f>SUMIF(Events!DuelistName,Duelists!B92,Events!MatchDraw)</f>
        <v>0</v>
      </c>
      <c r="J92" s="27">
        <f t="shared" si="3"/>
        <v>1</v>
      </c>
    </row>
    <row r="93" spans="1:10" x14ac:dyDescent="0.35">
      <c r="A93" s="8">
        <v>91</v>
      </c>
      <c r="B93" s="25" t="s">
        <v>396</v>
      </c>
      <c r="C93" s="25">
        <f>SUMIF(Events!DuelistName,Duelists!B93,Events!DuelWin)</f>
        <v>2</v>
      </c>
      <c r="D93" s="25">
        <f>SUMIF(Events!DuelistName,Duelists!B93,Events!DuelLose)</f>
        <v>0</v>
      </c>
      <c r="E93" s="25">
        <f>SUMIF(Events!DuelistName,Duelists!B93,Events!DuelDraw)</f>
        <v>0</v>
      </c>
      <c r="F93" s="27">
        <f t="shared" si="2"/>
        <v>2</v>
      </c>
      <c r="G93" s="25">
        <f>SUMIF(Events!DuelistName,Duelists!B93,Events!MatchWin)</f>
        <v>1</v>
      </c>
      <c r="H93" s="25">
        <f>SUMIF(Events!DuelistName,Duelists!B93,Events!MatchLose)</f>
        <v>0</v>
      </c>
      <c r="I93" s="25">
        <f>SUMIF(Events!DuelistName,Duelists!B93,Events!MatchDraw)</f>
        <v>0</v>
      </c>
      <c r="J93" s="27">
        <f t="shared" si="3"/>
        <v>1</v>
      </c>
    </row>
    <row r="94" spans="1:10" x14ac:dyDescent="0.35">
      <c r="A94" s="8">
        <v>92</v>
      </c>
      <c r="B94" s="25" t="s">
        <v>203</v>
      </c>
      <c r="C94" s="25">
        <f>SUMIF(Events!DuelistName,Duelists!B94,Events!DuelWin)</f>
        <v>2</v>
      </c>
      <c r="D94" s="25">
        <f>SUMIF(Events!DuelistName,Duelists!B94,Events!DuelLose)</f>
        <v>1</v>
      </c>
      <c r="E94" s="25">
        <f>SUMIF(Events!DuelistName,Duelists!B94,Events!DuelDraw)</f>
        <v>0</v>
      </c>
      <c r="F94" s="27">
        <f t="shared" si="2"/>
        <v>3</v>
      </c>
      <c r="G94" s="25">
        <f>SUMIF(Events!DuelistName,Duelists!B94,Events!MatchWin)</f>
        <v>1</v>
      </c>
      <c r="H94" s="25">
        <f>SUMIF(Events!DuelistName,Duelists!B94,Events!MatchLose)</f>
        <v>0</v>
      </c>
      <c r="I94" s="25">
        <f>SUMIF(Events!DuelistName,Duelists!B94,Events!MatchDraw)</f>
        <v>0</v>
      </c>
      <c r="J94" s="27">
        <f t="shared" si="3"/>
        <v>1</v>
      </c>
    </row>
    <row r="95" spans="1:10" x14ac:dyDescent="0.35">
      <c r="A95" s="8">
        <v>93</v>
      </c>
      <c r="B95" s="9" t="s">
        <v>462</v>
      </c>
      <c r="C95" s="25">
        <f>SUMIF(Events!DuelistName,Duelists!B95,Events!DuelWin)</f>
        <v>1</v>
      </c>
      <c r="D95" s="25">
        <f>SUMIF(Events!DuelistName,Duelists!B95,Events!DuelLose)</f>
        <v>2</v>
      </c>
      <c r="E95" s="25">
        <f>SUMIF(Events!DuelistName,Duelists!B95,Events!DuelDraw)</f>
        <v>0</v>
      </c>
      <c r="F95" s="27">
        <f t="shared" si="2"/>
        <v>3</v>
      </c>
      <c r="G95" s="25">
        <f>SUMIF(Events!DuelistName,Duelists!B95,Events!MatchWin)</f>
        <v>0</v>
      </c>
      <c r="H95" s="25">
        <f>SUMIF(Events!DuelistName,Duelists!B95,Events!MatchLose)</f>
        <v>1</v>
      </c>
      <c r="I95" s="25">
        <f>SUMIF(Events!DuelistName,Duelists!B95,Events!MatchDraw)</f>
        <v>0</v>
      </c>
      <c r="J95" s="27">
        <f t="shared" si="3"/>
        <v>1</v>
      </c>
    </row>
    <row r="96" spans="1:10" x14ac:dyDescent="0.35">
      <c r="A96" s="8">
        <v>94</v>
      </c>
      <c r="B96" s="9" t="s">
        <v>85</v>
      </c>
      <c r="C96" s="25">
        <f>SUMIF(Events!DuelistName,Duelists!B96,Events!DuelWin)</f>
        <v>6</v>
      </c>
      <c r="D96" s="25">
        <f>SUMIF(Events!DuelistName,Duelists!B96,Events!DuelLose)</f>
        <v>4</v>
      </c>
      <c r="E96" s="25">
        <f>SUMIF(Events!DuelistName,Duelists!B96,Events!DuelDraw)</f>
        <v>1</v>
      </c>
      <c r="F96" s="27">
        <f t="shared" si="2"/>
        <v>11</v>
      </c>
      <c r="G96" s="25">
        <f>SUMIF(Events!DuelistName,Duelists!B96,Events!MatchWin)</f>
        <v>2</v>
      </c>
      <c r="H96" s="25">
        <f>SUMIF(Events!DuelistName,Duelists!B96,Events!MatchLose)</f>
        <v>1</v>
      </c>
      <c r="I96" s="25">
        <f>SUMIF(Events!DuelistName,Duelists!B96,Events!MatchDraw)</f>
        <v>1</v>
      </c>
      <c r="J96" s="27">
        <f t="shared" si="3"/>
        <v>4</v>
      </c>
    </row>
    <row r="97" spans="1:10" x14ac:dyDescent="0.35">
      <c r="A97" s="8">
        <v>95</v>
      </c>
      <c r="B97" s="6" t="s">
        <v>95</v>
      </c>
      <c r="C97" s="25">
        <f>SUMIF(Events!DuelistName,Duelists!B97,Events!DuelWin)</f>
        <v>0</v>
      </c>
      <c r="D97" s="25">
        <f>SUMIF(Events!DuelistName,Duelists!B97,Events!DuelLose)</f>
        <v>4</v>
      </c>
      <c r="E97" s="25">
        <f>SUMIF(Events!DuelistName,Duelists!B97,Events!DuelDraw)</f>
        <v>0</v>
      </c>
      <c r="F97" s="27">
        <f t="shared" si="2"/>
        <v>4</v>
      </c>
      <c r="G97" s="25">
        <f>SUMIF(Events!DuelistName,Duelists!B97,Events!MatchWin)</f>
        <v>0</v>
      </c>
      <c r="H97" s="25">
        <f>SUMIF(Events!DuelistName,Duelists!B97,Events!MatchLose)</f>
        <v>2</v>
      </c>
      <c r="I97" s="25">
        <f>SUMIF(Events!DuelistName,Duelists!B97,Events!MatchDraw)</f>
        <v>0</v>
      </c>
      <c r="J97" s="27">
        <f t="shared" si="3"/>
        <v>2</v>
      </c>
    </row>
    <row r="98" spans="1:10" x14ac:dyDescent="0.35">
      <c r="A98" s="8">
        <v>96</v>
      </c>
      <c r="B98" s="25" t="s">
        <v>88</v>
      </c>
      <c r="C98" s="25">
        <f>SUMIF(Events!DuelistName,Duelists!B98,Events!DuelWin)</f>
        <v>3</v>
      </c>
      <c r="D98" s="25">
        <f>SUMIF(Events!DuelistName,Duelists!B98,Events!DuelLose)</f>
        <v>2</v>
      </c>
      <c r="E98" s="25">
        <f>SUMIF(Events!DuelistName,Duelists!B98,Events!DuelDraw)</f>
        <v>0</v>
      </c>
      <c r="F98" s="27">
        <f t="shared" si="2"/>
        <v>5</v>
      </c>
      <c r="G98" s="25">
        <f>SUMIF(Events!DuelistName,Duelists!B98,Events!MatchWin)</f>
        <v>1</v>
      </c>
      <c r="H98" s="25">
        <f>SUMIF(Events!DuelistName,Duelists!B98,Events!MatchLose)</f>
        <v>1</v>
      </c>
      <c r="I98" s="25">
        <f>SUMIF(Events!DuelistName,Duelists!B98,Events!MatchDraw)</f>
        <v>0</v>
      </c>
      <c r="J98" s="27">
        <f t="shared" si="3"/>
        <v>2</v>
      </c>
    </row>
    <row r="99" spans="1:10" x14ac:dyDescent="0.35">
      <c r="A99" s="8">
        <v>97</v>
      </c>
      <c r="B99" s="25" t="s">
        <v>265</v>
      </c>
      <c r="C99" s="25">
        <f>SUMIF(Events!DuelistName,Duelists!B99,Events!DuelWin)</f>
        <v>2</v>
      </c>
      <c r="D99" s="25">
        <f>SUMIF(Events!DuelistName,Duelists!B99,Events!DuelLose)</f>
        <v>0</v>
      </c>
      <c r="E99" s="25">
        <f>SUMIF(Events!DuelistName,Duelists!B99,Events!DuelDraw)</f>
        <v>0</v>
      </c>
      <c r="F99" s="27">
        <f t="shared" si="2"/>
        <v>2</v>
      </c>
      <c r="G99" s="25">
        <f>SUMIF(Events!DuelistName,Duelists!B99,Events!MatchWin)</f>
        <v>1</v>
      </c>
      <c r="H99" s="25">
        <f>SUMIF(Events!DuelistName,Duelists!B99,Events!MatchLose)</f>
        <v>0</v>
      </c>
      <c r="I99" s="25">
        <f>SUMIF(Events!DuelistName,Duelists!B99,Events!MatchDraw)</f>
        <v>0</v>
      </c>
      <c r="J99" s="27">
        <f t="shared" si="3"/>
        <v>1</v>
      </c>
    </row>
    <row r="100" spans="1:10" x14ac:dyDescent="0.35">
      <c r="A100" s="8">
        <v>98</v>
      </c>
      <c r="B100" s="25" t="s">
        <v>100</v>
      </c>
      <c r="C100" s="25">
        <f>SUMIF(Events!DuelistName,Duelists!B100,Events!DuelWin)</f>
        <v>1</v>
      </c>
      <c r="D100" s="25">
        <f>SUMIF(Events!DuelistName,Duelists!B100,Events!DuelLose)</f>
        <v>3</v>
      </c>
      <c r="E100" s="25">
        <f>SUMIF(Events!DuelistName,Duelists!B100,Events!DuelDraw)</f>
        <v>1</v>
      </c>
      <c r="F100" s="27">
        <f t="shared" si="2"/>
        <v>5</v>
      </c>
      <c r="G100" s="25">
        <f>SUMIF(Events!DuelistName,Duelists!B100,Events!MatchWin)</f>
        <v>0</v>
      </c>
      <c r="H100" s="25">
        <f>SUMIF(Events!DuelistName,Duelists!B100,Events!MatchLose)</f>
        <v>1</v>
      </c>
      <c r="I100" s="25">
        <f>SUMIF(Events!DuelistName,Duelists!B100,Events!MatchDraw)</f>
        <v>1</v>
      </c>
      <c r="J100" s="27">
        <f t="shared" si="3"/>
        <v>2</v>
      </c>
    </row>
    <row r="101" spans="1:10" x14ac:dyDescent="0.35">
      <c r="A101" s="8">
        <v>99</v>
      </c>
      <c r="B101" s="25" t="s">
        <v>187</v>
      </c>
      <c r="C101" s="25">
        <f>SUMIF(Events!DuelistName,Duelists!B101,Events!DuelWin)</f>
        <v>1</v>
      </c>
      <c r="D101" s="25">
        <f>SUMIF(Events!DuelistName,Duelists!B101,Events!DuelLose)</f>
        <v>2</v>
      </c>
      <c r="E101" s="25">
        <f>SUMIF(Events!DuelistName,Duelists!B101,Events!DuelDraw)</f>
        <v>0</v>
      </c>
      <c r="F101" s="27">
        <f t="shared" si="2"/>
        <v>3</v>
      </c>
      <c r="G101" s="25">
        <f>SUMIF(Events!DuelistName,Duelists!B101,Events!MatchWin)</f>
        <v>0</v>
      </c>
      <c r="H101" s="25">
        <f>SUMIF(Events!DuelistName,Duelists!B101,Events!MatchLose)</f>
        <v>1</v>
      </c>
      <c r="I101" s="25">
        <f>SUMIF(Events!DuelistName,Duelists!B101,Events!MatchDraw)</f>
        <v>0</v>
      </c>
      <c r="J101" s="27">
        <f t="shared" si="3"/>
        <v>1</v>
      </c>
    </row>
    <row r="102" spans="1:10" x14ac:dyDescent="0.35">
      <c r="A102" s="8">
        <v>100</v>
      </c>
      <c r="B102" s="25" t="s">
        <v>205</v>
      </c>
      <c r="C102" s="25">
        <f>SUMIF(Events!DuelistName,Duelists!B102,Events!DuelWin)</f>
        <v>10</v>
      </c>
      <c r="D102" s="25">
        <f>SUMIF(Events!DuelistName,Duelists!B102,Events!DuelLose)</f>
        <v>6</v>
      </c>
      <c r="E102" s="25">
        <f>SUMIF(Events!DuelistName,Duelists!B102,Events!DuelDraw)</f>
        <v>0</v>
      </c>
      <c r="F102" s="27">
        <f t="shared" si="2"/>
        <v>16</v>
      </c>
      <c r="G102" s="25">
        <f>SUMIF(Events!DuelistName,Duelists!B102,Events!MatchWin)</f>
        <v>4</v>
      </c>
      <c r="H102" s="25">
        <f>SUMIF(Events!DuelistName,Duelists!B102,Events!MatchLose)</f>
        <v>2</v>
      </c>
      <c r="I102" s="25">
        <f>SUMIF(Events!DuelistName,Duelists!B102,Events!MatchDraw)</f>
        <v>0</v>
      </c>
      <c r="J102" s="27">
        <f t="shared" si="3"/>
        <v>6</v>
      </c>
    </row>
    <row r="103" spans="1:10" x14ac:dyDescent="0.35">
      <c r="A103" s="8">
        <v>101</v>
      </c>
      <c r="B103" s="25" t="s">
        <v>114</v>
      </c>
      <c r="C103" s="25">
        <f>SUMIF(Events!DuelistName,Duelists!B103,Events!DuelWin)</f>
        <v>6</v>
      </c>
      <c r="D103" s="25">
        <f>SUMIF(Events!DuelistName,Duelists!B103,Events!DuelLose)</f>
        <v>1</v>
      </c>
      <c r="E103" s="25">
        <f>SUMIF(Events!DuelistName,Duelists!B103,Events!DuelDraw)</f>
        <v>0</v>
      </c>
      <c r="F103" s="27">
        <f t="shared" si="2"/>
        <v>7</v>
      </c>
      <c r="G103" s="25">
        <f>SUMIF(Events!DuelistName,Duelists!B103,Events!MatchWin)</f>
        <v>3</v>
      </c>
      <c r="H103" s="25">
        <f>SUMIF(Events!DuelistName,Duelists!B103,Events!MatchLose)</f>
        <v>0</v>
      </c>
      <c r="I103" s="25">
        <f>SUMIF(Events!DuelistName,Duelists!B103,Events!MatchDraw)</f>
        <v>0</v>
      </c>
      <c r="J103" s="27">
        <f t="shared" si="3"/>
        <v>3</v>
      </c>
    </row>
    <row r="104" spans="1:10" x14ac:dyDescent="0.35">
      <c r="A104" s="8">
        <v>102</v>
      </c>
      <c r="B104" s="25" t="s">
        <v>276</v>
      </c>
      <c r="C104" s="25">
        <f>SUMIF(Events!DuelistName,Duelists!B104,Events!DuelWin)</f>
        <v>5</v>
      </c>
      <c r="D104" s="25">
        <f>SUMIF(Events!DuelistName,Duelists!B104,Events!DuelLose)</f>
        <v>3</v>
      </c>
      <c r="E104" s="25">
        <f>SUMIF(Events!DuelistName,Duelists!B104,Events!DuelDraw)</f>
        <v>0</v>
      </c>
      <c r="F104" s="27">
        <f t="shared" si="2"/>
        <v>8</v>
      </c>
      <c r="G104" s="25">
        <f>SUMIF(Events!DuelistName,Duelists!B104,Events!MatchWin)</f>
        <v>2</v>
      </c>
      <c r="H104" s="25">
        <f>SUMIF(Events!DuelistName,Duelists!B104,Events!MatchLose)</f>
        <v>1</v>
      </c>
      <c r="I104" s="25">
        <f>SUMIF(Events!DuelistName,Duelists!B104,Events!MatchDraw)</f>
        <v>0</v>
      </c>
      <c r="J104" s="27">
        <f t="shared" si="3"/>
        <v>3</v>
      </c>
    </row>
    <row r="105" spans="1:10" x14ac:dyDescent="0.35">
      <c r="A105" s="8">
        <v>103</v>
      </c>
      <c r="B105" s="25" t="s">
        <v>229</v>
      </c>
      <c r="C105" s="25">
        <f>SUMIF(Events!DuelistName,Duelists!B105,Events!DuelWin)</f>
        <v>5</v>
      </c>
      <c r="D105" s="25">
        <f>SUMIF(Events!DuelistName,Duelists!B105,Events!DuelLose)</f>
        <v>3</v>
      </c>
      <c r="E105" s="25">
        <f>SUMIF(Events!DuelistName,Duelists!B105,Events!DuelDraw)</f>
        <v>0</v>
      </c>
      <c r="F105" s="27">
        <f t="shared" si="2"/>
        <v>8</v>
      </c>
      <c r="G105" s="25">
        <f>SUMIF(Events!DuelistName,Duelists!B105,Events!MatchWin)</f>
        <v>2</v>
      </c>
      <c r="H105" s="25">
        <f>SUMIF(Events!DuelistName,Duelists!B105,Events!MatchLose)</f>
        <v>1</v>
      </c>
      <c r="I105" s="25">
        <f>SUMIF(Events!DuelistName,Duelists!B105,Events!MatchDraw)</f>
        <v>0</v>
      </c>
      <c r="J105" s="27">
        <f t="shared" si="3"/>
        <v>3</v>
      </c>
    </row>
    <row r="106" spans="1:10" x14ac:dyDescent="0.35">
      <c r="A106" s="8">
        <v>104</v>
      </c>
      <c r="B106" s="25" t="s">
        <v>101</v>
      </c>
      <c r="C106" s="25">
        <f>SUMIF(Events!DuelistName,Duelists!B106,Events!DuelWin)</f>
        <v>5</v>
      </c>
      <c r="D106" s="25">
        <f>SUMIF(Events!DuelistName,Duelists!B106,Events!DuelLose)</f>
        <v>7</v>
      </c>
      <c r="E106" s="25">
        <f>SUMIF(Events!DuelistName,Duelists!B106,Events!DuelDraw)</f>
        <v>2</v>
      </c>
      <c r="F106" s="27">
        <f t="shared" si="2"/>
        <v>14</v>
      </c>
      <c r="G106" s="25">
        <f>SUMIF(Events!DuelistName,Duelists!B106,Events!MatchWin)</f>
        <v>1</v>
      </c>
      <c r="H106" s="25">
        <f>SUMIF(Events!DuelistName,Duelists!B106,Events!MatchLose)</f>
        <v>2</v>
      </c>
      <c r="I106" s="25">
        <f>SUMIF(Events!DuelistName,Duelists!B106,Events!MatchDraw)</f>
        <v>2</v>
      </c>
      <c r="J106" s="27">
        <f t="shared" si="3"/>
        <v>5</v>
      </c>
    </row>
    <row r="107" spans="1:10" x14ac:dyDescent="0.35">
      <c r="A107" s="8">
        <v>105</v>
      </c>
      <c r="B107" s="25" t="s">
        <v>8</v>
      </c>
      <c r="C107" s="25">
        <f>SUMIF(Events!DuelistName,Duelists!B107,Events!DuelWin)</f>
        <v>5</v>
      </c>
      <c r="D107" s="25">
        <f>SUMIF(Events!DuelistName,Duelists!B107,Events!DuelLose)</f>
        <v>11</v>
      </c>
      <c r="E107" s="25">
        <f>SUMIF(Events!DuelistName,Duelists!B107,Events!DuelDraw)</f>
        <v>0</v>
      </c>
      <c r="F107" s="27">
        <f t="shared" si="2"/>
        <v>16</v>
      </c>
      <c r="G107" s="25">
        <f>SUMIF(Events!DuelistName,Duelists!B107,Events!MatchWin)</f>
        <v>1</v>
      </c>
      <c r="H107" s="25">
        <f>SUMIF(Events!DuelistName,Duelists!B107,Events!MatchLose)</f>
        <v>5</v>
      </c>
      <c r="I107" s="25">
        <f>SUMIF(Events!DuelistName,Duelists!B107,Events!MatchDraw)</f>
        <v>0</v>
      </c>
      <c r="J107" s="27">
        <f t="shared" si="3"/>
        <v>6</v>
      </c>
    </row>
    <row r="108" spans="1:10" x14ac:dyDescent="0.35">
      <c r="A108" s="8">
        <v>106</v>
      </c>
      <c r="B108" s="25" t="s">
        <v>378</v>
      </c>
      <c r="C108" s="25">
        <f>SUMIF(Events!DuelistName,Duelists!B108,Events!DuelWin)</f>
        <v>2</v>
      </c>
      <c r="D108" s="25">
        <f>SUMIF(Events!DuelistName,Duelists!B108,Events!DuelLose)</f>
        <v>0</v>
      </c>
      <c r="E108" s="25">
        <f>SUMIF(Events!DuelistName,Duelists!B108,Events!DuelDraw)</f>
        <v>0</v>
      </c>
      <c r="F108" s="27">
        <f t="shared" si="2"/>
        <v>2</v>
      </c>
      <c r="G108" s="25">
        <f>SUMIF(Events!DuelistName,Duelists!B108,Events!MatchWin)</f>
        <v>1</v>
      </c>
      <c r="H108" s="25">
        <f>SUMIF(Events!DuelistName,Duelists!B108,Events!MatchLose)</f>
        <v>0</v>
      </c>
      <c r="I108" s="25">
        <f>SUMIF(Events!DuelistName,Duelists!B108,Events!MatchDraw)</f>
        <v>0</v>
      </c>
      <c r="J108" s="27">
        <f t="shared" si="3"/>
        <v>1</v>
      </c>
    </row>
    <row r="109" spans="1:10" x14ac:dyDescent="0.35">
      <c r="A109" s="8">
        <v>107</v>
      </c>
      <c r="B109" s="25" t="s">
        <v>402</v>
      </c>
      <c r="C109" s="25">
        <f>SUMIF(Events!DuelistName,Duelists!B109,Events!DuelWin)</f>
        <v>0</v>
      </c>
      <c r="D109" s="25">
        <f>SUMIF(Events!DuelistName,Duelists!B109,Events!DuelLose)</f>
        <v>2</v>
      </c>
      <c r="E109" s="25">
        <f>SUMIF(Events!DuelistName,Duelists!B109,Events!DuelDraw)</f>
        <v>0</v>
      </c>
      <c r="F109" s="27">
        <f t="shared" si="2"/>
        <v>2</v>
      </c>
      <c r="G109" s="25">
        <f>SUMIF(Events!DuelistName,Duelists!B109,Events!MatchWin)</f>
        <v>0</v>
      </c>
      <c r="H109" s="25">
        <f>SUMIF(Events!DuelistName,Duelists!B109,Events!MatchLose)</f>
        <v>1</v>
      </c>
      <c r="I109" s="25">
        <f>SUMIF(Events!DuelistName,Duelists!B109,Events!MatchDraw)</f>
        <v>0</v>
      </c>
      <c r="J109" s="27">
        <f t="shared" si="3"/>
        <v>1</v>
      </c>
    </row>
    <row r="110" spans="1:10" x14ac:dyDescent="0.35">
      <c r="A110" s="8">
        <v>108</v>
      </c>
      <c r="B110" s="25" t="s">
        <v>42</v>
      </c>
      <c r="C110" s="25">
        <f>SUMIF(Events!DuelistName,Duelists!B110,Events!DuelWin)</f>
        <v>6</v>
      </c>
      <c r="D110" s="25">
        <f>SUMIF(Events!DuelistName,Duelists!B110,Events!DuelLose)</f>
        <v>5</v>
      </c>
      <c r="E110" s="25">
        <f>SUMIF(Events!DuelistName,Duelists!B110,Events!DuelDraw)</f>
        <v>0</v>
      </c>
      <c r="F110" s="27">
        <f t="shared" si="2"/>
        <v>11</v>
      </c>
      <c r="G110" s="25">
        <f>SUMIF(Events!DuelistName,Duelists!B110,Events!MatchWin)</f>
        <v>3</v>
      </c>
      <c r="H110" s="25">
        <f>SUMIF(Events!DuelistName,Duelists!B110,Events!MatchLose)</f>
        <v>1</v>
      </c>
      <c r="I110" s="25">
        <f>SUMIF(Events!DuelistName,Duelists!B110,Events!MatchDraw)</f>
        <v>0</v>
      </c>
      <c r="J110" s="27">
        <f t="shared" si="3"/>
        <v>4</v>
      </c>
    </row>
    <row r="111" spans="1:10" x14ac:dyDescent="0.35">
      <c r="A111" s="8">
        <v>109</v>
      </c>
      <c r="B111" s="25" t="s">
        <v>6</v>
      </c>
      <c r="C111" s="25">
        <f>SUMIF(Events!DuelistName,Duelists!B111,Events!DuelWin)</f>
        <v>3</v>
      </c>
      <c r="D111" s="25">
        <f>SUMIF(Events!DuelistName,Duelists!B111,Events!DuelLose)</f>
        <v>2</v>
      </c>
      <c r="E111" s="25">
        <f>SUMIF(Events!DuelistName,Duelists!B111,Events!DuelDraw)</f>
        <v>0</v>
      </c>
      <c r="F111" s="27">
        <f t="shared" si="2"/>
        <v>5</v>
      </c>
      <c r="G111" s="25">
        <f>SUMIF(Events!DuelistName,Duelists!B111,Events!MatchWin)</f>
        <v>1</v>
      </c>
      <c r="H111" s="25">
        <f>SUMIF(Events!DuelistName,Duelists!B111,Events!MatchLose)</f>
        <v>0</v>
      </c>
      <c r="I111" s="25">
        <f>SUMIF(Events!DuelistName,Duelists!B111,Events!MatchDraw)</f>
        <v>1</v>
      </c>
      <c r="J111" s="27">
        <f t="shared" si="3"/>
        <v>2</v>
      </c>
    </row>
    <row r="112" spans="1:10" x14ac:dyDescent="0.35">
      <c r="A112" s="8">
        <v>110</v>
      </c>
      <c r="B112" s="25" t="s">
        <v>242</v>
      </c>
      <c r="C112" s="25">
        <f>SUMIF(Events!DuelistName,Duelists!B112,Events!DuelWin)</f>
        <v>2</v>
      </c>
      <c r="D112" s="25">
        <f>SUMIF(Events!DuelistName,Duelists!B112,Events!DuelLose)</f>
        <v>3</v>
      </c>
      <c r="E112" s="25">
        <f>SUMIF(Events!DuelistName,Duelists!B112,Events!DuelDraw)</f>
        <v>0</v>
      </c>
      <c r="F112" s="27">
        <f t="shared" si="2"/>
        <v>5</v>
      </c>
      <c r="G112" s="25">
        <f>SUMIF(Events!DuelistName,Duelists!B112,Events!MatchWin)</f>
        <v>1</v>
      </c>
      <c r="H112" s="25">
        <f>SUMIF(Events!DuelistName,Duelists!B112,Events!MatchLose)</f>
        <v>1</v>
      </c>
      <c r="I112" s="25">
        <f>SUMIF(Events!DuelistName,Duelists!B112,Events!MatchDraw)</f>
        <v>0</v>
      </c>
      <c r="J112" s="27">
        <f t="shared" si="3"/>
        <v>2</v>
      </c>
    </row>
    <row r="113" spans="1:10" x14ac:dyDescent="0.35">
      <c r="A113" s="8">
        <v>111</v>
      </c>
      <c r="B113" s="25" t="s">
        <v>39</v>
      </c>
      <c r="C113" s="25">
        <f>SUMIF(Events!DuelistName,Duelists!B113,Events!DuelWin)</f>
        <v>6</v>
      </c>
      <c r="D113" s="25">
        <f>SUMIF(Events!DuelistName,Duelists!B113,Events!DuelLose)</f>
        <v>3</v>
      </c>
      <c r="E113" s="25">
        <f>SUMIF(Events!DuelistName,Duelists!B113,Events!DuelDraw)</f>
        <v>1</v>
      </c>
      <c r="F113" s="27">
        <f t="shared" si="2"/>
        <v>10</v>
      </c>
      <c r="G113" s="25">
        <f>SUMIF(Events!DuelistName,Duelists!B113,Events!MatchWin)</f>
        <v>2</v>
      </c>
      <c r="H113" s="25">
        <f>SUMIF(Events!DuelistName,Duelists!B113,Events!MatchLose)</f>
        <v>1</v>
      </c>
      <c r="I113" s="25">
        <f>SUMIF(Events!DuelistName,Duelists!B113,Events!MatchDraw)</f>
        <v>1</v>
      </c>
      <c r="J113" s="27">
        <f t="shared" si="3"/>
        <v>4</v>
      </c>
    </row>
    <row r="114" spans="1:10" x14ac:dyDescent="0.35">
      <c r="A114" s="8">
        <v>112</v>
      </c>
      <c r="B114" s="25" t="s">
        <v>71</v>
      </c>
      <c r="C114" s="25">
        <f>SUMIF(Events!DuelistName,Duelists!B114,Events!DuelWin)</f>
        <v>9</v>
      </c>
      <c r="D114" s="25">
        <f>SUMIF(Events!DuelistName,Duelists!B114,Events!DuelLose)</f>
        <v>4</v>
      </c>
      <c r="E114" s="25">
        <f>SUMIF(Events!DuelistName,Duelists!B114,Events!DuelDraw)</f>
        <v>0</v>
      </c>
      <c r="F114" s="27">
        <f t="shared" si="2"/>
        <v>13</v>
      </c>
      <c r="G114" s="25">
        <f>SUMIF(Events!DuelistName,Duelists!B114,Events!MatchWin)</f>
        <v>4</v>
      </c>
      <c r="H114" s="25">
        <f>SUMIF(Events!DuelistName,Duelists!B114,Events!MatchLose)</f>
        <v>1</v>
      </c>
      <c r="I114" s="25">
        <f>SUMIF(Events!DuelistName,Duelists!B114,Events!MatchDraw)</f>
        <v>1</v>
      </c>
      <c r="J114" s="27">
        <f t="shared" si="3"/>
        <v>6</v>
      </c>
    </row>
    <row r="115" spans="1:10" x14ac:dyDescent="0.35">
      <c r="A115" s="8">
        <v>113</v>
      </c>
      <c r="B115" s="25" t="s">
        <v>432</v>
      </c>
      <c r="C115" s="25">
        <f>SUMIF(Events!DuelistName,Duelists!B115,Events!DuelWin)</f>
        <v>1</v>
      </c>
      <c r="D115" s="25">
        <f>SUMIF(Events!DuelistName,Duelists!B115,Events!DuelLose)</f>
        <v>1</v>
      </c>
      <c r="E115" s="25">
        <f>SUMIF(Events!DuelistName,Duelists!B115,Events!DuelDraw)</f>
        <v>0</v>
      </c>
      <c r="F115" s="27">
        <f t="shared" si="2"/>
        <v>2</v>
      </c>
      <c r="G115" s="25">
        <f>SUMIF(Events!DuelistName,Duelists!B115,Events!MatchWin)</f>
        <v>0</v>
      </c>
      <c r="H115" s="25">
        <f>SUMIF(Events!DuelistName,Duelists!B115,Events!MatchLose)</f>
        <v>0</v>
      </c>
      <c r="I115" s="25">
        <f>SUMIF(Events!DuelistName,Duelists!B115,Events!MatchDraw)</f>
        <v>1</v>
      </c>
      <c r="J115" s="27">
        <f t="shared" si="3"/>
        <v>1</v>
      </c>
    </row>
    <row r="116" spans="1:10" x14ac:dyDescent="0.35">
      <c r="A116" s="8">
        <v>114</v>
      </c>
      <c r="B116" s="25" t="s">
        <v>84</v>
      </c>
      <c r="C116" s="25">
        <f>SUMIF(Events!DuelistName,Duelists!B116,Events!DuelWin)</f>
        <v>5</v>
      </c>
      <c r="D116" s="25">
        <f>SUMIF(Events!DuelistName,Duelists!B116,Events!DuelLose)</f>
        <v>8</v>
      </c>
      <c r="E116" s="25">
        <f>SUMIF(Events!DuelistName,Duelists!B116,Events!DuelDraw)</f>
        <v>0</v>
      </c>
      <c r="F116" s="27">
        <f t="shared" si="2"/>
        <v>13</v>
      </c>
      <c r="G116" s="25">
        <f>SUMIF(Events!DuelistName,Duelists!B116,Events!MatchWin)</f>
        <v>2</v>
      </c>
      <c r="H116" s="25">
        <f>SUMIF(Events!DuelistName,Duelists!B116,Events!MatchLose)</f>
        <v>3</v>
      </c>
      <c r="I116" s="25">
        <f>SUMIF(Events!DuelistName,Duelists!B116,Events!MatchDraw)</f>
        <v>0</v>
      </c>
      <c r="J116" s="27">
        <f t="shared" si="3"/>
        <v>5</v>
      </c>
    </row>
    <row r="117" spans="1:10" x14ac:dyDescent="0.35">
      <c r="A117" s="8">
        <v>115</v>
      </c>
      <c r="B117" s="25" t="s">
        <v>62</v>
      </c>
      <c r="C117" s="25">
        <f>SUMIF(Events!DuelistName,Duelists!B117,Events!DuelWin)</f>
        <v>1</v>
      </c>
      <c r="D117" s="25">
        <f>SUMIF(Events!DuelistName,Duelists!B117,Events!DuelLose)</f>
        <v>1</v>
      </c>
      <c r="E117" s="25">
        <f>SUMIF(Events!DuelistName,Duelists!B117,Events!DuelDraw)</f>
        <v>1</v>
      </c>
      <c r="F117" s="27">
        <f t="shared" si="2"/>
        <v>3</v>
      </c>
      <c r="G117" s="25">
        <f>SUMIF(Events!DuelistName,Duelists!B117,Events!MatchWin)</f>
        <v>0</v>
      </c>
      <c r="H117" s="25">
        <f>SUMIF(Events!DuelistName,Duelists!B117,Events!MatchLose)</f>
        <v>0</v>
      </c>
      <c r="I117" s="25">
        <f>SUMIF(Events!DuelistName,Duelists!B117,Events!MatchDraw)</f>
        <v>1</v>
      </c>
      <c r="J117" s="27">
        <f t="shared" si="3"/>
        <v>1</v>
      </c>
    </row>
    <row r="118" spans="1:10" x14ac:dyDescent="0.35">
      <c r="A118" s="8">
        <v>116</v>
      </c>
      <c r="B118" s="25" t="s">
        <v>83</v>
      </c>
      <c r="C118" s="25">
        <f>SUMIF(Events!DuelistName,Duelists!B118,Events!DuelWin)</f>
        <v>2</v>
      </c>
      <c r="D118" s="25">
        <f>SUMIF(Events!DuelistName,Duelists!B118,Events!DuelLose)</f>
        <v>4</v>
      </c>
      <c r="E118" s="25">
        <f>SUMIF(Events!DuelistName,Duelists!B118,Events!DuelDraw)</f>
        <v>0</v>
      </c>
      <c r="F118" s="27">
        <f t="shared" si="2"/>
        <v>6</v>
      </c>
      <c r="G118" s="25">
        <f>SUMIF(Events!DuelistName,Duelists!B118,Events!MatchWin)</f>
        <v>0</v>
      </c>
      <c r="H118" s="25">
        <f>SUMIF(Events!DuelistName,Duelists!B118,Events!MatchLose)</f>
        <v>2</v>
      </c>
      <c r="I118" s="25">
        <f>SUMIF(Events!DuelistName,Duelists!B118,Events!MatchDraw)</f>
        <v>0</v>
      </c>
      <c r="J118" s="27">
        <f t="shared" si="3"/>
        <v>2</v>
      </c>
    </row>
    <row r="119" spans="1:10" x14ac:dyDescent="0.35">
      <c r="A119" s="8">
        <v>117</v>
      </c>
      <c r="B119" s="25" t="s">
        <v>323</v>
      </c>
      <c r="C119" s="25">
        <f>SUMIF(Events!DuelistName,Duelists!B119,Events!DuelWin)</f>
        <v>2</v>
      </c>
      <c r="D119" s="25">
        <f>SUMIF(Events!DuelistName,Duelists!B119,Events!DuelLose)</f>
        <v>0</v>
      </c>
      <c r="E119" s="25">
        <f>SUMIF(Events!DuelistName,Duelists!B119,Events!DuelDraw)</f>
        <v>0</v>
      </c>
      <c r="F119" s="27">
        <f t="shared" si="2"/>
        <v>2</v>
      </c>
      <c r="G119" s="25">
        <f>SUMIF(Events!DuelistName,Duelists!B119,Events!MatchWin)</f>
        <v>1</v>
      </c>
      <c r="H119" s="25">
        <f>SUMIF(Events!DuelistName,Duelists!B119,Events!MatchLose)</f>
        <v>0</v>
      </c>
      <c r="I119" s="25">
        <f>SUMIF(Events!DuelistName,Duelists!B119,Events!MatchDraw)</f>
        <v>0</v>
      </c>
      <c r="J119" s="27">
        <f t="shared" si="3"/>
        <v>1</v>
      </c>
    </row>
    <row r="120" spans="1:10" x14ac:dyDescent="0.35">
      <c r="A120" s="8">
        <v>118</v>
      </c>
      <c r="B120" s="25" t="s">
        <v>170</v>
      </c>
      <c r="C120" s="25">
        <f>SUMIF(Events!DuelistName,Duelists!B120,Events!DuelWin)</f>
        <v>4</v>
      </c>
      <c r="D120" s="25">
        <f>SUMIF(Events!DuelistName,Duelists!B120,Events!DuelLose)</f>
        <v>10</v>
      </c>
      <c r="E120" s="25">
        <f>SUMIF(Events!DuelistName,Duelists!B120,Events!DuelDraw)</f>
        <v>1</v>
      </c>
      <c r="F120" s="27">
        <f t="shared" si="2"/>
        <v>15</v>
      </c>
      <c r="G120" s="25">
        <f>SUMIF(Events!DuelistName,Duelists!B120,Events!MatchWin)</f>
        <v>1</v>
      </c>
      <c r="H120" s="25">
        <f>SUMIF(Events!DuelistName,Duelists!B120,Events!MatchLose)</f>
        <v>4</v>
      </c>
      <c r="I120" s="25">
        <f>SUMIF(Events!DuelistName,Duelists!B120,Events!MatchDraw)</f>
        <v>1</v>
      </c>
      <c r="J120" s="27">
        <f t="shared" si="3"/>
        <v>6</v>
      </c>
    </row>
    <row r="121" spans="1:10" x14ac:dyDescent="0.35">
      <c r="A121" s="8">
        <v>119</v>
      </c>
      <c r="B121" s="25" t="s">
        <v>40</v>
      </c>
      <c r="C121" s="25">
        <f>SUMIF(Events!DuelistName,Duelists!B121,Events!DuelWin)</f>
        <v>2</v>
      </c>
      <c r="D121" s="25">
        <f>SUMIF(Events!DuelistName,Duelists!B121,Events!DuelLose)</f>
        <v>0</v>
      </c>
      <c r="E121" s="25">
        <f>SUMIF(Events!DuelistName,Duelists!B121,Events!DuelDraw)</f>
        <v>0</v>
      </c>
      <c r="F121" s="27">
        <f t="shared" si="2"/>
        <v>2</v>
      </c>
      <c r="G121" s="25">
        <f>SUMIF(Events!DuelistName,Duelists!B121,Events!MatchWin)</f>
        <v>1</v>
      </c>
      <c r="H121" s="25">
        <f>SUMIF(Events!DuelistName,Duelists!B121,Events!MatchLose)</f>
        <v>0</v>
      </c>
      <c r="I121" s="25">
        <f>SUMIF(Events!DuelistName,Duelists!B121,Events!MatchDraw)</f>
        <v>0</v>
      </c>
      <c r="J121" s="27">
        <f t="shared" si="3"/>
        <v>1</v>
      </c>
    </row>
    <row r="122" spans="1:10" x14ac:dyDescent="0.35">
      <c r="A122" s="8">
        <v>120</v>
      </c>
      <c r="B122" s="25" t="s">
        <v>425</v>
      </c>
      <c r="C122" s="25">
        <f>SUMIF(Events!DuelistName,Duelists!B122,Events!DuelWin)</f>
        <v>1</v>
      </c>
      <c r="D122" s="25">
        <f>SUMIF(Events!DuelistName,Duelists!B122,Events!DuelLose)</f>
        <v>1</v>
      </c>
      <c r="E122" s="25">
        <f>SUMIF(Events!DuelistName,Duelists!B122,Events!DuelDraw)</f>
        <v>0</v>
      </c>
      <c r="F122" s="27">
        <f t="shared" si="2"/>
        <v>2</v>
      </c>
      <c r="G122" s="25">
        <f>SUMIF(Events!DuelistName,Duelists!B122,Events!MatchWin)</f>
        <v>0</v>
      </c>
      <c r="H122" s="25">
        <f>SUMIF(Events!DuelistName,Duelists!B122,Events!MatchLose)</f>
        <v>0</v>
      </c>
      <c r="I122" s="25">
        <f>SUMIF(Events!DuelistName,Duelists!B122,Events!MatchDraw)</f>
        <v>1</v>
      </c>
      <c r="J122" s="27">
        <f t="shared" si="3"/>
        <v>1</v>
      </c>
    </row>
    <row r="123" spans="1:10" x14ac:dyDescent="0.35">
      <c r="A123" s="8">
        <v>121</v>
      </c>
      <c r="B123" s="25" t="s">
        <v>277</v>
      </c>
      <c r="C123" s="25">
        <f>SUMIF(Events!DuelistName,Duelists!B123,Events!DuelWin)</f>
        <v>1</v>
      </c>
      <c r="D123" s="25">
        <f>SUMIF(Events!DuelistName,Duelists!B123,Events!DuelLose)</f>
        <v>3</v>
      </c>
      <c r="E123" s="25">
        <f>SUMIF(Events!DuelistName,Duelists!B123,Events!DuelDraw)</f>
        <v>1</v>
      </c>
      <c r="F123" s="27">
        <f t="shared" si="2"/>
        <v>5</v>
      </c>
      <c r="G123" s="25">
        <f>SUMIF(Events!DuelistName,Duelists!B123,Events!MatchWin)</f>
        <v>0</v>
      </c>
      <c r="H123" s="25">
        <f>SUMIF(Events!DuelistName,Duelists!B123,Events!MatchLose)</f>
        <v>2</v>
      </c>
      <c r="I123" s="25">
        <f>SUMIF(Events!DuelistName,Duelists!B123,Events!MatchDraw)</f>
        <v>0</v>
      </c>
      <c r="J123" s="27">
        <f t="shared" si="3"/>
        <v>2</v>
      </c>
    </row>
    <row r="124" spans="1:10" x14ac:dyDescent="0.35">
      <c r="A124" s="8">
        <v>122</v>
      </c>
      <c r="B124" s="25" t="s">
        <v>441</v>
      </c>
      <c r="C124" s="25">
        <f>SUMIF(Events!DuelistName,Duelists!B124,Events!DuelWin)</f>
        <v>0</v>
      </c>
      <c r="D124" s="25">
        <f>SUMIF(Events!DuelistName,Duelists!B124,Events!DuelLose)</f>
        <v>2</v>
      </c>
      <c r="E124" s="25">
        <f>SUMIF(Events!DuelistName,Duelists!B124,Events!DuelDraw)</f>
        <v>0</v>
      </c>
      <c r="F124" s="27">
        <f t="shared" si="2"/>
        <v>2</v>
      </c>
      <c r="G124" s="25">
        <f>SUMIF(Events!DuelistName,Duelists!B124,Events!MatchWin)</f>
        <v>0</v>
      </c>
      <c r="H124" s="25">
        <f>SUMIF(Events!DuelistName,Duelists!B124,Events!MatchLose)</f>
        <v>1</v>
      </c>
      <c r="I124" s="25">
        <f>SUMIF(Events!DuelistName,Duelists!B124,Events!MatchDraw)</f>
        <v>0</v>
      </c>
      <c r="J124" s="27">
        <f t="shared" si="3"/>
        <v>1</v>
      </c>
    </row>
    <row r="125" spans="1:10" x14ac:dyDescent="0.35">
      <c r="A125" s="8">
        <v>123</v>
      </c>
      <c r="B125" s="6" t="s">
        <v>49</v>
      </c>
      <c r="C125" s="25">
        <f>SUMIF(Events!DuelistName,Duelists!B125,Events!DuelWin)</f>
        <v>3</v>
      </c>
      <c r="D125" s="25">
        <f>SUMIF(Events!DuelistName,Duelists!B125,Events!DuelLose)</f>
        <v>5</v>
      </c>
      <c r="E125" s="25">
        <f>SUMIF(Events!DuelistName,Duelists!B125,Events!DuelDraw)</f>
        <v>0</v>
      </c>
      <c r="F125" s="27">
        <f t="shared" si="2"/>
        <v>8</v>
      </c>
      <c r="G125" s="25">
        <f>SUMIF(Events!DuelistName,Duelists!B125,Events!MatchWin)</f>
        <v>1</v>
      </c>
      <c r="H125" s="25">
        <f>SUMIF(Events!DuelistName,Duelists!B125,Events!MatchLose)</f>
        <v>2</v>
      </c>
      <c r="I125" s="25">
        <f>SUMIF(Events!DuelistName,Duelists!B125,Events!MatchDraw)</f>
        <v>0</v>
      </c>
      <c r="J125" s="27">
        <f t="shared" si="3"/>
        <v>3</v>
      </c>
    </row>
    <row r="126" spans="1:10" x14ac:dyDescent="0.35">
      <c r="B126" s="25"/>
    </row>
    <row r="127" spans="1:10" x14ac:dyDescent="0.35">
      <c r="B127" s="25"/>
    </row>
    <row r="128" spans="1:10" x14ac:dyDescent="0.35">
      <c r="B128" s="25"/>
    </row>
    <row r="129" spans="2:2" x14ac:dyDescent="0.35">
      <c r="B129" s="25"/>
    </row>
    <row r="130" spans="2:2" x14ac:dyDescent="0.35">
      <c r="B130" s="25"/>
    </row>
    <row r="131" spans="2:2" x14ac:dyDescent="0.35">
      <c r="B131" s="25"/>
    </row>
    <row r="132" spans="2:2" x14ac:dyDescent="0.35">
      <c r="B132" s="25"/>
    </row>
    <row r="133" spans="2:2" x14ac:dyDescent="0.35">
      <c r="B133" s="25"/>
    </row>
    <row r="134" spans="2:2" x14ac:dyDescent="0.35">
      <c r="B134" s="25"/>
    </row>
    <row r="135" spans="2:2" x14ac:dyDescent="0.35">
      <c r="B135" s="25"/>
    </row>
    <row r="136" spans="2:2" x14ac:dyDescent="0.35">
      <c r="B136" s="25"/>
    </row>
    <row r="137" spans="2:2" x14ac:dyDescent="0.35">
      <c r="B137" s="25"/>
    </row>
    <row r="138" spans="2:2" x14ac:dyDescent="0.35">
      <c r="B138" s="25"/>
    </row>
    <row r="139" spans="2:2" x14ac:dyDescent="0.35">
      <c r="B139" s="25"/>
    </row>
    <row r="140" spans="2:2" x14ac:dyDescent="0.35">
      <c r="B140" s="25"/>
    </row>
    <row r="141" spans="2:2" x14ac:dyDescent="0.35">
      <c r="B141" s="25"/>
    </row>
    <row r="142" spans="2:2" x14ac:dyDescent="0.35">
      <c r="B142" s="25"/>
    </row>
    <row r="143" spans="2:2" x14ac:dyDescent="0.35">
      <c r="B143" s="25"/>
    </row>
    <row r="144" spans="2:2" x14ac:dyDescent="0.35">
      <c r="B144" s="25"/>
    </row>
    <row r="145" spans="2:2" x14ac:dyDescent="0.35">
      <c r="B145" s="25"/>
    </row>
    <row r="146" spans="2:2" x14ac:dyDescent="0.35">
      <c r="B146" s="25"/>
    </row>
    <row r="147" spans="2:2" x14ac:dyDescent="0.35">
      <c r="B147" s="25"/>
    </row>
    <row r="148" spans="2:2" x14ac:dyDescent="0.35">
      <c r="B148" s="25"/>
    </row>
    <row r="149" spans="2:2" x14ac:dyDescent="0.35">
      <c r="B149" s="25"/>
    </row>
    <row r="150" spans="2:2" x14ac:dyDescent="0.35">
      <c r="B150" s="25"/>
    </row>
    <row r="151" spans="2:2" x14ac:dyDescent="0.35">
      <c r="B151" s="25"/>
    </row>
    <row r="152" spans="2:2" x14ac:dyDescent="0.35">
      <c r="B152" s="25"/>
    </row>
    <row r="153" spans="2:2" x14ac:dyDescent="0.35">
      <c r="B153" s="25"/>
    </row>
    <row r="154" spans="2:2" x14ac:dyDescent="0.35">
      <c r="B154" s="25"/>
    </row>
    <row r="155" spans="2:2" x14ac:dyDescent="0.35">
      <c r="B155" s="25"/>
    </row>
    <row r="156" spans="2:2" x14ac:dyDescent="0.35">
      <c r="B156" s="25"/>
    </row>
    <row r="157" spans="2:2" x14ac:dyDescent="0.35">
      <c r="B157" s="25"/>
    </row>
    <row r="158" spans="2:2" x14ac:dyDescent="0.35">
      <c r="B158" s="25"/>
    </row>
    <row r="159" spans="2:2" x14ac:dyDescent="0.35">
      <c r="B159" s="25"/>
    </row>
    <row r="160" spans="2:2" x14ac:dyDescent="0.35">
      <c r="B160" s="25"/>
    </row>
    <row r="161" spans="2:2" x14ac:dyDescent="0.35">
      <c r="B161" s="25"/>
    </row>
    <row r="162" spans="2:2" x14ac:dyDescent="0.35">
      <c r="B162" s="25"/>
    </row>
    <row r="163" spans="2:2" x14ac:dyDescent="0.35">
      <c r="B163" s="25"/>
    </row>
    <row r="164" spans="2:2" x14ac:dyDescent="0.35">
      <c r="B164" s="25"/>
    </row>
    <row r="165" spans="2:2" x14ac:dyDescent="0.35">
      <c r="B165" s="25"/>
    </row>
    <row r="166" spans="2:2" x14ac:dyDescent="0.35">
      <c r="B166" s="25"/>
    </row>
    <row r="167" spans="2:2" x14ac:dyDescent="0.35">
      <c r="B167" s="25"/>
    </row>
    <row r="168" spans="2:2" x14ac:dyDescent="0.35">
      <c r="B168" s="25"/>
    </row>
    <row r="169" spans="2:2" x14ac:dyDescent="0.35">
      <c r="B169" s="25"/>
    </row>
    <row r="170" spans="2:2" x14ac:dyDescent="0.35">
      <c r="B170" s="25"/>
    </row>
    <row r="171" spans="2:2" x14ac:dyDescent="0.35">
      <c r="B171" s="25"/>
    </row>
    <row r="172" spans="2:2" x14ac:dyDescent="0.35">
      <c r="B172" s="25"/>
    </row>
    <row r="173" spans="2:2" x14ac:dyDescent="0.35">
      <c r="B173" s="25"/>
    </row>
    <row r="174" spans="2:2" x14ac:dyDescent="0.35">
      <c r="B174" s="25"/>
    </row>
    <row r="175" spans="2:2" x14ac:dyDescent="0.35">
      <c r="B175" s="25"/>
    </row>
    <row r="176" spans="2:2" x14ac:dyDescent="0.35">
      <c r="B176" s="25"/>
    </row>
    <row r="177" spans="2:2" x14ac:dyDescent="0.35">
      <c r="B177" s="25"/>
    </row>
    <row r="178" spans="2:2" x14ac:dyDescent="0.35">
      <c r="B178" s="25"/>
    </row>
    <row r="179" spans="2:2" x14ac:dyDescent="0.35">
      <c r="B179" s="25"/>
    </row>
    <row r="180" spans="2:2" x14ac:dyDescent="0.35">
      <c r="B180" s="25"/>
    </row>
    <row r="181" spans="2:2" x14ac:dyDescent="0.35">
      <c r="B181" s="25"/>
    </row>
    <row r="182" spans="2:2" x14ac:dyDescent="0.35">
      <c r="B182" s="25"/>
    </row>
    <row r="183" spans="2:2" x14ac:dyDescent="0.35">
      <c r="B183" s="25"/>
    </row>
    <row r="184" spans="2:2" x14ac:dyDescent="0.35">
      <c r="B184" s="25"/>
    </row>
    <row r="185" spans="2:2" x14ac:dyDescent="0.35">
      <c r="B185" s="25"/>
    </row>
    <row r="186" spans="2:2" x14ac:dyDescent="0.35">
      <c r="B186" s="25"/>
    </row>
    <row r="187" spans="2:2" x14ac:dyDescent="0.35">
      <c r="B187" s="25"/>
    </row>
    <row r="188" spans="2:2" x14ac:dyDescent="0.35">
      <c r="B188" s="25"/>
    </row>
    <row r="189" spans="2:2" x14ac:dyDescent="0.35">
      <c r="B189" s="25"/>
    </row>
    <row r="190" spans="2:2" x14ac:dyDescent="0.35">
      <c r="B190" s="25"/>
    </row>
    <row r="191" spans="2:2" x14ac:dyDescent="0.35">
      <c r="B191" s="25"/>
    </row>
    <row r="192" spans="2:2" x14ac:dyDescent="0.35">
      <c r="B192" s="25"/>
    </row>
    <row r="193" spans="2:2" x14ac:dyDescent="0.35">
      <c r="B193" s="25"/>
    </row>
    <row r="194" spans="2:2" x14ac:dyDescent="0.35">
      <c r="B194" s="25"/>
    </row>
    <row r="195" spans="2:2" x14ac:dyDescent="0.35">
      <c r="B195" s="25"/>
    </row>
    <row r="196" spans="2:2" x14ac:dyDescent="0.35">
      <c r="B196" s="25"/>
    </row>
    <row r="197" spans="2:2" x14ac:dyDescent="0.35">
      <c r="B197" s="25"/>
    </row>
    <row r="198" spans="2:2" x14ac:dyDescent="0.35">
      <c r="B198" s="25"/>
    </row>
    <row r="199" spans="2:2" x14ac:dyDescent="0.35">
      <c r="B199" s="25"/>
    </row>
    <row r="200" spans="2:2" x14ac:dyDescent="0.35">
      <c r="B200" s="25"/>
    </row>
    <row r="201" spans="2:2" x14ac:dyDescent="0.35">
      <c r="B201" s="25"/>
    </row>
    <row r="202" spans="2:2" x14ac:dyDescent="0.35">
      <c r="B202" s="25"/>
    </row>
    <row r="203" spans="2:2" x14ac:dyDescent="0.35">
      <c r="B203" s="25"/>
    </row>
    <row r="204" spans="2:2" x14ac:dyDescent="0.35">
      <c r="B204" s="25"/>
    </row>
    <row r="205" spans="2:2" x14ac:dyDescent="0.35">
      <c r="B205" s="25"/>
    </row>
    <row r="206" spans="2:2" x14ac:dyDescent="0.35">
      <c r="B206" s="25"/>
    </row>
    <row r="207" spans="2:2" x14ac:dyDescent="0.35">
      <c r="B207" s="25"/>
    </row>
    <row r="208" spans="2:2" x14ac:dyDescent="0.35">
      <c r="B208" s="25"/>
    </row>
    <row r="209" spans="2:2" x14ac:dyDescent="0.35">
      <c r="B209" s="25"/>
    </row>
    <row r="210" spans="2:2" x14ac:dyDescent="0.35">
      <c r="B210" s="25"/>
    </row>
    <row r="211" spans="2:2" x14ac:dyDescent="0.35">
      <c r="B211" s="25"/>
    </row>
    <row r="212" spans="2:2" x14ac:dyDescent="0.35">
      <c r="B212" s="25"/>
    </row>
    <row r="213" spans="2:2" x14ac:dyDescent="0.35">
      <c r="B213" s="25"/>
    </row>
    <row r="214" spans="2:2" x14ac:dyDescent="0.35">
      <c r="B214" s="25"/>
    </row>
    <row r="215" spans="2:2" x14ac:dyDescent="0.35">
      <c r="B215" s="25"/>
    </row>
    <row r="216" spans="2:2" x14ac:dyDescent="0.35">
      <c r="B216" s="25"/>
    </row>
    <row r="217" spans="2:2" x14ac:dyDescent="0.35">
      <c r="B217" s="25"/>
    </row>
    <row r="218" spans="2:2" x14ac:dyDescent="0.35">
      <c r="B218" s="25"/>
    </row>
    <row r="219" spans="2:2" x14ac:dyDescent="0.35">
      <c r="B219" s="25"/>
    </row>
    <row r="220" spans="2:2" x14ac:dyDescent="0.35">
      <c r="B220" s="25"/>
    </row>
    <row r="221" spans="2:2" x14ac:dyDescent="0.35">
      <c r="B221" s="25"/>
    </row>
    <row r="222" spans="2:2" x14ac:dyDescent="0.35">
      <c r="B222" s="25"/>
    </row>
    <row r="223" spans="2:2" x14ac:dyDescent="0.35">
      <c r="B223" s="25"/>
    </row>
    <row r="224" spans="2:2" x14ac:dyDescent="0.35">
      <c r="B224" s="25"/>
    </row>
    <row r="225" spans="2:2" x14ac:dyDescent="0.35">
      <c r="B225" s="25"/>
    </row>
    <row r="226" spans="2:2" x14ac:dyDescent="0.35">
      <c r="B226" s="25"/>
    </row>
    <row r="227" spans="2:2" x14ac:dyDescent="0.35">
      <c r="B227" s="25"/>
    </row>
    <row r="228" spans="2:2" x14ac:dyDescent="0.35">
      <c r="B228" s="25"/>
    </row>
    <row r="229" spans="2:2" x14ac:dyDescent="0.35">
      <c r="B229" s="25"/>
    </row>
    <row r="230" spans="2:2" x14ac:dyDescent="0.35">
      <c r="B230" s="25"/>
    </row>
    <row r="231" spans="2:2" x14ac:dyDescent="0.35">
      <c r="B231" s="25"/>
    </row>
    <row r="232" spans="2:2" x14ac:dyDescent="0.35">
      <c r="B232" s="25"/>
    </row>
    <row r="233" spans="2:2" x14ac:dyDescent="0.35">
      <c r="B233" s="25"/>
    </row>
    <row r="234" spans="2:2" x14ac:dyDescent="0.35">
      <c r="B234" s="25"/>
    </row>
    <row r="235" spans="2:2" x14ac:dyDescent="0.35">
      <c r="B235" s="25"/>
    </row>
    <row r="236" spans="2:2" x14ac:dyDescent="0.35">
      <c r="B236" s="25"/>
    </row>
    <row r="237" spans="2:2" x14ac:dyDescent="0.35">
      <c r="B237" s="25"/>
    </row>
    <row r="238" spans="2:2" x14ac:dyDescent="0.35">
      <c r="B238" s="25"/>
    </row>
    <row r="239" spans="2:2" x14ac:dyDescent="0.35">
      <c r="B239" s="25"/>
    </row>
    <row r="240" spans="2:2" x14ac:dyDescent="0.35">
      <c r="B240" s="25"/>
    </row>
    <row r="241" spans="2:2" x14ac:dyDescent="0.35">
      <c r="B241" s="25"/>
    </row>
    <row r="242" spans="2:2" x14ac:dyDescent="0.35">
      <c r="B242" s="25"/>
    </row>
    <row r="243" spans="2:2" x14ac:dyDescent="0.35">
      <c r="B243" s="25"/>
    </row>
    <row r="244" spans="2:2" x14ac:dyDescent="0.35">
      <c r="B244" s="25"/>
    </row>
    <row r="245" spans="2:2" x14ac:dyDescent="0.35">
      <c r="B245" s="25"/>
    </row>
    <row r="246" spans="2:2" x14ac:dyDescent="0.35">
      <c r="B246" s="25"/>
    </row>
    <row r="247" spans="2:2" x14ac:dyDescent="0.35">
      <c r="B247" s="25"/>
    </row>
    <row r="248" spans="2:2" x14ac:dyDescent="0.35">
      <c r="B248" s="25"/>
    </row>
    <row r="249" spans="2:2" x14ac:dyDescent="0.35">
      <c r="B249" s="25"/>
    </row>
    <row r="250" spans="2:2" x14ac:dyDescent="0.35">
      <c r="B250" s="25"/>
    </row>
    <row r="251" spans="2:2" x14ac:dyDescent="0.35">
      <c r="B251" s="25"/>
    </row>
    <row r="252" spans="2:2" x14ac:dyDescent="0.35">
      <c r="B252" s="25"/>
    </row>
    <row r="253" spans="2:2" x14ac:dyDescent="0.35">
      <c r="B253" s="25"/>
    </row>
    <row r="254" spans="2:2" x14ac:dyDescent="0.35">
      <c r="B254" s="25"/>
    </row>
    <row r="255" spans="2:2" x14ac:dyDescent="0.35">
      <c r="B255" s="25"/>
    </row>
    <row r="256" spans="2:2" x14ac:dyDescent="0.35">
      <c r="B256" s="25"/>
    </row>
    <row r="257" spans="2:2" x14ac:dyDescent="0.35">
      <c r="B257" s="25"/>
    </row>
    <row r="258" spans="2:2" x14ac:dyDescent="0.35">
      <c r="B258" s="25"/>
    </row>
    <row r="259" spans="2:2" x14ac:dyDescent="0.35">
      <c r="B259" s="25"/>
    </row>
    <row r="260" spans="2:2" x14ac:dyDescent="0.35">
      <c r="B260" s="25"/>
    </row>
    <row r="261" spans="2:2" x14ac:dyDescent="0.35">
      <c r="B261" s="25"/>
    </row>
    <row r="262" spans="2:2" x14ac:dyDescent="0.35">
      <c r="B262" s="25"/>
    </row>
    <row r="263" spans="2:2" x14ac:dyDescent="0.35">
      <c r="B263" s="25"/>
    </row>
    <row r="264" spans="2:2" x14ac:dyDescent="0.35">
      <c r="B264" s="25"/>
    </row>
    <row r="265" spans="2:2" x14ac:dyDescent="0.35">
      <c r="B265" s="25"/>
    </row>
    <row r="266" spans="2:2" x14ac:dyDescent="0.35">
      <c r="B266" s="25"/>
    </row>
    <row r="267" spans="2:2" x14ac:dyDescent="0.35">
      <c r="B267" s="25"/>
    </row>
    <row r="268" spans="2:2" x14ac:dyDescent="0.35">
      <c r="B268" s="25"/>
    </row>
    <row r="269" spans="2:2" x14ac:dyDescent="0.35">
      <c r="B269" s="25"/>
    </row>
    <row r="270" spans="2:2" x14ac:dyDescent="0.35">
      <c r="B270" s="25"/>
    </row>
    <row r="271" spans="2:2" x14ac:dyDescent="0.35">
      <c r="B271" s="25"/>
    </row>
    <row r="272" spans="2:2" x14ac:dyDescent="0.35">
      <c r="B272" s="25"/>
    </row>
    <row r="273" spans="2:2" x14ac:dyDescent="0.35">
      <c r="B273" s="25"/>
    </row>
    <row r="274" spans="2:2" x14ac:dyDescent="0.35">
      <c r="B274" s="25"/>
    </row>
    <row r="275" spans="2:2" x14ac:dyDescent="0.35">
      <c r="B275" s="25"/>
    </row>
    <row r="276" spans="2:2" x14ac:dyDescent="0.35">
      <c r="B276" s="25"/>
    </row>
    <row r="277" spans="2:2" x14ac:dyDescent="0.35">
      <c r="B277" s="25"/>
    </row>
    <row r="278" spans="2:2" x14ac:dyDescent="0.35">
      <c r="B278" s="25"/>
    </row>
    <row r="279" spans="2:2" x14ac:dyDescent="0.35">
      <c r="B279" s="25"/>
    </row>
    <row r="280" spans="2:2" x14ac:dyDescent="0.35">
      <c r="B280" s="25"/>
    </row>
    <row r="281" spans="2:2" x14ac:dyDescent="0.35">
      <c r="B281" s="25"/>
    </row>
    <row r="282" spans="2:2" x14ac:dyDescent="0.35">
      <c r="B282" s="25"/>
    </row>
    <row r="283" spans="2:2" x14ac:dyDescent="0.35">
      <c r="B283" s="25"/>
    </row>
    <row r="284" spans="2:2" x14ac:dyDescent="0.35">
      <c r="B284" s="25"/>
    </row>
    <row r="285" spans="2:2" x14ac:dyDescent="0.35">
      <c r="B285" s="25"/>
    </row>
    <row r="286" spans="2:2" x14ac:dyDescent="0.35">
      <c r="B286" s="25"/>
    </row>
    <row r="287" spans="2:2" x14ac:dyDescent="0.35">
      <c r="B287" s="25"/>
    </row>
    <row r="288" spans="2:2" x14ac:dyDescent="0.35">
      <c r="B288" s="25"/>
    </row>
    <row r="289" spans="2:2" x14ac:dyDescent="0.35">
      <c r="B289" s="25"/>
    </row>
    <row r="290" spans="2:2" x14ac:dyDescent="0.35">
      <c r="B290" s="25"/>
    </row>
    <row r="291" spans="2:2" x14ac:dyDescent="0.35">
      <c r="B291" s="25"/>
    </row>
    <row r="292" spans="2:2" x14ac:dyDescent="0.35">
      <c r="B292" s="25"/>
    </row>
    <row r="293" spans="2:2" x14ac:dyDescent="0.35">
      <c r="B293" s="25"/>
    </row>
    <row r="294" spans="2:2" x14ac:dyDescent="0.35">
      <c r="B294" s="25"/>
    </row>
    <row r="295" spans="2:2" x14ac:dyDescent="0.35">
      <c r="B295" s="25"/>
    </row>
    <row r="296" spans="2:2" x14ac:dyDescent="0.35">
      <c r="B296" s="25"/>
    </row>
    <row r="297" spans="2:2" x14ac:dyDescent="0.35">
      <c r="B297" s="25"/>
    </row>
    <row r="298" spans="2:2" x14ac:dyDescent="0.35">
      <c r="B298" s="25"/>
    </row>
    <row r="299" spans="2:2" x14ac:dyDescent="0.35">
      <c r="B299" s="25"/>
    </row>
    <row r="300" spans="2:2" x14ac:dyDescent="0.35">
      <c r="B300" s="25"/>
    </row>
    <row r="301" spans="2:2" x14ac:dyDescent="0.35">
      <c r="B301" s="25"/>
    </row>
    <row r="302" spans="2:2" x14ac:dyDescent="0.35">
      <c r="B302" s="25"/>
    </row>
    <row r="303" spans="2:2" x14ac:dyDescent="0.35">
      <c r="B303" s="25"/>
    </row>
    <row r="304" spans="2:2" x14ac:dyDescent="0.35">
      <c r="B304" s="25"/>
    </row>
    <row r="305" spans="2:2" x14ac:dyDescent="0.35">
      <c r="B305" s="25"/>
    </row>
    <row r="306" spans="2:2" x14ac:dyDescent="0.35">
      <c r="B306" s="25"/>
    </row>
    <row r="307" spans="2:2" x14ac:dyDescent="0.35">
      <c r="B307" s="25"/>
    </row>
    <row r="308" spans="2:2" x14ac:dyDescent="0.35">
      <c r="B308" s="25"/>
    </row>
    <row r="309" spans="2:2" x14ac:dyDescent="0.35">
      <c r="B309" s="25"/>
    </row>
    <row r="310" spans="2:2" x14ac:dyDescent="0.35">
      <c r="B310" s="25"/>
    </row>
    <row r="311" spans="2:2" x14ac:dyDescent="0.35">
      <c r="B311" s="25"/>
    </row>
    <row r="312" spans="2:2" x14ac:dyDescent="0.35">
      <c r="B312" s="25"/>
    </row>
    <row r="313" spans="2:2" x14ac:dyDescent="0.35">
      <c r="B313" s="25"/>
    </row>
    <row r="314" spans="2:2" x14ac:dyDescent="0.35">
      <c r="B314" s="25"/>
    </row>
    <row r="315" spans="2:2" x14ac:dyDescent="0.35">
      <c r="B315" s="25"/>
    </row>
    <row r="316" spans="2:2" x14ac:dyDescent="0.35">
      <c r="B316" s="25"/>
    </row>
    <row r="317" spans="2:2" x14ac:dyDescent="0.35">
      <c r="B317" s="25"/>
    </row>
    <row r="318" spans="2:2" x14ac:dyDescent="0.35">
      <c r="B318" s="25"/>
    </row>
    <row r="319" spans="2:2" x14ac:dyDescent="0.35">
      <c r="B319" s="25"/>
    </row>
    <row r="320" spans="2:2" x14ac:dyDescent="0.35">
      <c r="B320" s="25"/>
    </row>
    <row r="321" spans="2:2" x14ac:dyDescent="0.35">
      <c r="B321" s="25"/>
    </row>
    <row r="322" spans="2:2" x14ac:dyDescent="0.35">
      <c r="B322" s="25"/>
    </row>
    <row r="323" spans="2:2" x14ac:dyDescent="0.35">
      <c r="B323" s="25"/>
    </row>
    <row r="324" spans="2:2" x14ac:dyDescent="0.35">
      <c r="B324" s="25"/>
    </row>
    <row r="325" spans="2:2" x14ac:dyDescent="0.35">
      <c r="B325" s="25"/>
    </row>
    <row r="326" spans="2:2" x14ac:dyDescent="0.35">
      <c r="B326" s="25"/>
    </row>
    <row r="327" spans="2:2" x14ac:dyDescent="0.35">
      <c r="B327" s="25"/>
    </row>
    <row r="328" spans="2:2" x14ac:dyDescent="0.35">
      <c r="B328" s="25"/>
    </row>
    <row r="329" spans="2:2" x14ac:dyDescent="0.35">
      <c r="B329" s="25"/>
    </row>
    <row r="330" spans="2:2" x14ac:dyDescent="0.35">
      <c r="B330" s="25"/>
    </row>
    <row r="331" spans="2:2" x14ac:dyDescent="0.35">
      <c r="B331" s="25"/>
    </row>
    <row r="332" spans="2:2" x14ac:dyDescent="0.35">
      <c r="B332" s="25"/>
    </row>
    <row r="333" spans="2:2" x14ac:dyDescent="0.35">
      <c r="B333" s="25"/>
    </row>
    <row r="334" spans="2:2" x14ac:dyDescent="0.35">
      <c r="B334" s="25"/>
    </row>
    <row r="335" spans="2:2" x14ac:dyDescent="0.35">
      <c r="B335" s="25"/>
    </row>
    <row r="336" spans="2:2" x14ac:dyDescent="0.35">
      <c r="B336" s="25"/>
    </row>
    <row r="337" spans="2:2" x14ac:dyDescent="0.35">
      <c r="B337" s="25"/>
    </row>
    <row r="338" spans="2:2" x14ac:dyDescent="0.35">
      <c r="B338" s="25"/>
    </row>
    <row r="339" spans="2:2" x14ac:dyDescent="0.35">
      <c r="B339" s="25"/>
    </row>
    <row r="340" spans="2:2" x14ac:dyDescent="0.35">
      <c r="B340" s="25"/>
    </row>
    <row r="341" spans="2:2" x14ac:dyDescent="0.35">
      <c r="B341" s="25"/>
    </row>
    <row r="342" spans="2:2" x14ac:dyDescent="0.35">
      <c r="B342" s="25"/>
    </row>
    <row r="343" spans="2:2" x14ac:dyDescent="0.35">
      <c r="B343" s="25"/>
    </row>
    <row r="344" spans="2:2" x14ac:dyDescent="0.35">
      <c r="B344" s="25"/>
    </row>
    <row r="345" spans="2:2" x14ac:dyDescent="0.35">
      <c r="B345" s="25"/>
    </row>
    <row r="346" spans="2:2" x14ac:dyDescent="0.35">
      <c r="B346" s="25"/>
    </row>
    <row r="347" spans="2:2" x14ac:dyDescent="0.35">
      <c r="B347" s="25"/>
    </row>
    <row r="348" spans="2:2" x14ac:dyDescent="0.35">
      <c r="B348" s="25"/>
    </row>
    <row r="349" spans="2:2" x14ac:dyDescent="0.35">
      <c r="B349" s="25"/>
    </row>
    <row r="350" spans="2:2" x14ac:dyDescent="0.35">
      <c r="B350" s="25"/>
    </row>
    <row r="351" spans="2:2" x14ac:dyDescent="0.35">
      <c r="B351" s="25"/>
    </row>
    <row r="352" spans="2:2" x14ac:dyDescent="0.35">
      <c r="B352" s="25"/>
    </row>
    <row r="353" spans="2:2" x14ac:dyDescent="0.35">
      <c r="B353" s="25"/>
    </row>
    <row r="354" spans="2:2" x14ac:dyDescent="0.35">
      <c r="B354" s="25"/>
    </row>
    <row r="355" spans="2:2" x14ac:dyDescent="0.35">
      <c r="B355" s="25"/>
    </row>
    <row r="356" spans="2:2" x14ac:dyDescent="0.35">
      <c r="B356" s="25"/>
    </row>
    <row r="357" spans="2:2" x14ac:dyDescent="0.35">
      <c r="B357" s="25"/>
    </row>
    <row r="358" spans="2:2" x14ac:dyDescent="0.35">
      <c r="B358" s="25"/>
    </row>
    <row r="359" spans="2:2" x14ac:dyDescent="0.35">
      <c r="B359" s="25"/>
    </row>
    <row r="360" spans="2:2" x14ac:dyDescent="0.35">
      <c r="B360" s="25"/>
    </row>
    <row r="361" spans="2:2" x14ac:dyDescent="0.35">
      <c r="B361" s="25"/>
    </row>
    <row r="362" spans="2:2" x14ac:dyDescent="0.35">
      <c r="B362" s="25"/>
    </row>
    <row r="363" spans="2:2" x14ac:dyDescent="0.35">
      <c r="B363" s="25"/>
    </row>
    <row r="364" spans="2:2" x14ac:dyDescent="0.35">
      <c r="B364" s="25"/>
    </row>
    <row r="365" spans="2:2" x14ac:dyDescent="0.35">
      <c r="B365" s="25"/>
    </row>
    <row r="366" spans="2:2" x14ac:dyDescent="0.35">
      <c r="B366" s="25"/>
    </row>
    <row r="367" spans="2:2" x14ac:dyDescent="0.35">
      <c r="B367" s="25"/>
    </row>
    <row r="368" spans="2:2" x14ac:dyDescent="0.35">
      <c r="B368" s="25"/>
    </row>
    <row r="369" spans="2:2" x14ac:dyDescent="0.35">
      <c r="B369" s="25"/>
    </row>
    <row r="370" spans="2:2" x14ac:dyDescent="0.35">
      <c r="B370" s="25"/>
    </row>
    <row r="371" spans="2:2" x14ac:dyDescent="0.35">
      <c r="B371" s="25"/>
    </row>
    <row r="372" spans="2:2" x14ac:dyDescent="0.35">
      <c r="B372" s="25"/>
    </row>
    <row r="373" spans="2:2" x14ac:dyDescent="0.35">
      <c r="B373" s="25"/>
    </row>
    <row r="374" spans="2:2" x14ac:dyDescent="0.35">
      <c r="B374" s="25"/>
    </row>
    <row r="375" spans="2:2" x14ac:dyDescent="0.35">
      <c r="B375" s="25"/>
    </row>
    <row r="376" spans="2:2" x14ac:dyDescent="0.35">
      <c r="B376" s="25"/>
    </row>
    <row r="377" spans="2:2" x14ac:dyDescent="0.35">
      <c r="B377" s="25"/>
    </row>
    <row r="378" spans="2:2" x14ac:dyDescent="0.35">
      <c r="B378" s="25"/>
    </row>
    <row r="379" spans="2:2" x14ac:dyDescent="0.35">
      <c r="B379" s="25"/>
    </row>
    <row r="380" spans="2:2" x14ac:dyDescent="0.35">
      <c r="B380" s="25"/>
    </row>
    <row r="381" spans="2:2" x14ac:dyDescent="0.35">
      <c r="B381" s="25"/>
    </row>
    <row r="382" spans="2:2" x14ac:dyDescent="0.35">
      <c r="B382" s="25"/>
    </row>
    <row r="383" spans="2:2" x14ac:dyDescent="0.35">
      <c r="B383" s="25"/>
    </row>
    <row r="384" spans="2:2" x14ac:dyDescent="0.35">
      <c r="B384" s="25"/>
    </row>
    <row r="385" spans="2:2" x14ac:dyDescent="0.35">
      <c r="B385" s="25"/>
    </row>
    <row r="386" spans="2:2" x14ac:dyDescent="0.35">
      <c r="B386" s="25"/>
    </row>
    <row r="387" spans="2:2" x14ac:dyDescent="0.35">
      <c r="B387" s="25"/>
    </row>
    <row r="388" spans="2:2" x14ac:dyDescent="0.35">
      <c r="B388" s="25"/>
    </row>
    <row r="389" spans="2:2" x14ac:dyDescent="0.35">
      <c r="B389" s="25"/>
    </row>
    <row r="390" spans="2:2" x14ac:dyDescent="0.35">
      <c r="B390" s="25"/>
    </row>
    <row r="391" spans="2:2" x14ac:dyDescent="0.35">
      <c r="B391" s="25"/>
    </row>
    <row r="392" spans="2:2" x14ac:dyDescent="0.35">
      <c r="B392" s="25"/>
    </row>
    <row r="393" spans="2:2" x14ac:dyDescent="0.35">
      <c r="B393" s="25"/>
    </row>
    <row r="394" spans="2:2" x14ac:dyDescent="0.35">
      <c r="B394" s="25"/>
    </row>
    <row r="395" spans="2:2" x14ac:dyDescent="0.35">
      <c r="B395" s="25"/>
    </row>
    <row r="396" spans="2:2" x14ac:dyDescent="0.35">
      <c r="B396" s="25"/>
    </row>
    <row r="397" spans="2:2" x14ac:dyDescent="0.35">
      <c r="B397" s="25"/>
    </row>
    <row r="398" spans="2:2" x14ac:dyDescent="0.35">
      <c r="B398" s="25"/>
    </row>
    <row r="399" spans="2:2" x14ac:dyDescent="0.35">
      <c r="B399" s="25"/>
    </row>
    <row r="400" spans="2:2" x14ac:dyDescent="0.35">
      <c r="B400" s="25"/>
    </row>
    <row r="401" spans="2:2" x14ac:dyDescent="0.35">
      <c r="B401" s="25"/>
    </row>
    <row r="402" spans="2:2" x14ac:dyDescent="0.35">
      <c r="B402" s="25"/>
    </row>
    <row r="403" spans="2:2" x14ac:dyDescent="0.35">
      <c r="B403" s="25"/>
    </row>
    <row r="404" spans="2:2" x14ac:dyDescent="0.35">
      <c r="B404" s="25"/>
    </row>
    <row r="405" spans="2:2" x14ac:dyDescent="0.35">
      <c r="B405" s="25"/>
    </row>
    <row r="406" spans="2:2" x14ac:dyDescent="0.35">
      <c r="B406" s="25"/>
    </row>
    <row r="407" spans="2:2" x14ac:dyDescent="0.35">
      <c r="B407" s="25"/>
    </row>
    <row r="408" spans="2:2" x14ac:dyDescent="0.35">
      <c r="B408" s="25"/>
    </row>
    <row r="409" spans="2:2" x14ac:dyDescent="0.35">
      <c r="B409" s="25"/>
    </row>
    <row r="410" spans="2:2" x14ac:dyDescent="0.35">
      <c r="B410" s="25"/>
    </row>
    <row r="411" spans="2:2" x14ac:dyDescent="0.35">
      <c r="B411" s="25"/>
    </row>
    <row r="412" spans="2:2" x14ac:dyDescent="0.35">
      <c r="B412" s="25"/>
    </row>
    <row r="413" spans="2:2" x14ac:dyDescent="0.35">
      <c r="B413" s="25"/>
    </row>
    <row r="414" spans="2:2" x14ac:dyDescent="0.35">
      <c r="B414" s="25"/>
    </row>
    <row r="415" spans="2:2" x14ac:dyDescent="0.35">
      <c r="B415" s="25"/>
    </row>
    <row r="416" spans="2:2" x14ac:dyDescent="0.35">
      <c r="B416" s="25"/>
    </row>
    <row r="417" spans="2:2" x14ac:dyDescent="0.35">
      <c r="B417" s="25"/>
    </row>
    <row r="418" spans="2:2" x14ac:dyDescent="0.35">
      <c r="B418" s="25"/>
    </row>
    <row r="419" spans="2:2" x14ac:dyDescent="0.35">
      <c r="B419" s="25"/>
    </row>
    <row r="420" spans="2:2" x14ac:dyDescent="0.35">
      <c r="B420" s="25"/>
    </row>
    <row r="421" spans="2:2" x14ac:dyDescent="0.35">
      <c r="B421" s="25"/>
    </row>
    <row r="422" spans="2:2" x14ac:dyDescent="0.35">
      <c r="B422" s="25"/>
    </row>
    <row r="423" spans="2:2" x14ac:dyDescent="0.35">
      <c r="B423" s="25"/>
    </row>
    <row r="424" spans="2:2" x14ac:dyDescent="0.35">
      <c r="B424" s="25"/>
    </row>
    <row r="425" spans="2:2" x14ac:dyDescent="0.35">
      <c r="B425" s="25"/>
    </row>
    <row r="426" spans="2:2" x14ac:dyDescent="0.35">
      <c r="B426" s="25"/>
    </row>
    <row r="427" spans="2:2" x14ac:dyDescent="0.35">
      <c r="B427" s="25"/>
    </row>
    <row r="428" spans="2:2" x14ac:dyDescent="0.35">
      <c r="B428" s="25"/>
    </row>
    <row r="429" spans="2:2" x14ac:dyDescent="0.35">
      <c r="B429" s="25"/>
    </row>
    <row r="430" spans="2:2" x14ac:dyDescent="0.35">
      <c r="B430" s="25"/>
    </row>
    <row r="431" spans="2:2" x14ac:dyDescent="0.35">
      <c r="B431" s="25"/>
    </row>
    <row r="432" spans="2:2" x14ac:dyDescent="0.35">
      <c r="B432" s="25"/>
    </row>
    <row r="433" spans="2:2" x14ac:dyDescent="0.35">
      <c r="B433" s="25"/>
    </row>
    <row r="434" spans="2:2" x14ac:dyDescent="0.35">
      <c r="B434" s="25"/>
    </row>
    <row r="435" spans="2:2" x14ac:dyDescent="0.35">
      <c r="B435" s="25"/>
    </row>
    <row r="436" spans="2:2" x14ac:dyDescent="0.35">
      <c r="B436" s="25"/>
    </row>
    <row r="437" spans="2:2" x14ac:dyDescent="0.35">
      <c r="B437" s="25"/>
    </row>
    <row r="438" spans="2:2" x14ac:dyDescent="0.35">
      <c r="B438" s="25"/>
    </row>
    <row r="439" spans="2:2" x14ac:dyDescent="0.35">
      <c r="B439" s="25"/>
    </row>
    <row r="440" spans="2:2" x14ac:dyDescent="0.35">
      <c r="B440" s="25"/>
    </row>
    <row r="441" spans="2:2" x14ac:dyDescent="0.35">
      <c r="B441" s="25"/>
    </row>
    <row r="442" spans="2:2" x14ac:dyDescent="0.35">
      <c r="B442" s="25"/>
    </row>
    <row r="443" spans="2:2" x14ac:dyDescent="0.35">
      <c r="B443" s="25"/>
    </row>
    <row r="444" spans="2:2" x14ac:dyDescent="0.35">
      <c r="B444" s="25"/>
    </row>
    <row r="445" spans="2:2" x14ac:dyDescent="0.35">
      <c r="B445" s="25"/>
    </row>
    <row r="446" spans="2:2" x14ac:dyDescent="0.35">
      <c r="B446" s="25"/>
    </row>
    <row r="447" spans="2:2" x14ac:dyDescent="0.35">
      <c r="B447" s="25"/>
    </row>
    <row r="448" spans="2:2" x14ac:dyDescent="0.35">
      <c r="B448" s="25"/>
    </row>
    <row r="449" spans="2:2" x14ac:dyDescent="0.35">
      <c r="B449" s="25"/>
    </row>
    <row r="450" spans="2:2" x14ac:dyDescent="0.35">
      <c r="B450" s="25"/>
    </row>
    <row r="451" spans="2:2" x14ac:dyDescent="0.35">
      <c r="B451" s="25"/>
    </row>
    <row r="452" spans="2:2" x14ac:dyDescent="0.35">
      <c r="B452" s="25"/>
    </row>
    <row r="453" spans="2:2" x14ac:dyDescent="0.35">
      <c r="B453" s="25"/>
    </row>
    <row r="454" spans="2:2" x14ac:dyDescent="0.35">
      <c r="B454" s="25"/>
    </row>
    <row r="455" spans="2:2" x14ac:dyDescent="0.35">
      <c r="B455" s="25"/>
    </row>
    <row r="456" spans="2:2" x14ac:dyDescent="0.35">
      <c r="B456" s="25"/>
    </row>
    <row r="457" spans="2:2" x14ac:dyDescent="0.35">
      <c r="B457" s="25"/>
    </row>
    <row r="458" spans="2:2" x14ac:dyDescent="0.35">
      <c r="B458" s="25"/>
    </row>
    <row r="459" spans="2:2" x14ac:dyDescent="0.35">
      <c r="B459" s="25"/>
    </row>
    <row r="460" spans="2:2" x14ac:dyDescent="0.35">
      <c r="B460" s="25"/>
    </row>
    <row r="461" spans="2:2" x14ac:dyDescent="0.35">
      <c r="B461" s="25"/>
    </row>
    <row r="462" spans="2:2" x14ac:dyDescent="0.35">
      <c r="B462" s="25"/>
    </row>
    <row r="463" spans="2:2" x14ac:dyDescent="0.35">
      <c r="B463" s="25"/>
    </row>
    <row r="464" spans="2:2" x14ac:dyDescent="0.35">
      <c r="B464" s="25"/>
    </row>
    <row r="465" spans="2:2" x14ac:dyDescent="0.35">
      <c r="B465" s="25"/>
    </row>
    <row r="466" spans="2:2" x14ac:dyDescent="0.35">
      <c r="B466" s="25"/>
    </row>
    <row r="467" spans="2:2" x14ac:dyDescent="0.35">
      <c r="B467" s="25"/>
    </row>
    <row r="468" spans="2:2" x14ac:dyDescent="0.35">
      <c r="B468" s="25"/>
    </row>
    <row r="469" spans="2:2" x14ac:dyDescent="0.35">
      <c r="B469" s="25"/>
    </row>
    <row r="470" spans="2:2" x14ac:dyDescent="0.35">
      <c r="B470" s="25"/>
    </row>
    <row r="471" spans="2:2" x14ac:dyDescent="0.35">
      <c r="B471" s="25"/>
    </row>
    <row r="472" spans="2:2" x14ac:dyDescent="0.35">
      <c r="B472" s="25"/>
    </row>
    <row r="473" spans="2:2" x14ac:dyDescent="0.35">
      <c r="B473" s="25"/>
    </row>
    <row r="474" spans="2:2" x14ac:dyDescent="0.35">
      <c r="B474" s="25"/>
    </row>
    <row r="475" spans="2:2" x14ac:dyDescent="0.35">
      <c r="B475" s="25"/>
    </row>
    <row r="476" spans="2:2" x14ac:dyDescent="0.35">
      <c r="B476" s="25"/>
    </row>
    <row r="477" spans="2:2" x14ac:dyDescent="0.35">
      <c r="B477" s="25"/>
    </row>
    <row r="478" spans="2:2" x14ac:dyDescent="0.35">
      <c r="B478" s="25"/>
    </row>
    <row r="479" spans="2:2" x14ac:dyDescent="0.35">
      <c r="B479" s="25"/>
    </row>
    <row r="480" spans="2:2" x14ac:dyDescent="0.35">
      <c r="B480" s="25"/>
    </row>
    <row r="481" spans="2:2" x14ac:dyDescent="0.35">
      <c r="B481" s="25"/>
    </row>
    <row r="482" spans="2:2" x14ac:dyDescent="0.35">
      <c r="B482" s="25"/>
    </row>
    <row r="483" spans="2:2" x14ac:dyDescent="0.35">
      <c r="B483" s="25"/>
    </row>
    <row r="484" spans="2:2" x14ac:dyDescent="0.35">
      <c r="B484" s="25"/>
    </row>
    <row r="485" spans="2:2" x14ac:dyDescent="0.35">
      <c r="B485" s="25"/>
    </row>
    <row r="486" spans="2:2" x14ac:dyDescent="0.35">
      <c r="B486" s="25"/>
    </row>
    <row r="487" spans="2:2" x14ac:dyDescent="0.35">
      <c r="B487" s="25"/>
    </row>
    <row r="488" spans="2:2" x14ac:dyDescent="0.35">
      <c r="B488" s="25"/>
    </row>
    <row r="489" spans="2:2" x14ac:dyDescent="0.35">
      <c r="B489" s="25"/>
    </row>
    <row r="490" spans="2:2" x14ac:dyDescent="0.35">
      <c r="B490" s="25"/>
    </row>
    <row r="491" spans="2:2" x14ac:dyDescent="0.35">
      <c r="B491" s="25"/>
    </row>
    <row r="492" spans="2:2" x14ac:dyDescent="0.35">
      <c r="B492" s="25"/>
    </row>
    <row r="493" spans="2:2" x14ac:dyDescent="0.35">
      <c r="B493" s="25"/>
    </row>
    <row r="494" spans="2:2" x14ac:dyDescent="0.35">
      <c r="B494" s="25"/>
    </row>
    <row r="495" spans="2:2" x14ac:dyDescent="0.35">
      <c r="B495" s="25"/>
    </row>
    <row r="496" spans="2:2" x14ac:dyDescent="0.35">
      <c r="B496" s="25"/>
    </row>
    <row r="497" spans="2:2" x14ac:dyDescent="0.35">
      <c r="B497" s="25"/>
    </row>
    <row r="498" spans="2:2" x14ac:dyDescent="0.35">
      <c r="B498" s="25"/>
    </row>
    <row r="499" spans="2:2" x14ac:dyDescent="0.35">
      <c r="B499" s="25"/>
    </row>
    <row r="500" spans="2:2" x14ac:dyDescent="0.35">
      <c r="B500" s="25"/>
    </row>
    <row r="501" spans="2:2" x14ac:dyDescent="0.35">
      <c r="B501" s="25"/>
    </row>
    <row r="502" spans="2:2" x14ac:dyDescent="0.35">
      <c r="B502" s="25"/>
    </row>
    <row r="503" spans="2:2" x14ac:dyDescent="0.35">
      <c r="B503" s="25"/>
    </row>
    <row r="504" spans="2:2" x14ac:dyDescent="0.35">
      <c r="B504" s="25"/>
    </row>
    <row r="505" spans="2:2" x14ac:dyDescent="0.35">
      <c r="B505" s="25"/>
    </row>
    <row r="506" spans="2:2" x14ac:dyDescent="0.35">
      <c r="B506" s="25"/>
    </row>
    <row r="507" spans="2:2" x14ac:dyDescent="0.35">
      <c r="B507" s="25"/>
    </row>
    <row r="508" spans="2:2" x14ac:dyDescent="0.35">
      <c r="B508" s="25"/>
    </row>
    <row r="509" spans="2:2" x14ac:dyDescent="0.35">
      <c r="B509" s="25"/>
    </row>
    <row r="510" spans="2:2" x14ac:dyDescent="0.35">
      <c r="B510" s="25"/>
    </row>
    <row r="511" spans="2:2" x14ac:dyDescent="0.35">
      <c r="B511" s="25"/>
    </row>
    <row r="512" spans="2:2" x14ac:dyDescent="0.35">
      <c r="B512" s="25"/>
    </row>
    <row r="513" spans="2:2" x14ac:dyDescent="0.35">
      <c r="B513" s="25"/>
    </row>
    <row r="514" spans="2:2" x14ac:dyDescent="0.35">
      <c r="B514" s="25"/>
    </row>
    <row r="515" spans="2:2" x14ac:dyDescent="0.35">
      <c r="B515" s="25"/>
    </row>
    <row r="516" spans="2:2" x14ac:dyDescent="0.35">
      <c r="B516" s="25"/>
    </row>
    <row r="517" spans="2:2" x14ac:dyDescent="0.35">
      <c r="B517" s="25"/>
    </row>
    <row r="518" spans="2:2" x14ac:dyDescent="0.35">
      <c r="B518" s="25"/>
    </row>
    <row r="519" spans="2:2" x14ac:dyDescent="0.35">
      <c r="B519" s="25"/>
    </row>
    <row r="520" spans="2:2" x14ac:dyDescent="0.35">
      <c r="B520" s="25"/>
    </row>
    <row r="521" spans="2:2" x14ac:dyDescent="0.35">
      <c r="B521" s="25"/>
    </row>
    <row r="522" spans="2:2" x14ac:dyDescent="0.35">
      <c r="B522" s="25"/>
    </row>
    <row r="523" spans="2:2" x14ac:dyDescent="0.35">
      <c r="B523" s="25"/>
    </row>
    <row r="524" spans="2:2" x14ac:dyDescent="0.35">
      <c r="B524" s="25"/>
    </row>
    <row r="525" spans="2:2" x14ac:dyDescent="0.35">
      <c r="B525" s="25"/>
    </row>
  </sheetData>
  <sortState ref="B3:B526">
    <sortCondition ref="B3"/>
  </sortState>
  <mergeCells count="2">
    <mergeCell ref="C1:F1"/>
    <mergeCell ref="G1: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520"/>
  <sheetViews>
    <sheetView workbookViewId="0">
      <pane ySplit="2" topLeftCell="A3" activePane="bottomLeft" state="frozen"/>
      <selection pane="bottomLeft" activeCell="B2" sqref="B2"/>
    </sheetView>
  </sheetViews>
  <sheetFormatPr defaultColWidth="9.140625" defaultRowHeight="21" x14ac:dyDescent="0.35"/>
  <cols>
    <col min="1" max="1" width="5.7109375" style="8" customWidth="1"/>
    <col min="2" max="2" width="45.7109375" style="9" customWidth="1"/>
    <col min="3" max="5" width="10.7109375" style="25" customWidth="1"/>
    <col min="6" max="6" width="10.7109375" style="27" customWidth="1"/>
    <col min="7" max="9" width="10.7109375" style="25" customWidth="1"/>
    <col min="10" max="10" width="10.7109375" style="27" customWidth="1"/>
    <col min="11" max="16384" width="9.140625" style="8"/>
  </cols>
  <sheetData>
    <row r="1" spans="1:10" s="23" customFormat="1" ht="26.25" x14ac:dyDescent="0.4">
      <c r="B1" s="24" t="s">
        <v>367</v>
      </c>
      <c r="C1" s="38" t="s">
        <v>360</v>
      </c>
      <c r="D1" s="38"/>
      <c r="E1" s="38"/>
      <c r="F1" s="38"/>
      <c r="G1" s="38" t="s">
        <v>361</v>
      </c>
      <c r="H1" s="38"/>
      <c r="I1" s="38"/>
      <c r="J1" s="38"/>
    </row>
    <row r="2" spans="1:10" s="25" customFormat="1" ht="23.25" x14ac:dyDescent="0.35">
      <c r="B2" s="26" t="s">
        <v>363</v>
      </c>
      <c r="C2" s="26" t="s">
        <v>15</v>
      </c>
      <c r="D2" s="26" t="s">
        <v>14</v>
      </c>
      <c r="E2" s="26" t="s">
        <v>362</v>
      </c>
      <c r="F2" s="26" t="s">
        <v>366</v>
      </c>
      <c r="G2" s="26" t="s">
        <v>15</v>
      </c>
      <c r="H2" s="26" t="s">
        <v>14</v>
      </c>
      <c r="I2" s="26" t="s">
        <v>362</v>
      </c>
      <c r="J2" s="26" t="s">
        <v>366</v>
      </c>
    </row>
    <row r="3" spans="1:10" x14ac:dyDescent="0.35">
      <c r="A3" s="8">
        <v>1</v>
      </c>
      <c r="B3" s="25" t="s">
        <v>161</v>
      </c>
      <c r="C3" s="25">
        <f>SUMIF(Events!DeckName,"*"&amp;Decks!B3&amp;"*",Events!DuelWin)</f>
        <v>2</v>
      </c>
      <c r="D3" s="25">
        <f>SUMIF(Events!DeckName,"*"&amp;Decks!B3&amp;"*",Events!DuelLose)</f>
        <v>2</v>
      </c>
      <c r="E3" s="25">
        <f>SUMIF(Events!DeckName,"*"&amp;Decks!B3&amp;"*",Events!DuelDraw)</f>
        <v>0</v>
      </c>
      <c r="F3" s="27">
        <f t="shared" ref="F3:F65" si="0">SUM(C3:E3)</f>
        <v>4</v>
      </c>
      <c r="G3" s="25">
        <f>SUMIF(Events!DeckName,"*"&amp;Decks!B3&amp;"*",Events!MatchWin)</f>
        <v>1</v>
      </c>
      <c r="H3" s="25">
        <f>SUMIF(Events!DeckName,"*"&amp;Decks!B3&amp;"*",Events!MatchLose)</f>
        <v>1</v>
      </c>
      <c r="I3" s="25">
        <f>SUMIF(Events!DeckName,"*"&amp;Decks!B3&amp;"*",Events!MatchDraw)</f>
        <v>0</v>
      </c>
      <c r="J3" s="27">
        <f t="shared" ref="J3:J65" si="1">SUM(G3:I3)</f>
        <v>2</v>
      </c>
    </row>
    <row r="4" spans="1:10" x14ac:dyDescent="0.35">
      <c r="A4" s="8">
        <v>2</v>
      </c>
      <c r="B4" s="25" t="s">
        <v>369</v>
      </c>
      <c r="C4" s="25">
        <f>SUMIF(Events!DeckName,"*"&amp;Decks!B4&amp;"*",Events!DuelWin)</f>
        <v>0</v>
      </c>
      <c r="D4" s="25">
        <f>SUMIF(Events!DeckName,"*"&amp;Decks!B4&amp;"*",Events!DuelLose)</f>
        <v>2</v>
      </c>
      <c r="E4" s="25">
        <f>SUMIF(Events!DeckName,"*"&amp;Decks!B4&amp;"*",Events!DuelDraw)</f>
        <v>0</v>
      </c>
      <c r="F4" s="27">
        <f t="shared" ref="F4:F67" si="2">SUM(C4:E4)</f>
        <v>2</v>
      </c>
      <c r="G4" s="25">
        <f>SUMIF(Events!DeckName,"*"&amp;Decks!B4&amp;"*",Events!MatchWin)</f>
        <v>0</v>
      </c>
      <c r="H4" s="25">
        <f>SUMIF(Events!DeckName,"*"&amp;Decks!B4&amp;"*",Events!MatchLose)</f>
        <v>1</v>
      </c>
      <c r="I4" s="25">
        <f>SUMIF(Events!DeckName,"*"&amp;Decks!B4&amp;"*",Events!MatchDraw)</f>
        <v>0</v>
      </c>
      <c r="J4" s="27">
        <f t="shared" ref="J4:J67" si="3">SUM(G4:I4)</f>
        <v>1</v>
      </c>
    </row>
    <row r="5" spans="1:10" x14ac:dyDescent="0.35">
      <c r="A5" s="8">
        <v>3</v>
      </c>
      <c r="B5" s="25" t="s">
        <v>90</v>
      </c>
      <c r="C5" s="25">
        <f>SUMIF(Events!DeckName,"*"&amp;Decks!B5&amp;"*",Events!DuelWin)</f>
        <v>9</v>
      </c>
      <c r="D5" s="25">
        <f>SUMIF(Events!DeckName,"*"&amp;Decks!B5&amp;"*",Events!DuelLose)</f>
        <v>7</v>
      </c>
      <c r="E5" s="25">
        <f>SUMIF(Events!DeckName,"*"&amp;Decks!B5&amp;"*",Events!DuelDraw)</f>
        <v>1</v>
      </c>
      <c r="F5" s="27">
        <f t="shared" si="2"/>
        <v>17</v>
      </c>
      <c r="G5" s="25">
        <f>SUMIF(Events!DeckName,"*"&amp;Decks!B5&amp;"*",Events!MatchWin)</f>
        <v>3</v>
      </c>
      <c r="H5" s="25">
        <f>SUMIF(Events!DeckName,"*"&amp;Decks!B5&amp;"*",Events!MatchLose)</f>
        <v>2</v>
      </c>
      <c r="I5" s="25">
        <f>SUMIF(Events!DeckName,"*"&amp;Decks!B5&amp;"*",Events!MatchDraw)</f>
        <v>2</v>
      </c>
      <c r="J5" s="27">
        <f t="shared" si="3"/>
        <v>7</v>
      </c>
    </row>
    <row r="6" spans="1:10" x14ac:dyDescent="0.35">
      <c r="A6" s="8">
        <v>4</v>
      </c>
      <c r="B6" s="25" t="s">
        <v>299</v>
      </c>
      <c r="C6" s="25">
        <f>SUMIF(Events!DeckName,"*"&amp;Decks!B6&amp;"*",Events!DuelWin)</f>
        <v>6</v>
      </c>
      <c r="D6" s="25">
        <f>SUMIF(Events!DeckName,"*"&amp;Decks!B6&amp;"*",Events!DuelLose)</f>
        <v>2</v>
      </c>
      <c r="E6" s="25">
        <f>SUMIF(Events!DeckName,"*"&amp;Decks!B6&amp;"*",Events!DuelDraw)</f>
        <v>0</v>
      </c>
      <c r="F6" s="27">
        <f t="shared" si="2"/>
        <v>8</v>
      </c>
      <c r="G6" s="25">
        <f>SUMIF(Events!DeckName,"*"&amp;Decks!B6&amp;"*",Events!MatchWin)</f>
        <v>3</v>
      </c>
      <c r="H6" s="25">
        <f>SUMIF(Events!DeckName,"*"&amp;Decks!B6&amp;"*",Events!MatchLose)</f>
        <v>0</v>
      </c>
      <c r="I6" s="25">
        <f>SUMIF(Events!DeckName,"*"&amp;Decks!B6&amp;"*",Events!MatchDraw)</f>
        <v>0</v>
      </c>
      <c r="J6" s="27">
        <f t="shared" si="3"/>
        <v>3</v>
      </c>
    </row>
    <row r="7" spans="1:10" x14ac:dyDescent="0.35">
      <c r="A7" s="8">
        <v>5</v>
      </c>
      <c r="B7" s="25" t="s">
        <v>103</v>
      </c>
      <c r="C7" s="25">
        <f>SUMIF(Events!DeckName,"*"&amp;Decks!B7&amp;"*",Events!DuelWin)</f>
        <v>0</v>
      </c>
      <c r="D7" s="25">
        <f>SUMIF(Events!DeckName,"*"&amp;Decks!B7&amp;"*",Events!DuelLose)</f>
        <v>2</v>
      </c>
      <c r="E7" s="25">
        <f>SUMIF(Events!DeckName,"*"&amp;Decks!B7&amp;"*",Events!DuelDraw)</f>
        <v>0</v>
      </c>
      <c r="F7" s="27">
        <f t="shared" si="2"/>
        <v>2</v>
      </c>
      <c r="G7" s="25">
        <f>SUMIF(Events!DeckName,"*"&amp;Decks!B7&amp;"*",Events!MatchWin)</f>
        <v>0</v>
      </c>
      <c r="H7" s="25">
        <f>SUMIF(Events!DeckName,"*"&amp;Decks!B7&amp;"*",Events!MatchLose)</f>
        <v>1</v>
      </c>
      <c r="I7" s="25">
        <f>SUMIF(Events!DeckName,"*"&amp;Decks!B7&amp;"*",Events!MatchDraw)</f>
        <v>0</v>
      </c>
      <c r="J7" s="27">
        <f t="shared" si="3"/>
        <v>1</v>
      </c>
    </row>
    <row r="8" spans="1:10" x14ac:dyDescent="0.35">
      <c r="A8" s="8">
        <v>6</v>
      </c>
      <c r="B8" s="25" t="s">
        <v>82</v>
      </c>
      <c r="C8" s="25">
        <f>SUMIF(Events!DeckName,"*"&amp;Decks!B8&amp;"*",Events!DuelWin)</f>
        <v>5</v>
      </c>
      <c r="D8" s="25">
        <f>SUMIF(Events!DeckName,"*"&amp;Decks!B8&amp;"*",Events!DuelLose)</f>
        <v>5</v>
      </c>
      <c r="E8" s="25">
        <f>SUMIF(Events!DeckName,"*"&amp;Decks!B8&amp;"*",Events!DuelDraw)</f>
        <v>0</v>
      </c>
      <c r="F8" s="27">
        <f t="shared" si="2"/>
        <v>10</v>
      </c>
      <c r="G8" s="25">
        <f>SUMIF(Events!DeckName,"*"&amp;Decks!B8&amp;"*",Events!MatchWin)</f>
        <v>2</v>
      </c>
      <c r="H8" s="25">
        <f>SUMIF(Events!DeckName,"*"&amp;Decks!B8&amp;"*",Events!MatchLose)</f>
        <v>2</v>
      </c>
      <c r="I8" s="25">
        <f>SUMIF(Events!DeckName,"*"&amp;Decks!B8&amp;"*",Events!MatchDraw)</f>
        <v>0</v>
      </c>
      <c r="J8" s="27">
        <f t="shared" si="3"/>
        <v>4</v>
      </c>
    </row>
    <row r="9" spans="1:10" x14ac:dyDescent="0.35">
      <c r="A9" s="8">
        <v>7</v>
      </c>
      <c r="B9" s="25" t="s">
        <v>371</v>
      </c>
      <c r="C9" s="25">
        <f>SUMIF(Events!DeckName,"*"&amp;Decks!B9&amp;"*",Events!DuelWin)</f>
        <v>1</v>
      </c>
      <c r="D9" s="25">
        <f>SUMIF(Events!DeckName,"*"&amp;Decks!B9&amp;"*",Events!DuelLose)</f>
        <v>2</v>
      </c>
      <c r="E9" s="25">
        <f>SUMIF(Events!DeckName,"*"&amp;Decks!B9&amp;"*",Events!DuelDraw)</f>
        <v>0</v>
      </c>
      <c r="F9" s="27">
        <f t="shared" si="2"/>
        <v>3</v>
      </c>
      <c r="G9" s="25">
        <f>SUMIF(Events!DeckName,"*"&amp;Decks!B9&amp;"*",Events!MatchWin)</f>
        <v>0</v>
      </c>
      <c r="H9" s="25">
        <f>SUMIF(Events!DeckName,"*"&amp;Decks!B9&amp;"*",Events!MatchLose)</f>
        <v>1</v>
      </c>
      <c r="I9" s="25">
        <f>SUMIF(Events!DeckName,"*"&amp;Decks!B9&amp;"*",Events!MatchDraw)</f>
        <v>0</v>
      </c>
      <c r="J9" s="27">
        <f t="shared" si="3"/>
        <v>1</v>
      </c>
    </row>
    <row r="10" spans="1:10" x14ac:dyDescent="0.35">
      <c r="A10" s="8">
        <v>8</v>
      </c>
      <c r="B10" s="25" t="s">
        <v>354</v>
      </c>
      <c r="C10" s="25">
        <f>SUMIF(Events!DeckName,"*"&amp;Decks!B10&amp;"*",Events!DuelWin)</f>
        <v>6</v>
      </c>
      <c r="D10" s="25">
        <f>SUMIF(Events!DeckName,"*"&amp;Decks!B10&amp;"*",Events!DuelLose)</f>
        <v>1</v>
      </c>
      <c r="E10" s="25">
        <f>SUMIF(Events!DeckName,"*"&amp;Decks!B10&amp;"*",Events!DuelDraw)</f>
        <v>0</v>
      </c>
      <c r="F10" s="27">
        <f t="shared" si="2"/>
        <v>7</v>
      </c>
      <c r="G10" s="25">
        <f>SUMIF(Events!DeckName,"*"&amp;Decks!B10&amp;"*",Events!MatchWin)</f>
        <v>3</v>
      </c>
      <c r="H10" s="25">
        <f>SUMIF(Events!DeckName,"*"&amp;Decks!B10&amp;"*",Events!MatchLose)</f>
        <v>0</v>
      </c>
      <c r="I10" s="25">
        <f>SUMIF(Events!DeckName,"*"&amp;Decks!B10&amp;"*",Events!MatchDraw)</f>
        <v>0</v>
      </c>
      <c r="J10" s="27">
        <f t="shared" si="3"/>
        <v>3</v>
      </c>
    </row>
    <row r="11" spans="1:10" x14ac:dyDescent="0.35">
      <c r="A11" s="8">
        <v>9</v>
      </c>
      <c r="B11" s="25" t="s">
        <v>10</v>
      </c>
      <c r="C11" s="25">
        <f>SUMIF(Events!DeckName,"*"&amp;Decks!B11&amp;"*",Events!DuelWin)</f>
        <v>13</v>
      </c>
      <c r="D11" s="25">
        <f>SUMIF(Events!DeckName,"*"&amp;Decks!B11&amp;"*",Events!DuelLose)</f>
        <v>5</v>
      </c>
      <c r="E11" s="25">
        <f>SUMIF(Events!DeckName,"*"&amp;Decks!B11&amp;"*",Events!DuelDraw)</f>
        <v>0</v>
      </c>
      <c r="F11" s="27">
        <f t="shared" si="2"/>
        <v>18</v>
      </c>
      <c r="G11" s="25">
        <f>SUMIF(Events!DeckName,"*"&amp;Decks!B11&amp;"*",Events!MatchWin)</f>
        <v>6</v>
      </c>
      <c r="H11" s="25">
        <f>SUMIF(Events!DeckName,"*"&amp;Decks!B11&amp;"*",Events!MatchLose)</f>
        <v>0</v>
      </c>
      <c r="I11" s="25">
        <f>SUMIF(Events!DeckName,"*"&amp;Decks!B11&amp;"*",Events!MatchDraw)</f>
        <v>1</v>
      </c>
      <c r="J11" s="27">
        <f t="shared" si="3"/>
        <v>7</v>
      </c>
    </row>
    <row r="12" spans="1:10" x14ac:dyDescent="0.35">
      <c r="A12" s="8">
        <v>10</v>
      </c>
      <c r="B12" s="25" t="s">
        <v>415</v>
      </c>
      <c r="C12" s="25">
        <f>SUMIF(Events!DeckName,"*"&amp;Decks!B12&amp;"*",Events!DuelWin)</f>
        <v>2</v>
      </c>
      <c r="D12" s="25">
        <f>SUMIF(Events!DeckName,"*"&amp;Decks!B12&amp;"*",Events!DuelLose)</f>
        <v>1</v>
      </c>
      <c r="E12" s="25">
        <f>SUMIF(Events!DeckName,"*"&amp;Decks!B12&amp;"*",Events!DuelDraw)</f>
        <v>0</v>
      </c>
      <c r="F12" s="27">
        <f t="shared" si="2"/>
        <v>3</v>
      </c>
      <c r="G12" s="25">
        <f>SUMIF(Events!DeckName,"*"&amp;Decks!B12&amp;"*",Events!MatchWin)</f>
        <v>1</v>
      </c>
      <c r="H12" s="25">
        <f>SUMIF(Events!DeckName,"*"&amp;Decks!B12&amp;"*",Events!MatchLose)</f>
        <v>0</v>
      </c>
      <c r="I12" s="25">
        <f>SUMIF(Events!DeckName,"*"&amp;Decks!B12&amp;"*",Events!MatchDraw)</f>
        <v>0</v>
      </c>
      <c r="J12" s="27">
        <f t="shared" si="3"/>
        <v>1</v>
      </c>
    </row>
    <row r="13" spans="1:10" x14ac:dyDescent="0.35">
      <c r="A13" s="8">
        <v>11</v>
      </c>
      <c r="B13" s="25" t="s">
        <v>405</v>
      </c>
      <c r="C13" s="25">
        <f>SUMIF(Events!DeckName,"*"&amp;Decks!B13&amp;"*",Events!DuelWin)</f>
        <v>0</v>
      </c>
      <c r="D13" s="25">
        <f>SUMIF(Events!DeckName,"*"&amp;Decks!B13&amp;"*",Events!DuelLose)</f>
        <v>8</v>
      </c>
      <c r="E13" s="25">
        <f>SUMIF(Events!DeckName,"*"&amp;Decks!B13&amp;"*",Events!DuelDraw)</f>
        <v>0</v>
      </c>
      <c r="F13" s="27">
        <f t="shared" si="2"/>
        <v>8</v>
      </c>
      <c r="G13" s="25">
        <f>SUMIF(Events!DeckName,"*"&amp;Decks!B13&amp;"*",Events!MatchWin)</f>
        <v>0</v>
      </c>
      <c r="H13" s="25">
        <f>SUMIF(Events!DeckName,"*"&amp;Decks!B13&amp;"*",Events!MatchLose)</f>
        <v>4</v>
      </c>
      <c r="I13" s="25">
        <f>SUMIF(Events!DeckName,"*"&amp;Decks!B13&amp;"*",Events!MatchDraw)</f>
        <v>0</v>
      </c>
      <c r="J13" s="27">
        <f t="shared" si="3"/>
        <v>4</v>
      </c>
    </row>
    <row r="14" spans="1:10" x14ac:dyDescent="0.35">
      <c r="A14" s="8">
        <v>12</v>
      </c>
      <c r="B14" s="25" t="s">
        <v>200</v>
      </c>
      <c r="C14" s="25">
        <f>SUMIF(Events!DeckName,"*"&amp;Decks!B14&amp;"*",Events!DuelWin)</f>
        <v>2</v>
      </c>
      <c r="D14" s="25">
        <f>SUMIF(Events!DeckName,"*"&amp;Decks!B14&amp;"*",Events!DuelLose)</f>
        <v>0</v>
      </c>
      <c r="E14" s="25">
        <f>SUMIF(Events!DeckName,"*"&amp;Decks!B14&amp;"*",Events!DuelDraw)</f>
        <v>0</v>
      </c>
      <c r="F14" s="27">
        <f t="shared" si="2"/>
        <v>2</v>
      </c>
      <c r="G14" s="25">
        <f>SUMIF(Events!DeckName,"*"&amp;Decks!B14&amp;"*",Events!MatchWin)</f>
        <v>1</v>
      </c>
      <c r="H14" s="25">
        <f>SUMIF(Events!DeckName,"*"&amp;Decks!B14&amp;"*",Events!MatchLose)</f>
        <v>0</v>
      </c>
      <c r="I14" s="25">
        <f>SUMIF(Events!DeckName,"*"&amp;Decks!B14&amp;"*",Events!MatchDraw)</f>
        <v>0</v>
      </c>
      <c r="J14" s="27">
        <f t="shared" si="3"/>
        <v>1</v>
      </c>
    </row>
    <row r="15" spans="1:10" x14ac:dyDescent="0.35">
      <c r="A15" s="8">
        <v>13</v>
      </c>
      <c r="B15" s="25" t="s">
        <v>124</v>
      </c>
      <c r="C15" s="25">
        <f>SUMIF(Events!DeckName,"*"&amp;Decks!B15&amp;"*",Events!DuelWin)</f>
        <v>7</v>
      </c>
      <c r="D15" s="25">
        <f>SUMIF(Events!DeckName,"*"&amp;Decks!B15&amp;"*",Events!DuelLose)</f>
        <v>4</v>
      </c>
      <c r="E15" s="25">
        <f>SUMIF(Events!DeckName,"*"&amp;Decks!B15&amp;"*",Events!DuelDraw)</f>
        <v>0</v>
      </c>
      <c r="F15" s="27">
        <f t="shared" si="2"/>
        <v>11</v>
      </c>
      <c r="G15" s="25">
        <f>SUMIF(Events!DeckName,"*"&amp;Decks!B15&amp;"*",Events!MatchWin)</f>
        <v>3</v>
      </c>
      <c r="H15" s="25">
        <f>SUMIF(Events!DeckName,"*"&amp;Decks!B15&amp;"*",Events!MatchLose)</f>
        <v>1</v>
      </c>
      <c r="I15" s="25">
        <f>SUMIF(Events!DeckName,"*"&amp;Decks!B15&amp;"*",Events!MatchDraw)</f>
        <v>0</v>
      </c>
      <c r="J15" s="27">
        <f t="shared" si="3"/>
        <v>4</v>
      </c>
    </row>
    <row r="16" spans="1:10" x14ac:dyDescent="0.35">
      <c r="A16" s="8">
        <v>14</v>
      </c>
      <c r="B16" s="25" t="s">
        <v>428</v>
      </c>
      <c r="C16" s="25">
        <f>SUMIF(Events!DeckName,"*"&amp;Decks!B16&amp;"*",Events!DuelWin)</f>
        <v>1</v>
      </c>
      <c r="D16" s="25">
        <f>SUMIF(Events!DeckName,"*"&amp;Decks!B16&amp;"*",Events!DuelLose)</f>
        <v>1</v>
      </c>
      <c r="E16" s="25">
        <f>SUMIF(Events!DeckName,"*"&amp;Decks!B16&amp;"*",Events!DuelDraw)</f>
        <v>0</v>
      </c>
      <c r="F16" s="27">
        <f t="shared" si="2"/>
        <v>2</v>
      </c>
      <c r="G16" s="25">
        <f>SUMIF(Events!DeckName,"*"&amp;Decks!B16&amp;"*",Events!MatchWin)</f>
        <v>0</v>
      </c>
      <c r="H16" s="25">
        <f>SUMIF(Events!DeckName,"*"&amp;Decks!B16&amp;"*",Events!MatchLose)</f>
        <v>0</v>
      </c>
      <c r="I16" s="25">
        <f>SUMIF(Events!DeckName,"*"&amp;Decks!B16&amp;"*",Events!MatchDraw)</f>
        <v>1</v>
      </c>
      <c r="J16" s="27">
        <f t="shared" si="3"/>
        <v>1</v>
      </c>
    </row>
    <row r="17" spans="1:10" x14ac:dyDescent="0.35">
      <c r="A17" s="8">
        <v>15</v>
      </c>
      <c r="B17" s="25" t="s">
        <v>292</v>
      </c>
      <c r="C17" s="25">
        <f>SUMIF(Events!DeckName,"*"&amp;Decks!B17&amp;"*",Events!DuelWin)</f>
        <v>2</v>
      </c>
      <c r="D17" s="25">
        <f>SUMIF(Events!DeckName,"*"&amp;Decks!B17&amp;"*",Events!DuelLose)</f>
        <v>0</v>
      </c>
      <c r="E17" s="25">
        <f>SUMIF(Events!DeckName,"*"&amp;Decks!B17&amp;"*",Events!DuelDraw)</f>
        <v>0</v>
      </c>
      <c r="F17" s="27">
        <f t="shared" si="2"/>
        <v>2</v>
      </c>
      <c r="G17" s="25">
        <f>SUMIF(Events!DeckName,"*"&amp;Decks!B17&amp;"*",Events!MatchWin)</f>
        <v>1</v>
      </c>
      <c r="H17" s="25">
        <f>SUMIF(Events!DeckName,"*"&amp;Decks!B17&amp;"*",Events!MatchLose)</f>
        <v>0</v>
      </c>
      <c r="I17" s="25">
        <f>SUMIF(Events!DeckName,"*"&amp;Decks!B17&amp;"*",Events!MatchDraw)</f>
        <v>0</v>
      </c>
      <c r="J17" s="27">
        <f t="shared" si="3"/>
        <v>1</v>
      </c>
    </row>
    <row r="18" spans="1:10" x14ac:dyDescent="0.35">
      <c r="A18" s="8">
        <v>16</v>
      </c>
      <c r="B18" s="25" t="s">
        <v>182</v>
      </c>
      <c r="C18" s="25">
        <f>SUMIF(Events!DeckName,"*"&amp;Decks!B18&amp;"*",Events!DuelWin)</f>
        <v>4</v>
      </c>
      <c r="D18" s="25">
        <f>SUMIF(Events!DeckName,"*"&amp;Decks!B18&amp;"*",Events!DuelLose)</f>
        <v>3</v>
      </c>
      <c r="E18" s="25">
        <f>SUMIF(Events!DeckName,"*"&amp;Decks!B18&amp;"*",Events!DuelDraw)</f>
        <v>1</v>
      </c>
      <c r="F18" s="27">
        <f t="shared" si="2"/>
        <v>8</v>
      </c>
      <c r="G18" s="25">
        <f>SUMIF(Events!DeckName,"*"&amp;Decks!B18&amp;"*",Events!MatchWin)</f>
        <v>1</v>
      </c>
      <c r="H18" s="25">
        <f>SUMIF(Events!DeckName,"*"&amp;Decks!B18&amp;"*",Events!MatchLose)</f>
        <v>1</v>
      </c>
      <c r="I18" s="25">
        <f>SUMIF(Events!DeckName,"*"&amp;Decks!B18&amp;"*",Events!MatchDraw)</f>
        <v>1</v>
      </c>
      <c r="J18" s="27">
        <f t="shared" si="3"/>
        <v>3</v>
      </c>
    </row>
    <row r="19" spans="1:10" x14ac:dyDescent="0.35">
      <c r="A19" s="8">
        <v>17</v>
      </c>
      <c r="B19" s="6" t="s">
        <v>309</v>
      </c>
      <c r="C19" s="25">
        <f>SUMIF(Events!DeckName,"*"&amp;Decks!B19&amp;"*",Events!DuelWin)</f>
        <v>1</v>
      </c>
      <c r="D19" s="25">
        <f>SUMIF(Events!DeckName,"*"&amp;Decks!B19&amp;"*",Events!DuelLose)</f>
        <v>2</v>
      </c>
      <c r="E19" s="25">
        <f>SUMIF(Events!DeckName,"*"&amp;Decks!B19&amp;"*",Events!DuelDraw)</f>
        <v>0</v>
      </c>
      <c r="F19" s="27">
        <f t="shared" si="2"/>
        <v>3</v>
      </c>
      <c r="G19" s="25">
        <f>SUMIF(Events!DeckName,"*"&amp;Decks!B19&amp;"*",Events!MatchWin)</f>
        <v>0</v>
      </c>
      <c r="H19" s="25">
        <f>SUMIF(Events!DeckName,"*"&amp;Decks!B19&amp;"*",Events!MatchLose)</f>
        <v>1</v>
      </c>
      <c r="I19" s="25">
        <f>SUMIF(Events!DeckName,"*"&amp;Decks!B19&amp;"*",Events!MatchDraw)</f>
        <v>0</v>
      </c>
      <c r="J19" s="27">
        <f t="shared" si="3"/>
        <v>1</v>
      </c>
    </row>
    <row r="20" spans="1:10" x14ac:dyDescent="0.35">
      <c r="A20" s="8">
        <v>18</v>
      </c>
      <c r="B20" s="6" t="s">
        <v>294</v>
      </c>
      <c r="C20" s="25">
        <f>SUMIF(Events!DeckName,"*"&amp;Decks!B20&amp;"*",Events!DuelWin)</f>
        <v>1</v>
      </c>
      <c r="D20" s="25">
        <f>SUMIF(Events!DeckName,"*"&amp;Decks!B20&amp;"*",Events!DuelLose)</f>
        <v>1</v>
      </c>
      <c r="E20" s="25">
        <f>SUMIF(Events!DeckName,"*"&amp;Decks!B20&amp;"*",Events!DuelDraw)</f>
        <v>1</v>
      </c>
      <c r="F20" s="27">
        <f t="shared" si="2"/>
        <v>3</v>
      </c>
      <c r="G20" s="25">
        <f>SUMIF(Events!DeckName,"*"&amp;Decks!B20&amp;"*",Events!MatchWin)</f>
        <v>0</v>
      </c>
      <c r="H20" s="25">
        <f>SUMIF(Events!DeckName,"*"&amp;Decks!B20&amp;"*",Events!MatchLose)</f>
        <v>0</v>
      </c>
      <c r="I20" s="25">
        <f>SUMIF(Events!DeckName,"*"&amp;Decks!B20&amp;"*",Events!MatchDraw)</f>
        <v>1</v>
      </c>
      <c r="J20" s="27">
        <f t="shared" si="3"/>
        <v>1</v>
      </c>
    </row>
    <row r="21" spans="1:10" x14ac:dyDescent="0.35">
      <c r="A21" s="8">
        <v>19</v>
      </c>
      <c r="B21" s="25" t="s">
        <v>284</v>
      </c>
      <c r="C21" s="25">
        <f>SUMIF(Events!DeckName,"*"&amp;Decks!B21&amp;"*",Events!DuelWin)</f>
        <v>1</v>
      </c>
      <c r="D21" s="25">
        <f>SUMIF(Events!DeckName,"*"&amp;Decks!B21&amp;"*",Events!DuelLose)</f>
        <v>0</v>
      </c>
      <c r="E21" s="25">
        <f>SUMIF(Events!DeckName,"*"&amp;Decks!B21&amp;"*",Events!DuelDraw)</f>
        <v>0</v>
      </c>
      <c r="F21" s="27">
        <f t="shared" si="2"/>
        <v>1</v>
      </c>
      <c r="G21" s="25">
        <f>SUMIF(Events!DeckName,"*"&amp;Decks!B21&amp;"*",Events!MatchWin)</f>
        <v>1</v>
      </c>
      <c r="H21" s="25">
        <f>SUMIF(Events!DeckName,"*"&amp;Decks!B21&amp;"*",Events!MatchLose)</f>
        <v>0</v>
      </c>
      <c r="I21" s="25">
        <f>SUMIF(Events!DeckName,"*"&amp;Decks!B21&amp;"*",Events!MatchDraw)</f>
        <v>0</v>
      </c>
      <c r="J21" s="27">
        <f t="shared" si="3"/>
        <v>1</v>
      </c>
    </row>
    <row r="22" spans="1:10" x14ac:dyDescent="0.35">
      <c r="A22" s="8">
        <v>20</v>
      </c>
      <c r="B22" s="25" t="s">
        <v>45</v>
      </c>
      <c r="C22" s="25">
        <f>SUMIF(Events!DeckName,"*"&amp;Decks!B22&amp;"*",Events!DuelWin)</f>
        <v>4</v>
      </c>
      <c r="D22" s="25">
        <f>SUMIF(Events!DeckName,"*"&amp;Decks!B22&amp;"*",Events!DuelLose)</f>
        <v>1</v>
      </c>
      <c r="E22" s="25">
        <f>SUMIF(Events!DeckName,"*"&amp;Decks!B22&amp;"*",Events!DuelDraw)</f>
        <v>0</v>
      </c>
      <c r="F22" s="27">
        <f t="shared" si="2"/>
        <v>5</v>
      </c>
      <c r="G22" s="25">
        <f>SUMIF(Events!DeckName,"*"&amp;Decks!B22&amp;"*",Events!MatchWin)</f>
        <v>2</v>
      </c>
      <c r="H22" s="25">
        <f>SUMIF(Events!DeckName,"*"&amp;Decks!B22&amp;"*",Events!MatchLose)</f>
        <v>0</v>
      </c>
      <c r="I22" s="25">
        <f>SUMIF(Events!DeckName,"*"&amp;Decks!B22&amp;"*",Events!MatchDraw)</f>
        <v>0</v>
      </c>
      <c r="J22" s="27">
        <f t="shared" si="3"/>
        <v>2</v>
      </c>
    </row>
    <row r="23" spans="1:10" x14ac:dyDescent="0.35">
      <c r="A23" s="8">
        <v>21</v>
      </c>
      <c r="B23" s="25" t="s">
        <v>164</v>
      </c>
      <c r="C23" s="25">
        <f>SUMIF(Events!DeckName,"*"&amp;Decks!B23&amp;"*",Events!DuelWin)</f>
        <v>7</v>
      </c>
      <c r="D23" s="25">
        <f>SUMIF(Events!DeckName,"*"&amp;Decks!B23&amp;"*",Events!DuelLose)</f>
        <v>3</v>
      </c>
      <c r="E23" s="25">
        <f>SUMIF(Events!DeckName,"*"&amp;Decks!B23&amp;"*",Events!DuelDraw)</f>
        <v>0</v>
      </c>
      <c r="F23" s="27">
        <f t="shared" si="2"/>
        <v>10</v>
      </c>
      <c r="G23" s="25">
        <f>SUMIF(Events!DeckName,"*"&amp;Decks!B23&amp;"*",Events!MatchWin)</f>
        <v>3</v>
      </c>
      <c r="H23" s="25">
        <f>SUMIF(Events!DeckName,"*"&amp;Decks!B23&amp;"*",Events!MatchLose)</f>
        <v>1</v>
      </c>
      <c r="I23" s="25">
        <f>SUMIF(Events!DeckName,"*"&amp;Decks!B23&amp;"*",Events!MatchDraw)</f>
        <v>0</v>
      </c>
      <c r="J23" s="27">
        <f t="shared" si="3"/>
        <v>4</v>
      </c>
    </row>
    <row r="24" spans="1:10" x14ac:dyDescent="0.35">
      <c r="A24" s="8">
        <v>22</v>
      </c>
      <c r="B24" s="25" t="s">
        <v>109</v>
      </c>
      <c r="C24" s="25">
        <f>SUMIF(Events!DeckName,"*"&amp;Decks!B24&amp;"*",Events!DuelWin)</f>
        <v>2</v>
      </c>
      <c r="D24" s="25">
        <f>SUMIF(Events!DeckName,"*"&amp;Decks!B24&amp;"*",Events!DuelLose)</f>
        <v>1</v>
      </c>
      <c r="E24" s="25">
        <f>SUMIF(Events!DeckName,"*"&amp;Decks!B24&amp;"*",Events!DuelDraw)</f>
        <v>0</v>
      </c>
      <c r="F24" s="27">
        <f t="shared" si="2"/>
        <v>3</v>
      </c>
      <c r="G24" s="25">
        <f>SUMIF(Events!DeckName,"*"&amp;Decks!B24&amp;"*",Events!MatchWin)</f>
        <v>1</v>
      </c>
      <c r="H24" s="25">
        <f>SUMIF(Events!DeckName,"*"&amp;Decks!B24&amp;"*",Events!MatchLose)</f>
        <v>0</v>
      </c>
      <c r="I24" s="25">
        <f>SUMIF(Events!DeckName,"*"&amp;Decks!B24&amp;"*",Events!MatchDraw)</f>
        <v>0</v>
      </c>
      <c r="J24" s="27">
        <f t="shared" si="3"/>
        <v>1</v>
      </c>
    </row>
    <row r="25" spans="1:10" x14ac:dyDescent="0.35">
      <c r="A25" s="8">
        <v>23</v>
      </c>
      <c r="B25" s="25" t="s">
        <v>43</v>
      </c>
      <c r="C25" s="25">
        <f>SUMIF(Events!DeckName,"*"&amp;Decks!B25&amp;"*",Events!DuelWin)</f>
        <v>3</v>
      </c>
      <c r="D25" s="25">
        <f>SUMIF(Events!DeckName,"*"&amp;Decks!B25&amp;"*",Events!DuelLose)</f>
        <v>2</v>
      </c>
      <c r="E25" s="25">
        <f>SUMIF(Events!DeckName,"*"&amp;Decks!B25&amp;"*",Events!DuelDraw)</f>
        <v>0</v>
      </c>
      <c r="F25" s="27">
        <f t="shared" si="2"/>
        <v>5</v>
      </c>
      <c r="G25" s="25">
        <f>SUMIF(Events!DeckName,"*"&amp;Decks!B25&amp;"*",Events!MatchWin)</f>
        <v>1</v>
      </c>
      <c r="H25" s="25">
        <f>SUMIF(Events!DeckName,"*"&amp;Decks!B25&amp;"*",Events!MatchLose)</f>
        <v>1</v>
      </c>
      <c r="I25" s="25">
        <f>SUMIF(Events!DeckName,"*"&amp;Decks!B25&amp;"*",Events!MatchDraw)</f>
        <v>0</v>
      </c>
      <c r="J25" s="27">
        <f t="shared" si="3"/>
        <v>2</v>
      </c>
    </row>
    <row r="26" spans="1:10" x14ac:dyDescent="0.35">
      <c r="A26" s="8">
        <v>24</v>
      </c>
      <c r="B26" s="25" t="s">
        <v>252</v>
      </c>
      <c r="C26" s="25">
        <f>SUMIF(Events!DeckName,"*"&amp;Decks!B26&amp;"*",Events!DuelWin)</f>
        <v>9</v>
      </c>
      <c r="D26" s="25">
        <f>SUMIF(Events!DeckName,"*"&amp;Decks!B26&amp;"*",Events!DuelLose)</f>
        <v>9</v>
      </c>
      <c r="E26" s="25">
        <f>SUMIF(Events!DeckName,"*"&amp;Decks!B26&amp;"*",Events!DuelDraw)</f>
        <v>0</v>
      </c>
      <c r="F26" s="27">
        <f t="shared" si="2"/>
        <v>18</v>
      </c>
      <c r="G26" s="25">
        <f>SUMIF(Events!DeckName,"*"&amp;Decks!B26&amp;"*",Events!MatchWin)</f>
        <v>3</v>
      </c>
      <c r="H26" s="25">
        <f>SUMIF(Events!DeckName,"*"&amp;Decks!B26&amp;"*",Events!MatchLose)</f>
        <v>4</v>
      </c>
      <c r="I26" s="25">
        <f>SUMIF(Events!DeckName,"*"&amp;Decks!B26&amp;"*",Events!MatchDraw)</f>
        <v>0</v>
      </c>
      <c r="J26" s="27">
        <f t="shared" si="3"/>
        <v>7</v>
      </c>
    </row>
    <row r="27" spans="1:10" x14ac:dyDescent="0.35">
      <c r="A27" s="8">
        <v>25</v>
      </c>
      <c r="B27" s="25" t="s">
        <v>102</v>
      </c>
      <c r="C27" s="25">
        <f>SUMIF(Events!DeckName,"*"&amp;Decks!B27&amp;"*",Events!DuelWin)</f>
        <v>1</v>
      </c>
      <c r="D27" s="25">
        <f>SUMIF(Events!DeckName,"*"&amp;Decks!B27&amp;"*",Events!DuelLose)</f>
        <v>2</v>
      </c>
      <c r="E27" s="25">
        <f>SUMIF(Events!DeckName,"*"&amp;Decks!B27&amp;"*",Events!DuelDraw)</f>
        <v>0</v>
      </c>
      <c r="F27" s="27">
        <f t="shared" si="2"/>
        <v>3</v>
      </c>
      <c r="G27" s="25">
        <f>SUMIF(Events!DeckName,"*"&amp;Decks!B27&amp;"*",Events!MatchWin)</f>
        <v>0</v>
      </c>
      <c r="H27" s="25">
        <f>SUMIF(Events!DeckName,"*"&amp;Decks!B27&amp;"*",Events!MatchLose)</f>
        <v>1</v>
      </c>
      <c r="I27" s="25">
        <f>SUMIF(Events!DeckName,"*"&amp;Decks!B27&amp;"*",Events!MatchDraw)</f>
        <v>0</v>
      </c>
      <c r="J27" s="27">
        <f t="shared" si="3"/>
        <v>1</v>
      </c>
    </row>
    <row r="28" spans="1:10" x14ac:dyDescent="0.35">
      <c r="A28" s="8">
        <v>26</v>
      </c>
      <c r="B28" s="25" t="s">
        <v>342</v>
      </c>
      <c r="C28" s="25">
        <f>SUMIF(Events!DeckName,"*"&amp;Decks!B28&amp;"*",Events!DuelWin)</f>
        <v>2</v>
      </c>
      <c r="D28" s="25">
        <f>SUMIF(Events!DeckName,"*"&amp;Decks!B28&amp;"*",Events!DuelLose)</f>
        <v>1</v>
      </c>
      <c r="E28" s="25">
        <f>SUMIF(Events!DeckName,"*"&amp;Decks!B28&amp;"*",Events!DuelDraw)</f>
        <v>0</v>
      </c>
      <c r="F28" s="27">
        <f t="shared" si="2"/>
        <v>3</v>
      </c>
      <c r="G28" s="25">
        <f>SUMIF(Events!DeckName,"*"&amp;Decks!B28&amp;"*",Events!MatchWin)</f>
        <v>1</v>
      </c>
      <c r="H28" s="25">
        <f>SUMIF(Events!DeckName,"*"&amp;Decks!B28&amp;"*",Events!MatchLose)</f>
        <v>0</v>
      </c>
      <c r="I28" s="25">
        <f>SUMIF(Events!DeckName,"*"&amp;Decks!B28&amp;"*",Events!MatchDraw)</f>
        <v>0</v>
      </c>
      <c r="J28" s="27">
        <f t="shared" si="3"/>
        <v>1</v>
      </c>
    </row>
    <row r="29" spans="1:10" x14ac:dyDescent="0.35">
      <c r="A29" s="8">
        <v>27</v>
      </c>
      <c r="B29" s="25" t="s">
        <v>188</v>
      </c>
      <c r="C29" s="25">
        <f>SUMIF(Events!DeckName,"*"&amp;Decks!B29&amp;"*",Events!DuelWin)</f>
        <v>1</v>
      </c>
      <c r="D29" s="25">
        <f>SUMIF(Events!DeckName,"*"&amp;Decks!B29&amp;"*",Events!DuelLose)</f>
        <v>0</v>
      </c>
      <c r="E29" s="25">
        <f>SUMIF(Events!DeckName,"*"&amp;Decks!B29&amp;"*",Events!DuelDraw)</f>
        <v>1</v>
      </c>
      <c r="F29" s="27">
        <f t="shared" si="2"/>
        <v>2</v>
      </c>
      <c r="G29" s="25">
        <f>SUMIF(Events!DeckName,"*"&amp;Decks!B29&amp;"*",Events!MatchWin)</f>
        <v>1</v>
      </c>
      <c r="H29" s="25">
        <f>SUMIF(Events!DeckName,"*"&amp;Decks!B29&amp;"*",Events!MatchLose)</f>
        <v>0</v>
      </c>
      <c r="I29" s="25">
        <f>SUMIF(Events!DeckName,"*"&amp;Decks!B29&amp;"*",Events!MatchDraw)</f>
        <v>0</v>
      </c>
      <c r="J29" s="27">
        <f t="shared" si="3"/>
        <v>1</v>
      </c>
    </row>
    <row r="30" spans="1:10" x14ac:dyDescent="0.35">
      <c r="A30" s="8">
        <v>28</v>
      </c>
      <c r="B30" s="25" t="s">
        <v>97</v>
      </c>
      <c r="C30" s="25">
        <f>SUMIF(Events!DeckName,"*"&amp;Decks!B30&amp;"*",Events!DuelWin)</f>
        <v>8</v>
      </c>
      <c r="D30" s="25">
        <f>SUMIF(Events!DeckName,"*"&amp;Decks!B30&amp;"*",Events!DuelLose)</f>
        <v>0</v>
      </c>
      <c r="E30" s="25">
        <f>SUMIF(Events!DeckName,"*"&amp;Decks!B30&amp;"*",Events!DuelDraw)</f>
        <v>0</v>
      </c>
      <c r="F30" s="27">
        <f t="shared" si="2"/>
        <v>8</v>
      </c>
      <c r="G30" s="25">
        <f>SUMIF(Events!DeckName,"*"&amp;Decks!B30&amp;"*",Events!MatchWin)</f>
        <v>4</v>
      </c>
      <c r="H30" s="25">
        <f>SUMIF(Events!DeckName,"*"&amp;Decks!B30&amp;"*",Events!MatchLose)</f>
        <v>0</v>
      </c>
      <c r="I30" s="25">
        <f>SUMIF(Events!DeckName,"*"&amp;Decks!B30&amp;"*",Events!MatchDraw)</f>
        <v>0</v>
      </c>
      <c r="J30" s="27">
        <f t="shared" si="3"/>
        <v>4</v>
      </c>
    </row>
    <row r="31" spans="1:10" x14ac:dyDescent="0.35">
      <c r="A31" s="8">
        <v>29</v>
      </c>
      <c r="B31" s="25" t="s">
        <v>443</v>
      </c>
      <c r="C31" s="25">
        <f>SUMIF(Events!DeckName,"*"&amp;Decks!B31&amp;"*",Events!DuelWin)</f>
        <v>11</v>
      </c>
      <c r="D31" s="25">
        <f>SUMIF(Events!DeckName,"*"&amp;Decks!B31&amp;"*",Events!DuelLose)</f>
        <v>9</v>
      </c>
      <c r="E31" s="25">
        <f>SUMIF(Events!DeckName,"*"&amp;Decks!B31&amp;"*",Events!DuelDraw)</f>
        <v>0</v>
      </c>
      <c r="F31" s="27">
        <f t="shared" si="2"/>
        <v>20</v>
      </c>
      <c r="G31" s="25">
        <f>SUMIF(Events!DeckName,"*"&amp;Decks!B31&amp;"*",Events!MatchWin)</f>
        <v>4</v>
      </c>
      <c r="H31" s="25">
        <f>SUMIF(Events!DeckName,"*"&amp;Decks!B31&amp;"*",Events!MatchLose)</f>
        <v>4</v>
      </c>
      <c r="I31" s="25">
        <f>SUMIF(Events!DeckName,"*"&amp;Decks!B31&amp;"*",Events!MatchDraw)</f>
        <v>0</v>
      </c>
      <c r="J31" s="27">
        <f t="shared" si="3"/>
        <v>8</v>
      </c>
    </row>
    <row r="32" spans="1:10" x14ac:dyDescent="0.35">
      <c r="A32" s="8">
        <v>30</v>
      </c>
      <c r="B32" s="25" t="s">
        <v>104</v>
      </c>
      <c r="C32" s="25">
        <f>SUMIF(Events!DeckName,"*"&amp;Decks!B32&amp;"*",Events!DuelWin)</f>
        <v>0</v>
      </c>
      <c r="D32" s="25">
        <f>SUMIF(Events!DeckName,"*"&amp;Decks!B32&amp;"*",Events!DuelLose)</f>
        <v>2</v>
      </c>
      <c r="E32" s="25">
        <f>SUMIF(Events!DeckName,"*"&amp;Decks!B32&amp;"*",Events!DuelDraw)</f>
        <v>0</v>
      </c>
      <c r="F32" s="27">
        <f t="shared" si="2"/>
        <v>2</v>
      </c>
      <c r="G32" s="25">
        <f>SUMIF(Events!DeckName,"*"&amp;Decks!B32&amp;"*",Events!MatchWin)</f>
        <v>0</v>
      </c>
      <c r="H32" s="25">
        <f>SUMIF(Events!DeckName,"*"&amp;Decks!B32&amp;"*",Events!MatchLose)</f>
        <v>1</v>
      </c>
      <c r="I32" s="25">
        <f>SUMIF(Events!DeckName,"*"&amp;Decks!B32&amp;"*",Events!MatchDraw)</f>
        <v>0</v>
      </c>
      <c r="J32" s="27">
        <f t="shared" si="3"/>
        <v>1</v>
      </c>
    </row>
    <row r="33" spans="1:10" x14ac:dyDescent="0.35">
      <c r="A33" s="8">
        <v>31</v>
      </c>
      <c r="B33" s="25" t="s">
        <v>433</v>
      </c>
      <c r="C33" s="25">
        <f>SUMIF(Events!DeckName,"*"&amp;Decks!B33&amp;"*",Events!DuelWin)</f>
        <v>3</v>
      </c>
      <c r="D33" s="25">
        <f>SUMIF(Events!DeckName,"*"&amp;Decks!B33&amp;"*",Events!DuelLose)</f>
        <v>2</v>
      </c>
      <c r="E33" s="25">
        <f>SUMIF(Events!DeckName,"*"&amp;Decks!B33&amp;"*",Events!DuelDraw)</f>
        <v>0</v>
      </c>
      <c r="F33" s="27">
        <f t="shared" si="2"/>
        <v>5</v>
      </c>
      <c r="G33" s="25">
        <f>SUMIF(Events!DeckName,"*"&amp;Decks!B33&amp;"*",Events!MatchWin)</f>
        <v>1</v>
      </c>
      <c r="H33" s="25">
        <f>SUMIF(Events!DeckName,"*"&amp;Decks!B33&amp;"*",Events!MatchLose)</f>
        <v>0</v>
      </c>
      <c r="I33" s="25">
        <f>SUMIF(Events!DeckName,"*"&amp;Decks!B33&amp;"*",Events!MatchDraw)</f>
        <v>1</v>
      </c>
      <c r="J33" s="27">
        <f t="shared" si="3"/>
        <v>2</v>
      </c>
    </row>
    <row r="34" spans="1:10" x14ac:dyDescent="0.35">
      <c r="A34" s="8">
        <v>32</v>
      </c>
      <c r="B34" s="25" t="s">
        <v>434</v>
      </c>
      <c r="C34" s="25">
        <f>SUMIF(Events!DeckName,"*"&amp;Decks!B34&amp;"*",Events!DuelWin)</f>
        <v>2</v>
      </c>
      <c r="D34" s="25">
        <f>SUMIF(Events!DeckName,"*"&amp;Decks!B34&amp;"*",Events!DuelLose)</f>
        <v>0</v>
      </c>
      <c r="E34" s="25">
        <f>SUMIF(Events!DeckName,"*"&amp;Decks!B34&amp;"*",Events!DuelDraw)</f>
        <v>0</v>
      </c>
      <c r="F34" s="27">
        <f t="shared" si="2"/>
        <v>2</v>
      </c>
      <c r="G34" s="25">
        <f>SUMIF(Events!DeckName,"*"&amp;Decks!B34&amp;"*",Events!MatchWin)</f>
        <v>1</v>
      </c>
      <c r="H34" s="25">
        <f>SUMIF(Events!DeckName,"*"&amp;Decks!B34&amp;"*",Events!MatchLose)</f>
        <v>0</v>
      </c>
      <c r="I34" s="25">
        <f>SUMIF(Events!DeckName,"*"&amp;Decks!B34&amp;"*",Events!MatchDraw)</f>
        <v>0</v>
      </c>
      <c r="J34" s="27">
        <f t="shared" si="3"/>
        <v>1</v>
      </c>
    </row>
    <row r="35" spans="1:10" x14ac:dyDescent="0.35">
      <c r="A35" s="8">
        <v>33</v>
      </c>
      <c r="B35" s="25" t="s">
        <v>110</v>
      </c>
      <c r="C35" s="25">
        <f>SUMIF(Events!DeckName,"*"&amp;Decks!B35&amp;"*",Events!DuelWin)</f>
        <v>6</v>
      </c>
      <c r="D35" s="25">
        <f>SUMIF(Events!DeckName,"*"&amp;Decks!B35&amp;"*",Events!DuelLose)</f>
        <v>1</v>
      </c>
      <c r="E35" s="25">
        <f>SUMIF(Events!DeckName,"*"&amp;Decks!B35&amp;"*",Events!DuelDraw)</f>
        <v>0</v>
      </c>
      <c r="F35" s="27">
        <f t="shared" si="2"/>
        <v>7</v>
      </c>
      <c r="G35" s="25">
        <f>SUMIF(Events!DeckName,"*"&amp;Decks!B35&amp;"*",Events!MatchWin)</f>
        <v>3</v>
      </c>
      <c r="H35" s="25">
        <f>SUMIF(Events!DeckName,"*"&amp;Decks!B35&amp;"*",Events!MatchLose)</f>
        <v>0</v>
      </c>
      <c r="I35" s="25">
        <f>SUMIF(Events!DeckName,"*"&amp;Decks!B35&amp;"*",Events!MatchDraw)</f>
        <v>0</v>
      </c>
      <c r="J35" s="27">
        <f t="shared" si="3"/>
        <v>3</v>
      </c>
    </row>
    <row r="36" spans="1:10" x14ac:dyDescent="0.35">
      <c r="A36" s="8">
        <v>34</v>
      </c>
      <c r="B36" s="25" t="s">
        <v>293</v>
      </c>
      <c r="C36" s="25">
        <f>SUMIF(Events!DeckName,"*"&amp;Decks!B36&amp;"*",Events!DuelWin)</f>
        <v>9</v>
      </c>
      <c r="D36" s="25">
        <f>SUMIF(Events!DeckName,"*"&amp;Decks!B36&amp;"*",Events!DuelLose)</f>
        <v>13</v>
      </c>
      <c r="E36" s="25">
        <f>SUMIF(Events!DeckName,"*"&amp;Decks!B36&amp;"*",Events!DuelDraw)</f>
        <v>2</v>
      </c>
      <c r="F36" s="27">
        <f t="shared" si="2"/>
        <v>24</v>
      </c>
      <c r="G36" s="25">
        <f>SUMIF(Events!DeckName,"*"&amp;Decks!B36&amp;"*",Events!MatchWin)</f>
        <v>2</v>
      </c>
      <c r="H36" s="25">
        <f>SUMIF(Events!DeckName,"*"&amp;Decks!B36&amp;"*",Events!MatchLose)</f>
        <v>4</v>
      </c>
      <c r="I36" s="25">
        <f>SUMIF(Events!DeckName,"*"&amp;Decks!B36&amp;"*",Events!MatchDraw)</f>
        <v>4</v>
      </c>
      <c r="J36" s="27">
        <f t="shared" si="3"/>
        <v>10</v>
      </c>
    </row>
    <row r="37" spans="1:10" x14ac:dyDescent="0.35">
      <c r="A37" s="8">
        <v>35</v>
      </c>
      <c r="B37" s="25" t="s">
        <v>427</v>
      </c>
      <c r="C37" s="25">
        <f>SUMIF(Events!DeckName,"*"&amp;Decks!B37&amp;"*",Events!DuelWin)</f>
        <v>1</v>
      </c>
      <c r="D37" s="25">
        <f>SUMIF(Events!DeckName,"*"&amp;Decks!B37&amp;"*",Events!DuelLose)</f>
        <v>4</v>
      </c>
      <c r="E37" s="25">
        <f>SUMIF(Events!DeckName,"*"&amp;Decks!B37&amp;"*",Events!DuelDraw)</f>
        <v>0</v>
      </c>
      <c r="F37" s="27">
        <f t="shared" si="2"/>
        <v>5</v>
      </c>
      <c r="G37" s="25">
        <f>SUMIF(Events!DeckName,"*"&amp;Decks!B37&amp;"*",Events!MatchWin)</f>
        <v>0</v>
      </c>
      <c r="H37" s="25">
        <f>SUMIF(Events!DeckName,"*"&amp;Decks!B37&amp;"*",Events!MatchLose)</f>
        <v>2</v>
      </c>
      <c r="I37" s="25">
        <f>SUMIF(Events!DeckName,"*"&amp;Decks!B37&amp;"*",Events!MatchDraw)</f>
        <v>0</v>
      </c>
      <c r="J37" s="27">
        <f t="shared" si="3"/>
        <v>2</v>
      </c>
    </row>
    <row r="38" spans="1:10" x14ac:dyDescent="0.35">
      <c r="A38" s="8">
        <v>36</v>
      </c>
      <c r="B38" s="25" t="s">
        <v>386</v>
      </c>
      <c r="C38" s="25">
        <f>SUMIF(Events!DeckName,"*"&amp;Decks!B38&amp;"*",Events!DuelWin)</f>
        <v>1</v>
      </c>
      <c r="D38" s="25">
        <f>SUMIF(Events!DeckName,"*"&amp;Decks!B38&amp;"*",Events!DuelLose)</f>
        <v>6</v>
      </c>
      <c r="E38" s="25">
        <f>SUMIF(Events!DeckName,"*"&amp;Decks!B38&amp;"*",Events!DuelDraw)</f>
        <v>0</v>
      </c>
      <c r="F38" s="27">
        <f t="shared" si="2"/>
        <v>7</v>
      </c>
      <c r="G38" s="25">
        <f>SUMIF(Events!DeckName,"*"&amp;Decks!B38&amp;"*",Events!MatchWin)</f>
        <v>0</v>
      </c>
      <c r="H38" s="25">
        <f>SUMIF(Events!DeckName,"*"&amp;Decks!B38&amp;"*",Events!MatchLose)</f>
        <v>3</v>
      </c>
      <c r="I38" s="25">
        <f>SUMIF(Events!DeckName,"*"&amp;Decks!B38&amp;"*",Events!MatchDraw)</f>
        <v>0</v>
      </c>
      <c r="J38" s="27">
        <f t="shared" si="3"/>
        <v>3</v>
      </c>
    </row>
    <row r="39" spans="1:10" x14ac:dyDescent="0.35">
      <c r="A39" s="8">
        <v>37</v>
      </c>
      <c r="B39" s="25" t="s">
        <v>308</v>
      </c>
      <c r="C39" s="25">
        <f>SUMIF(Events!DeckName,"*"&amp;Decks!B39&amp;"*",Events!DuelWin)</f>
        <v>2</v>
      </c>
      <c r="D39" s="25">
        <f>SUMIF(Events!DeckName,"*"&amp;Decks!B39&amp;"*",Events!DuelLose)</f>
        <v>0</v>
      </c>
      <c r="E39" s="25">
        <f>SUMIF(Events!DeckName,"*"&amp;Decks!B39&amp;"*",Events!DuelDraw)</f>
        <v>0</v>
      </c>
      <c r="F39" s="27">
        <f t="shared" si="2"/>
        <v>2</v>
      </c>
      <c r="G39" s="25">
        <f>SUMIF(Events!DeckName,"*"&amp;Decks!B39&amp;"*",Events!MatchWin)</f>
        <v>1</v>
      </c>
      <c r="H39" s="25">
        <f>SUMIF(Events!DeckName,"*"&amp;Decks!B39&amp;"*",Events!MatchLose)</f>
        <v>0</v>
      </c>
      <c r="I39" s="25">
        <f>SUMIF(Events!DeckName,"*"&amp;Decks!B39&amp;"*",Events!MatchDraw)</f>
        <v>0</v>
      </c>
      <c r="J39" s="27">
        <f t="shared" si="3"/>
        <v>1</v>
      </c>
    </row>
    <row r="40" spans="1:10" x14ac:dyDescent="0.35">
      <c r="A40" s="8">
        <v>38</v>
      </c>
      <c r="B40" s="25" t="s">
        <v>183</v>
      </c>
      <c r="C40" s="25">
        <f>SUMIF(Events!DeckName,"*"&amp;Decks!B40&amp;"*",Events!DuelWin)</f>
        <v>6</v>
      </c>
      <c r="D40" s="25">
        <f>SUMIF(Events!DeckName,"*"&amp;Decks!B40&amp;"*",Events!DuelLose)</f>
        <v>7</v>
      </c>
      <c r="E40" s="25">
        <f>SUMIF(Events!DeckName,"*"&amp;Decks!B40&amp;"*",Events!DuelDraw)</f>
        <v>0</v>
      </c>
      <c r="F40" s="27">
        <f t="shared" si="2"/>
        <v>13</v>
      </c>
      <c r="G40" s="25">
        <f>SUMIF(Events!DeckName,"*"&amp;Decks!B40&amp;"*",Events!MatchWin)</f>
        <v>3</v>
      </c>
      <c r="H40" s="25">
        <f>SUMIF(Events!DeckName,"*"&amp;Decks!B40&amp;"*",Events!MatchLose)</f>
        <v>2</v>
      </c>
      <c r="I40" s="25">
        <f>SUMIF(Events!DeckName,"*"&amp;Decks!B40&amp;"*",Events!MatchDraw)</f>
        <v>0</v>
      </c>
      <c r="J40" s="27">
        <f t="shared" si="3"/>
        <v>5</v>
      </c>
    </row>
    <row r="41" spans="1:10" x14ac:dyDescent="0.35">
      <c r="A41" s="8">
        <v>39</v>
      </c>
      <c r="B41" s="9" t="s">
        <v>459</v>
      </c>
      <c r="C41" s="25">
        <f>SUMIF(Events!DeckName,"*"&amp;Decks!B41&amp;"*",Events!DuelWin)</f>
        <v>0</v>
      </c>
      <c r="D41" s="25">
        <f>SUMIF(Events!DeckName,"*"&amp;Decks!B41&amp;"*",Events!DuelLose)</f>
        <v>2</v>
      </c>
      <c r="E41" s="25">
        <f>SUMIF(Events!DeckName,"*"&amp;Decks!B41&amp;"*",Events!DuelDraw)</f>
        <v>0</v>
      </c>
      <c r="F41" s="27">
        <f t="shared" si="2"/>
        <v>2</v>
      </c>
      <c r="G41" s="25">
        <f>SUMIF(Events!DeckName,"*"&amp;Decks!B41&amp;"*",Events!MatchWin)</f>
        <v>0</v>
      </c>
      <c r="H41" s="25">
        <f>SUMIF(Events!DeckName,"*"&amp;Decks!B41&amp;"*",Events!MatchLose)</f>
        <v>1</v>
      </c>
      <c r="I41" s="25">
        <f>SUMIF(Events!DeckName,"*"&amp;Decks!B41&amp;"*",Events!MatchDraw)</f>
        <v>0</v>
      </c>
      <c r="J41" s="27">
        <f t="shared" si="3"/>
        <v>1</v>
      </c>
    </row>
    <row r="42" spans="1:10" x14ac:dyDescent="0.35">
      <c r="A42" s="8">
        <v>40</v>
      </c>
      <c r="B42" s="25" t="s">
        <v>407</v>
      </c>
      <c r="C42" s="25">
        <f>SUMIF(Events!DeckName,"*"&amp;Decks!B42&amp;"*",Events!DuelWin)</f>
        <v>2</v>
      </c>
      <c r="D42" s="25">
        <f>SUMIF(Events!DeckName,"*"&amp;Decks!B42&amp;"*",Events!DuelLose)</f>
        <v>0</v>
      </c>
      <c r="E42" s="25">
        <f>SUMIF(Events!DeckName,"*"&amp;Decks!B42&amp;"*",Events!DuelDraw)</f>
        <v>0</v>
      </c>
      <c r="F42" s="27">
        <f t="shared" si="2"/>
        <v>2</v>
      </c>
      <c r="G42" s="25">
        <f>SUMIF(Events!DeckName,"*"&amp;Decks!B42&amp;"*",Events!MatchWin)</f>
        <v>1</v>
      </c>
      <c r="H42" s="25">
        <f>SUMIF(Events!DeckName,"*"&amp;Decks!B42&amp;"*",Events!MatchLose)</f>
        <v>0</v>
      </c>
      <c r="I42" s="25">
        <f>SUMIF(Events!DeckName,"*"&amp;Decks!B42&amp;"*",Events!MatchDraw)</f>
        <v>0</v>
      </c>
      <c r="J42" s="27">
        <f t="shared" si="3"/>
        <v>1</v>
      </c>
    </row>
    <row r="43" spans="1:10" x14ac:dyDescent="0.35">
      <c r="A43" s="8">
        <v>41</v>
      </c>
      <c r="B43" s="25" t="s">
        <v>78</v>
      </c>
      <c r="C43" s="25">
        <f>SUMIF(Events!DeckName,"*"&amp;Decks!B43&amp;"*",Events!DuelWin)</f>
        <v>2</v>
      </c>
      <c r="D43" s="25">
        <f>SUMIF(Events!DeckName,"*"&amp;Decks!B43&amp;"*",Events!DuelLose)</f>
        <v>0</v>
      </c>
      <c r="E43" s="25">
        <f>SUMIF(Events!DeckName,"*"&amp;Decks!B43&amp;"*",Events!DuelDraw)</f>
        <v>0</v>
      </c>
      <c r="F43" s="27">
        <f t="shared" si="2"/>
        <v>2</v>
      </c>
      <c r="G43" s="25">
        <f>SUMIF(Events!DeckName,"*"&amp;Decks!B43&amp;"*",Events!MatchWin)</f>
        <v>1</v>
      </c>
      <c r="H43" s="25">
        <f>SUMIF(Events!DeckName,"*"&amp;Decks!B43&amp;"*",Events!MatchLose)</f>
        <v>0</v>
      </c>
      <c r="I43" s="25">
        <f>SUMIF(Events!DeckName,"*"&amp;Decks!B43&amp;"*",Events!MatchDraw)</f>
        <v>0</v>
      </c>
      <c r="J43" s="27">
        <f t="shared" si="3"/>
        <v>1</v>
      </c>
    </row>
    <row r="44" spans="1:10" x14ac:dyDescent="0.35">
      <c r="A44" s="8">
        <v>42</v>
      </c>
      <c r="B44" s="25" t="s">
        <v>406</v>
      </c>
      <c r="C44" s="25">
        <f>SUMIF(Events!DeckName,"*"&amp;Decks!B44&amp;"*",Events!DuelWin)</f>
        <v>2</v>
      </c>
      <c r="D44" s="25">
        <f>SUMIF(Events!DeckName,"*"&amp;Decks!B44&amp;"*",Events!DuelLose)</f>
        <v>3</v>
      </c>
      <c r="E44" s="25">
        <f>SUMIF(Events!DeckName,"*"&amp;Decks!B44&amp;"*",Events!DuelDraw)</f>
        <v>0</v>
      </c>
      <c r="F44" s="27">
        <f t="shared" si="2"/>
        <v>5</v>
      </c>
      <c r="G44" s="25">
        <f>SUMIF(Events!DeckName,"*"&amp;Decks!B44&amp;"*",Events!MatchWin)</f>
        <v>1</v>
      </c>
      <c r="H44" s="25">
        <f>SUMIF(Events!DeckName,"*"&amp;Decks!B44&amp;"*",Events!MatchLose)</f>
        <v>1</v>
      </c>
      <c r="I44" s="25">
        <f>SUMIF(Events!DeckName,"*"&amp;Decks!B44&amp;"*",Events!MatchDraw)</f>
        <v>0</v>
      </c>
      <c r="J44" s="27">
        <f t="shared" si="3"/>
        <v>2</v>
      </c>
    </row>
    <row r="45" spans="1:10" x14ac:dyDescent="0.35">
      <c r="A45" s="8">
        <v>43</v>
      </c>
      <c r="B45" s="25" t="s">
        <v>65</v>
      </c>
      <c r="C45" s="25">
        <f>SUMIF(Events!DeckName,"*"&amp;Decks!B45&amp;"*",Events!DuelWin)</f>
        <v>4</v>
      </c>
      <c r="D45" s="25">
        <f>SUMIF(Events!DeckName,"*"&amp;Decks!B45&amp;"*",Events!DuelLose)</f>
        <v>3</v>
      </c>
      <c r="E45" s="25">
        <f>SUMIF(Events!DeckName,"*"&amp;Decks!B45&amp;"*",Events!DuelDraw)</f>
        <v>0</v>
      </c>
      <c r="F45" s="27">
        <f t="shared" si="2"/>
        <v>7</v>
      </c>
      <c r="G45" s="25">
        <f>SUMIF(Events!DeckName,"*"&amp;Decks!B45&amp;"*",Events!MatchWin)</f>
        <v>2</v>
      </c>
      <c r="H45" s="25">
        <f>SUMIF(Events!DeckName,"*"&amp;Decks!B45&amp;"*",Events!MatchLose)</f>
        <v>1</v>
      </c>
      <c r="I45" s="25">
        <f>SUMIF(Events!DeckName,"*"&amp;Decks!B45&amp;"*",Events!MatchDraw)</f>
        <v>0</v>
      </c>
      <c r="J45" s="27">
        <f t="shared" si="3"/>
        <v>3</v>
      </c>
    </row>
    <row r="46" spans="1:10" x14ac:dyDescent="0.35">
      <c r="A46" s="8">
        <v>44</v>
      </c>
      <c r="B46" s="25" t="s">
        <v>135</v>
      </c>
      <c r="C46" s="25">
        <f>SUMIF(Events!DeckName,"*"&amp;Decks!B46&amp;"*",Events!DuelWin)</f>
        <v>2</v>
      </c>
      <c r="D46" s="25">
        <f>SUMIF(Events!DeckName,"*"&amp;Decks!B46&amp;"*",Events!DuelLose)</f>
        <v>1</v>
      </c>
      <c r="E46" s="25">
        <f>SUMIF(Events!DeckName,"*"&amp;Decks!B46&amp;"*",Events!DuelDraw)</f>
        <v>0</v>
      </c>
      <c r="F46" s="27">
        <f t="shared" si="2"/>
        <v>3</v>
      </c>
      <c r="G46" s="25">
        <f>SUMIF(Events!DeckName,"*"&amp;Decks!B46&amp;"*",Events!MatchWin)</f>
        <v>1</v>
      </c>
      <c r="H46" s="25">
        <f>SUMIF(Events!DeckName,"*"&amp;Decks!B46&amp;"*",Events!MatchLose)</f>
        <v>0</v>
      </c>
      <c r="I46" s="25">
        <f>SUMIF(Events!DeckName,"*"&amp;Decks!B46&amp;"*",Events!MatchDraw)</f>
        <v>0</v>
      </c>
      <c r="J46" s="27">
        <f t="shared" si="3"/>
        <v>1</v>
      </c>
    </row>
    <row r="47" spans="1:10" x14ac:dyDescent="0.35">
      <c r="A47" s="8">
        <v>45</v>
      </c>
      <c r="B47" s="9" t="s">
        <v>300</v>
      </c>
      <c r="C47" s="25">
        <f>SUMIF(Events!DeckName,"*"&amp;Decks!B47&amp;"*",Events!DuelWin)</f>
        <v>1</v>
      </c>
      <c r="D47" s="25">
        <f>SUMIF(Events!DeckName,"*"&amp;Decks!B47&amp;"*",Events!DuelLose)</f>
        <v>0</v>
      </c>
      <c r="E47" s="25">
        <f>SUMIF(Events!DeckName,"*"&amp;Decks!B47&amp;"*",Events!DuelDraw)</f>
        <v>1</v>
      </c>
      <c r="F47" s="27">
        <f t="shared" si="2"/>
        <v>2</v>
      </c>
      <c r="G47" s="25">
        <f>SUMIF(Events!DeckName,"*"&amp;Decks!B47&amp;"*",Events!MatchWin)</f>
        <v>1</v>
      </c>
      <c r="H47" s="25">
        <f>SUMIF(Events!DeckName,"*"&amp;Decks!B47&amp;"*",Events!MatchLose)</f>
        <v>0</v>
      </c>
      <c r="I47" s="25">
        <f>SUMIF(Events!DeckName,"*"&amp;Decks!B47&amp;"*",Events!MatchDraw)</f>
        <v>0</v>
      </c>
      <c r="J47" s="27">
        <f t="shared" si="3"/>
        <v>1</v>
      </c>
    </row>
    <row r="48" spans="1:10" x14ac:dyDescent="0.35">
      <c r="A48" s="8">
        <v>46</v>
      </c>
      <c r="B48" s="25" t="s">
        <v>243</v>
      </c>
      <c r="C48" s="25">
        <f>SUMIF(Events!DeckName,"*"&amp;Decks!B48&amp;"*",Events!DuelWin)</f>
        <v>1</v>
      </c>
      <c r="D48" s="25">
        <f>SUMIF(Events!DeckName,"*"&amp;Decks!B48&amp;"*",Events!DuelLose)</f>
        <v>1</v>
      </c>
      <c r="E48" s="25">
        <f>SUMIF(Events!DeckName,"*"&amp;Decks!B48&amp;"*",Events!DuelDraw)</f>
        <v>1</v>
      </c>
      <c r="F48" s="27">
        <f t="shared" si="2"/>
        <v>3</v>
      </c>
      <c r="G48" s="25">
        <f>SUMIF(Events!DeckName,"*"&amp;Decks!B48&amp;"*",Events!MatchWin)</f>
        <v>0</v>
      </c>
      <c r="H48" s="25">
        <f>SUMIF(Events!DeckName,"*"&amp;Decks!B48&amp;"*",Events!MatchLose)</f>
        <v>0</v>
      </c>
      <c r="I48" s="25">
        <f>SUMIF(Events!DeckName,"*"&amp;Decks!B48&amp;"*",Events!MatchDraw)</f>
        <v>1</v>
      </c>
      <c r="J48" s="27">
        <f t="shared" si="3"/>
        <v>1</v>
      </c>
    </row>
    <row r="49" spans="1:10" x14ac:dyDescent="0.35">
      <c r="A49" s="8">
        <v>47</v>
      </c>
      <c r="B49" s="25" t="s">
        <v>253</v>
      </c>
      <c r="C49" s="25">
        <f>SUMIF(Events!DeckName,"*"&amp;Decks!B49&amp;"*",Events!DuelWin)</f>
        <v>6</v>
      </c>
      <c r="D49" s="25">
        <f>SUMIF(Events!DeckName,"*"&amp;Decks!B49&amp;"*",Events!DuelLose)</f>
        <v>10</v>
      </c>
      <c r="E49" s="25">
        <f>SUMIF(Events!DeckName,"*"&amp;Decks!B49&amp;"*",Events!DuelDraw)</f>
        <v>0</v>
      </c>
      <c r="F49" s="27">
        <f t="shared" si="2"/>
        <v>16</v>
      </c>
      <c r="G49" s="25">
        <f>SUMIF(Events!DeckName,"*"&amp;Decks!B49&amp;"*",Events!MatchWin)</f>
        <v>2</v>
      </c>
      <c r="H49" s="25">
        <f>SUMIF(Events!DeckName,"*"&amp;Decks!B49&amp;"*",Events!MatchLose)</f>
        <v>4</v>
      </c>
      <c r="I49" s="25">
        <f>SUMIF(Events!DeckName,"*"&amp;Decks!B49&amp;"*",Events!MatchDraw)</f>
        <v>0</v>
      </c>
      <c r="J49" s="27">
        <f t="shared" si="3"/>
        <v>6</v>
      </c>
    </row>
    <row r="50" spans="1:10" x14ac:dyDescent="0.35">
      <c r="A50" s="8">
        <v>48</v>
      </c>
      <c r="B50" s="25" t="s">
        <v>230</v>
      </c>
      <c r="C50" s="25">
        <f>SUMIF(Events!DeckName,"*"&amp;Decks!B50&amp;"*",Events!DuelWin)</f>
        <v>2</v>
      </c>
      <c r="D50" s="25">
        <f>SUMIF(Events!DeckName,"*"&amp;Decks!B50&amp;"*",Events!DuelLose)</f>
        <v>1</v>
      </c>
      <c r="E50" s="25">
        <f>SUMIF(Events!DeckName,"*"&amp;Decks!B50&amp;"*",Events!DuelDraw)</f>
        <v>0</v>
      </c>
      <c r="F50" s="27">
        <f t="shared" si="2"/>
        <v>3</v>
      </c>
      <c r="G50" s="25">
        <f>SUMIF(Events!DeckName,"*"&amp;Decks!B50&amp;"*",Events!MatchWin)</f>
        <v>1</v>
      </c>
      <c r="H50" s="25">
        <f>SUMIF(Events!DeckName,"*"&amp;Decks!B50&amp;"*",Events!MatchLose)</f>
        <v>0</v>
      </c>
      <c r="I50" s="25">
        <f>SUMIF(Events!DeckName,"*"&amp;Decks!B50&amp;"*",Events!MatchDraw)</f>
        <v>0</v>
      </c>
      <c r="J50" s="27">
        <f t="shared" si="3"/>
        <v>1</v>
      </c>
    </row>
    <row r="51" spans="1:10" x14ac:dyDescent="0.35">
      <c r="A51" s="8">
        <v>49</v>
      </c>
      <c r="B51" s="25" t="s">
        <v>254</v>
      </c>
      <c r="C51" s="25">
        <f>SUMIF(Events!DeckName,"*"&amp;Decks!B51&amp;"*",Events!DuelWin)</f>
        <v>5</v>
      </c>
      <c r="D51" s="25">
        <f>SUMIF(Events!DeckName,"*"&amp;Decks!B51&amp;"*",Events!DuelLose)</f>
        <v>9</v>
      </c>
      <c r="E51" s="25">
        <f>SUMIF(Events!DeckName,"*"&amp;Decks!B51&amp;"*",Events!DuelDraw)</f>
        <v>0</v>
      </c>
      <c r="F51" s="27">
        <f t="shared" si="2"/>
        <v>14</v>
      </c>
      <c r="G51" s="25">
        <f>SUMIF(Events!DeckName,"*"&amp;Decks!B51&amp;"*",Events!MatchWin)</f>
        <v>2</v>
      </c>
      <c r="H51" s="25">
        <f>SUMIF(Events!DeckName,"*"&amp;Decks!B51&amp;"*",Events!MatchLose)</f>
        <v>3</v>
      </c>
      <c r="I51" s="25">
        <f>SUMIF(Events!DeckName,"*"&amp;Decks!B51&amp;"*",Events!MatchDraw)</f>
        <v>1</v>
      </c>
      <c r="J51" s="27">
        <f t="shared" si="3"/>
        <v>6</v>
      </c>
    </row>
    <row r="52" spans="1:10" x14ac:dyDescent="0.35">
      <c r="A52" s="8">
        <v>50</v>
      </c>
      <c r="B52" s="25" t="s">
        <v>53</v>
      </c>
      <c r="C52" s="25">
        <f>SUMIF(Events!DeckName,"*"&amp;Decks!B52&amp;"*",Events!DuelWin)</f>
        <v>1</v>
      </c>
      <c r="D52" s="25">
        <f>SUMIF(Events!DeckName,"*"&amp;Decks!B52&amp;"*",Events!DuelLose)</f>
        <v>6</v>
      </c>
      <c r="E52" s="25">
        <f>SUMIF(Events!DeckName,"*"&amp;Decks!B52&amp;"*",Events!DuelDraw)</f>
        <v>0</v>
      </c>
      <c r="F52" s="27">
        <f t="shared" si="2"/>
        <v>7</v>
      </c>
      <c r="G52" s="25">
        <f>SUMIF(Events!DeckName,"*"&amp;Decks!B52&amp;"*",Events!MatchWin)</f>
        <v>0</v>
      </c>
      <c r="H52" s="25">
        <f>SUMIF(Events!DeckName,"*"&amp;Decks!B52&amp;"*",Events!MatchLose)</f>
        <v>3</v>
      </c>
      <c r="I52" s="25">
        <f>SUMIF(Events!DeckName,"*"&amp;Decks!B52&amp;"*",Events!MatchDraw)</f>
        <v>0</v>
      </c>
      <c r="J52" s="27">
        <f t="shared" si="3"/>
        <v>3</v>
      </c>
    </row>
    <row r="53" spans="1:10" x14ac:dyDescent="0.35">
      <c r="A53" s="8">
        <v>51</v>
      </c>
      <c r="B53" s="25" t="s">
        <v>96</v>
      </c>
      <c r="C53" s="25">
        <f>SUMIF(Events!DeckName,"*"&amp;Decks!B53&amp;"*",Events!DuelWin)</f>
        <v>6</v>
      </c>
      <c r="D53" s="25">
        <f>SUMIF(Events!DeckName,"*"&amp;Decks!B53&amp;"*",Events!DuelLose)</f>
        <v>12</v>
      </c>
      <c r="E53" s="25">
        <f>SUMIF(Events!DeckName,"*"&amp;Decks!B53&amp;"*",Events!DuelDraw)</f>
        <v>1</v>
      </c>
      <c r="F53" s="27">
        <f t="shared" si="2"/>
        <v>19</v>
      </c>
      <c r="G53" s="25">
        <f>SUMIF(Events!DeckName,"*"&amp;Decks!B53&amp;"*",Events!MatchWin)</f>
        <v>1</v>
      </c>
      <c r="H53" s="25">
        <f>SUMIF(Events!DeckName,"*"&amp;Decks!B53&amp;"*",Events!MatchLose)</f>
        <v>5</v>
      </c>
      <c r="I53" s="25">
        <f>SUMIF(Events!DeckName,"*"&amp;Decks!B53&amp;"*",Events!MatchDraw)</f>
        <v>2</v>
      </c>
      <c r="J53" s="27">
        <f t="shared" si="3"/>
        <v>8</v>
      </c>
    </row>
    <row r="54" spans="1:10" x14ac:dyDescent="0.35">
      <c r="A54" s="8">
        <v>52</v>
      </c>
      <c r="B54" s="25" t="s">
        <v>50</v>
      </c>
      <c r="C54" s="25">
        <f>SUMIF(Events!DeckName,"*"&amp;Decks!B54&amp;"*",Events!DuelWin)</f>
        <v>1</v>
      </c>
      <c r="D54" s="25">
        <f>SUMIF(Events!DeckName,"*"&amp;Decks!B54&amp;"*",Events!DuelLose)</f>
        <v>1</v>
      </c>
      <c r="E54" s="25">
        <f>SUMIF(Events!DeckName,"*"&amp;Decks!B54&amp;"*",Events!DuelDraw)</f>
        <v>0</v>
      </c>
      <c r="F54" s="27">
        <f t="shared" si="2"/>
        <v>2</v>
      </c>
      <c r="G54" s="25">
        <f>SUMIF(Events!DeckName,"*"&amp;Decks!B54&amp;"*",Events!MatchWin)</f>
        <v>0</v>
      </c>
      <c r="H54" s="25">
        <f>SUMIF(Events!DeckName,"*"&amp;Decks!B54&amp;"*",Events!MatchLose)</f>
        <v>0</v>
      </c>
      <c r="I54" s="25">
        <f>SUMIF(Events!DeckName,"*"&amp;Decks!B54&amp;"*",Events!MatchDraw)</f>
        <v>1</v>
      </c>
      <c r="J54" s="27">
        <f t="shared" si="3"/>
        <v>1</v>
      </c>
    </row>
    <row r="55" spans="1:10" x14ac:dyDescent="0.35">
      <c r="A55" s="8">
        <v>53</v>
      </c>
      <c r="B55" s="6" t="s">
        <v>52</v>
      </c>
      <c r="C55" s="25">
        <f>SUMIF(Events!DeckName,"*"&amp;Decks!B55&amp;"*",Events!DuelWin)</f>
        <v>1</v>
      </c>
      <c r="D55" s="25">
        <f>SUMIF(Events!DeckName,"*"&amp;Decks!B55&amp;"*",Events!DuelLose)</f>
        <v>6</v>
      </c>
      <c r="E55" s="25">
        <f>SUMIF(Events!DeckName,"*"&amp;Decks!B55&amp;"*",Events!DuelDraw)</f>
        <v>0</v>
      </c>
      <c r="F55" s="27">
        <f t="shared" si="2"/>
        <v>7</v>
      </c>
      <c r="G55" s="25">
        <f>SUMIF(Events!DeckName,"*"&amp;Decks!B55&amp;"*",Events!MatchWin)</f>
        <v>0</v>
      </c>
      <c r="H55" s="25">
        <f>SUMIF(Events!DeckName,"*"&amp;Decks!B55&amp;"*",Events!MatchLose)</f>
        <v>3</v>
      </c>
      <c r="I55" s="25">
        <f>SUMIF(Events!DeckName,"*"&amp;Decks!B55&amp;"*",Events!MatchDraw)</f>
        <v>0</v>
      </c>
      <c r="J55" s="27">
        <f t="shared" si="3"/>
        <v>3</v>
      </c>
    </row>
    <row r="56" spans="1:10" x14ac:dyDescent="0.35">
      <c r="A56" s="8">
        <v>54</v>
      </c>
      <c r="B56" s="25" t="s">
        <v>160</v>
      </c>
      <c r="C56" s="25">
        <f>SUMIF(Events!DeckName,"*"&amp;Decks!B56&amp;"*",Events!DuelWin)</f>
        <v>1</v>
      </c>
      <c r="D56" s="25">
        <f>SUMIF(Events!DeckName,"*"&amp;Decks!B56&amp;"*",Events!DuelLose)</f>
        <v>1</v>
      </c>
      <c r="E56" s="25">
        <f>SUMIF(Events!DeckName,"*"&amp;Decks!B56&amp;"*",Events!DuelDraw)</f>
        <v>1</v>
      </c>
      <c r="F56" s="27">
        <f t="shared" si="2"/>
        <v>3</v>
      </c>
      <c r="G56" s="25">
        <f>SUMIF(Events!DeckName,"*"&amp;Decks!B56&amp;"*",Events!MatchWin)</f>
        <v>0</v>
      </c>
      <c r="H56" s="25">
        <f>SUMIF(Events!DeckName,"*"&amp;Decks!B56&amp;"*",Events!MatchLose)</f>
        <v>0</v>
      </c>
      <c r="I56" s="25">
        <f>SUMIF(Events!DeckName,"*"&amp;Decks!B56&amp;"*",Events!MatchDraw)</f>
        <v>1</v>
      </c>
      <c r="J56" s="27">
        <f t="shared" si="3"/>
        <v>1</v>
      </c>
    </row>
    <row r="57" spans="1:10" x14ac:dyDescent="0.35">
      <c r="A57" s="8">
        <v>55</v>
      </c>
      <c r="B57" s="25" t="s">
        <v>13</v>
      </c>
      <c r="C57" s="25">
        <f>SUMIF(Events!DeckName,"*"&amp;Decks!B57&amp;"*",Events!DuelWin)</f>
        <v>0</v>
      </c>
      <c r="D57" s="25">
        <f>SUMIF(Events!DeckName,"*"&amp;Decks!B57&amp;"*",Events!DuelLose)</f>
        <v>2</v>
      </c>
      <c r="E57" s="25">
        <f>SUMIF(Events!DeckName,"*"&amp;Decks!B57&amp;"*",Events!DuelDraw)</f>
        <v>0</v>
      </c>
      <c r="F57" s="27">
        <f t="shared" si="2"/>
        <v>2</v>
      </c>
      <c r="G57" s="25">
        <f>SUMIF(Events!DeckName,"*"&amp;Decks!B57&amp;"*",Events!MatchWin)</f>
        <v>0</v>
      </c>
      <c r="H57" s="25">
        <f>SUMIF(Events!DeckName,"*"&amp;Decks!B57&amp;"*",Events!MatchLose)</f>
        <v>1</v>
      </c>
      <c r="I57" s="25">
        <f>SUMIF(Events!DeckName,"*"&amp;Decks!B57&amp;"*",Events!MatchDraw)</f>
        <v>0</v>
      </c>
      <c r="J57" s="27">
        <f t="shared" si="3"/>
        <v>1</v>
      </c>
    </row>
    <row r="58" spans="1:10" x14ac:dyDescent="0.35">
      <c r="A58" s="8">
        <v>56</v>
      </c>
      <c r="B58" s="9" t="s">
        <v>465</v>
      </c>
      <c r="C58" s="25">
        <f>SUMIF(Events!DeckName,"*"&amp;Decks!B58&amp;"*",Events!DuelWin)</f>
        <v>1</v>
      </c>
      <c r="D58" s="25">
        <f>SUMIF(Events!DeckName,"*"&amp;Decks!B58&amp;"*",Events!DuelLose)</f>
        <v>2</v>
      </c>
      <c r="E58" s="25">
        <f>SUMIF(Events!DeckName,"*"&amp;Decks!B58&amp;"*",Events!DuelDraw)</f>
        <v>0</v>
      </c>
      <c r="F58" s="27">
        <f t="shared" si="2"/>
        <v>3</v>
      </c>
      <c r="G58" s="25">
        <f>SUMIF(Events!DeckName,"*"&amp;Decks!B58&amp;"*",Events!MatchWin)</f>
        <v>0</v>
      </c>
      <c r="H58" s="25">
        <f>SUMIF(Events!DeckName,"*"&amp;Decks!B58&amp;"*",Events!MatchLose)</f>
        <v>1</v>
      </c>
      <c r="I58" s="25">
        <f>SUMIF(Events!DeckName,"*"&amp;Decks!B58&amp;"*",Events!MatchDraw)</f>
        <v>0</v>
      </c>
      <c r="J58" s="27">
        <f t="shared" si="3"/>
        <v>1</v>
      </c>
    </row>
    <row r="59" spans="1:10" x14ac:dyDescent="0.35">
      <c r="A59" s="8">
        <v>57</v>
      </c>
      <c r="B59" s="25" t="s">
        <v>330</v>
      </c>
      <c r="C59" s="25">
        <f>SUMIF(Events!DeckName,"*"&amp;Decks!B59&amp;"*",Events!DuelWin)</f>
        <v>2</v>
      </c>
      <c r="D59" s="25">
        <f>SUMIF(Events!DeckName,"*"&amp;Decks!B59&amp;"*",Events!DuelLose)</f>
        <v>0</v>
      </c>
      <c r="E59" s="25">
        <f>SUMIF(Events!DeckName,"*"&amp;Decks!B59&amp;"*",Events!DuelDraw)</f>
        <v>0</v>
      </c>
      <c r="F59" s="27">
        <f t="shared" si="2"/>
        <v>2</v>
      </c>
      <c r="G59" s="25">
        <f>SUMIF(Events!DeckName,"*"&amp;Decks!B59&amp;"*",Events!MatchWin)</f>
        <v>1</v>
      </c>
      <c r="H59" s="25">
        <f>SUMIF(Events!DeckName,"*"&amp;Decks!B59&amp;"*",Events!MatchLose)</f>
        <v>0</v>
      </c>
      <c r="I59" s="25">
        <f>SUMIF(Events!DeckName,"*"&amp;Decks!B59&amp;"*",Events!MatchDraw)</f>
        <v>0</v>
      </c>
      <c r="J59" s="27">
        <f t="shared" si="3"/>
        <v>1</v>
      </c>
    </row>
    <row r="60" spans="1:10" x14ac:dyDescent="0.35">
      <c r="A60" s="8">
        <v>58</v>
      </c>
      <c r="B60" s="25" t="s">
        <v>12</v>
      </c>
      <c r="C60" s="25">
        <f>SUMIF(Events!DeckName,"*"&amp;Decks!B60&amp;"*",Events!DuelWin)</f>
        <v>4</v>
      </c>
      <c r="D60" s="25">
        <f>SUMIF(Events!DeckName,"*"&amp;Decks!B60&amp;"*",Events!DuelLose)</f>
        <v>9</v>
      </c>
      <c r="E60" s="25">
        <f>SUMIF(Events!DeckName,"*"&amp;Decks!B60&amp;"*",Events!DuelDraw)</f>
        <v>0</v>
      </c>
      <c r="F60" s="27">
        <f t="shared" si="2"/>
        <v>13</v>
      </c>
      <c r="G60" s="25">
        <f>SUMIF(Events!DeckName,"*"&amp;Decks!B60&amp;"*",Events!MatchWin)</f>
        <v>1</v>
      </c>
      <c r="H60" s="25">
        <f>SUMIF(Events!DeckName,"*"&amp;Decks!B60&amp;"*",Events!MatchLose)</f>
        <v>4</v>
      </c>
      <c r="I60" s="25">
        <f>SUMIF(Events!DeckName,"*"&amp;Decks!B60&amp;"*",Events!MatchDraw)</f>
        <v>0</v>
      </c>
      <c r="J60" s="27">
        <f t="shared" si="3"/>
        <v>5</v>
      </c>
    </row>
    <row r="61" spans="1:10" x14ac:dyDescent="0.35">
      <c r="A61" s="8">
        <v>59</v>
      </c>
      <c r="B61" s="25" t="s">
        <v>57</v>
      </c>
      <c r="C61" s="25">
        <f>SUMIF(Events!DeckName,"*"&amp;Decks!B61&amp;"*",Events!DuelWin)</f>
        <v>7</v>
      </c>
      <c r="D61" s="25">
        <f>SUMIF(Events!DeckName,"*"&amp;Decks!B61&amp;"*",Events!DuelLose)</f>
        <v>4</v>
      </c>
      <c r="E61" s="25">
        <f>SUMIF(Events!DeckName,"*"&amp;Decks!B61&amp;"*",Events!DuelDraw)</f>
        <v>0</v>
      </c>
      <c r="F61" s="27">
        <f t="shared" si="2"/>
        <v>11</v>
      </c>
      <c r="G61" s="25">
        <f>SUMIF(Events!DeckName,"*"&amp;Decks!B61&amp;"*",Events!MatchWin)</f>
        <v>3</v>
      </c>
      <c r="H61" s="25">
        <f>SUMIF(Events!DeckName,"*"&amp;Decks!B61&amp;"*",Events!MatchLose)</f>
        <v>1</v>
      </c>
      <c r="I61" s="25">
        <f>SUMIF(Events!DeckName,"*"&amp;Decks!B61&amp;"*",Events!MatchDraw)</f>
        <v>0</v>
      </c>
      <c r="J61" s="27">
        <f t="shared" si="3"/>
        <v>4</v>
      </c>
    </row>
    <row r="62" spans="1:10" x14ac:dyDescent="0.35">
      <c r="A62" s="8">
        <v>60</v>
      </c>
      <c r="B62" s="25" t="s">
        <v>353</v>
      </c>
      <c r="C62" s="25">
        <f>SUMIF(Events!DeckName,"*"&amp;Decks!B62&amp;"*",Events!DuelWin)</f>
        <v>4</v>
      </c>
      <c r="D62" s="25">
        <f>SUMIF(Events!DeckName,"*"&amp;Decks!B62&amp;"*",Events!DuelLose)</f>
        <v>1</v>
      </c>
      <c r="E62" s="25">
        <f>SUMIF(Events!DeckName,"*"&amp;Decks!B62&amp;"*",Events!DuelDraw)</f>
        <v>0</v>
      </c>
      <c r="F62" s="27">
        <f t="shared" si="2"/>
        <v>5</v>
      </c>
      <c r="G62" s="25">
        <f>SUMIF(Events!DeckName,"*"&amp;Decks!B62&amp;"*",Events!MatchWin)</f>
        <v>2</v>
      </c>
      <c r="H62" s="25">
        <f>SUMIF(Events!DeckName,"*"&amp;Decks!B62&amp;"*",Events!MatchLose)</f>
        <v>0</v>
      </c>
      <c r="I62" s="25">
        <f>SUMIF(Events!DeckName,"*"&amp;Decks!B62&amp;"*",Events!MatchDraw)</f>
        <v>0</v>
      </c>
      <c r="J62" s="27">
        <f t="shared" si="3"/>
        <v>2</v>
      </c>
    </row>
    <row r="63" spans="1:10" x14ac:dyDescent="0.35">
      <c r="A63" s="8">
        <v>61</v>
      </c>
      <c r="B63" s="25" t="s">
        <v>271</v>
      </c>
      <c r="C63" s="25">
        <f>SUMIF(Events!DeckName,"*"&amp;Decks!B63&amp;"*",Events!DuelWin)</f>
        <v>2</v>
      </c>
      <c r="D63" s="25">
        <f>SUMIF(Events!DeckName,"*"&amp;Decks!B63&amp;"*",Events!DuelLose)</f>
        <v>0</v>
      </c>
      <c r="E63" s="25">
        <f>SUMIF(Events!DeckName,"*"&amp;Decks!B63&amp;"*",Events!DuelDraw)</f>
        <v>0</v>
      </c>
      <c r="F63" s="27">
        <f t="shared" si="2"/>
        <v>2</v>
      </c>
      <c r="G63" s="25">
        <f>SUMIF(Events!DeckName,"*"&amp;Decks!B63&amp;"*",Events!MatchWin)</f>
        <v>1</v>
      </c>
      <c r="H63" s="25">
        <f>SUMIF(Events!DeckName,"*"&amp;Decks!B63&amp;"*",Events!MatchLose)</f>
        <v>0</v>
      </c>
      <c r="I63" s="25">
        <f>SUMIF(Events!DeckName,"*"&amp;Decks!B63&amp;"*",Events!MatchDraw)</f>
        <v>0</v>
      </c>
      <c r="J63" s="27">
        <f t="shared" si="3"/>
        <v>1</v>
      </c>
    </row>
    <row r="64" spans="1:10" x14ac:dyDescent="0.35">
      <c r="A64" s="8">
        <v>62</v>
      </c>
      <c r="B64" s="25" t="s">
        <v>231</v>
      </c>
      <c r="C64" s="25">
        <f>SUMIF(Events!DeckName,"*"&amp;Decks!B64&amp;"*",Events!DuelWin)</f>
        <v>5</v>
      </c>
      <c r="D64" s="25">
        <f>SUMIF(Events!DeckName,"*"&amp;Decks!B64&amp;"*",Events!DuelLose)</f>
        <v>9</v>
      </c>
      <c r="E64" s="25">
        <f>SUMIF(Events!DeckName,"*"&amp;Decks!B64&amp;"*",Events!DuelDraw)</f>
        <v>0</v>
      </c>
      <c r="F64" s="27">
        <f t="shared" si="2"/>
        <v>14</v>
      </c>
      <c r="G64" s="25">
        <f>SUMIF(Events!DeckName,"*"&amp;Decks!B64&amp;"*",Events!MatchWin)</f>
        <v>2</v>
      </c>
      <c r="H64" s="25">
        <f>SUMIF(Events!DeckName,"*"&amp;Decks!B64&amp;"*",Events!MatchLose)</f>
        <v>4</v>
      </c>
      <c r="I64" s="25">
        <f>SUMIF(Events!DeckName,"*"&amp;Decks!B64&amp;"*",Events!MatchDraw)</f>
        <v>0</v>
      </c>
      <c r="J64" s="27">
        <f t="shared" si="3"/>
        <v>6</v>
      </c>
    </row>
    <row r="65" spans="1:10" x14ac:dyDescent="0.35">
      <c r="A65" s="8">
        <v>63</v>
      </c>
      <c r="B65" s="25" t="s">
        <v>209</v>
      </c>
      <c r="C65" s="25">
        <f>SUMIF(Events!DeckName,"*"&amp;Decks!B65&amp;"*",Events!DuelWin)</f>
        <v>7</v>
      </c>
      <c r="D65" s="25">
        <f>SUMIF(Events!DeckName,"*"&amp;Decks!B65&amp;"*",Events!DuelLose)</f>
        <v>11</v>
      </c>
      <c r="E65" s="25">
        <f>SUMIF(Events!DeckName,"*"&amp;Decks!B65&amp;"*",Events!DuelDraw)</f>
        <v>0</v>
      </c>
      <c r="F65" s="27">
        <f t="shared" si="2"/>
        <v>18</v>
      </c>
      <c r="G65" s="25">
        <f>SUMIF(Events!DeckName,"*"&amp;Decks!B65&amp;"*",Events!MatchWin)</f>
        <v>2</v>
      </c>
      <c r="H65" s="25">
        <f>SUMIF(Events!DeckName,"*"&amp;Decks!B65&amp;"*",Events!MatchLose)</f>
        <v>5</v>
      </c>
      <c r="I65" s="25">
        <f>SUMIF(Events!DeckName,"*"&amp;Decks!B65&amp;"*",Events!MatchDraw)</f>
        <v>0</v>
      </c>
      <c r="J65" s="27">
        <f t="shared" si="3"/>
        <v>7</v>
      </c>
    </row>
    <row r="66" spans="1:10" x14ac:dyDescent="0.35">
      <c r="A66" s="8">
        <v>64</v>
      </c>
      <c r="B66" s="25" t="s">
        <v>44</v>
      </c>
      <c r="C66" s="25">
        <f>SUMIF(Events!DeckName,"*"&amp;Decks!B66&amp;"*",Events!DuelWin)</f>
        <v>2</v>
      </c>
      <c r="D66" s="25">
        <f>SUMIF(Events!DeckName,"*"&amp;Decks!B66&amp;"*",Events!DuelLose)</f>
        <v>0</v>
      </c>
      <c r="E66" s="25">
        <f>SUMIF(Events!DeckName,"*"&amp;Decks!B66&amp;"*",Events!DuelDraw)</f>
        <v>0</v>
      </c>
      <c r="F66" s="27">
        <f t="shared" si="2"/>
        <v>2</v>
      </c>
      <c r="G66" s="25">
        <f>SUMIF(Events!DeckName,"*"&amp;Decks!B66&amp;"*",Events!MatchWin)</f>
        <v>1</v>
      </c>
      <c r="H66" s="25">
        <f>SUMIF(Events!DeckName,"*"&amp;Decks!B66&amp;"*",Events!MatchLose)</f>
        <v>0</v>
      </c>
      <c r="I66" s="25">
        <f>SUMIF(Events!DeckName,"*"&amp;Decks!B66&amp;"*",Events!MatchDraw)</f>
        <v>0</v>
      </c>
      <c r="J66" s="27">
        <f t="shared" si="3"/>
        <v>1</v>
      </c>
    </row>
    <row r="67" spans="1:10" x14ac:dyDescent="0.35">
      <c r="A67" s="8">
        <v>65</v>
      </c>
      <c r="B67" s="25" t="s">
        <v>390</v>
      </c>
      <c r="C67" s="25">
        <f>SUMIF(Events!DeckName,"*"&amp;Decks!B67&amp;"*",Events!DuelWin)</f>
        <v>2</v>
      </c>
      <c r="D67" s="25">
        <f>SUMIF(Events!DeckName,"*"&amp;Decks!B67&amp;"*",Events!DuelLose)</f>
        <v>1</v>
      </c>
      <c r="E67" s="25">
        <f>SUMIF(Events!DeckName,"*"&amp;Decks!B67&amp;"*",Events!DuelDraw)</f>
        <v>0</v>
      </c>
      <c r="F67" s="27">
        <f t="shared" si="2"/>
        <v>3</v>
      </c>
      <c r="G67" s="25">
        <f>SUMIF(Events!DeckName,"*"&amp;Decks!B67&amp;"*",Events!MatchWin)</f>
        <v>1</v>
      </c>
      <c r="H67" s="25">
        <f>SUMIF(Events!DeckName,"*"&amp;Decks!B67&amp;"*",Events!MatchLose)</f>
        <v>0</v>
      </c>
      <c r="I67" s="25">
        <f>SUMIF(Events!DeckName,"*"&amp;Decks!B67&amp;"*",Events!MatchDraw)</f>
        <v>0</v>
      </c>
      <c r="J67" s="27">
        <f t="shared" si="3"/>
        <v>1</v>
      </c>
    </row>
    <row r="68" spans="1:10" x14ac:dyDescent="0.35">
      <c r="A68" s="8">
        <v>66</v>
      </c>
      <c r="B68" s="25" t="s">
        <v>346</v>
      </c>
      <c r="C68" s="25">
        <f>SUMIF(Events!DeckName,"*"&amp;Decks!B68&amp;"*",Events!DuelWin)</f>
        <v>2</v>
      </c>
      <c r="D68" s="25">
        <f>SUMIF(Events!DeckName,"*"&amp;Decks!B68&amp;"*",Events!DuelLose)</f>
        <v>3</v>
      </c>
      <c r="E68" s="25">
        <f>SUMIF(Events!DeckName,"*"&amp;Decks!B68&amp;"*",Events!DuelDraw)</f>
        <v>0</v>
      </c>
      <c r="F68" s="27">
        <f t="shared" ref="F68:F111" si="4">SUM(C68:E68)</f>
        <v>5</v>
      </c>
      <c r="G68" s="25">
        <f>SUMIF(Events!DeckName,"*"&amp;Decks!B68&amp;"*",Events!MatchWin)</f>
        <v>1</v>
      </c>
      <c r="H68" s="25">
        <f>SUMIF(Events!DeckName,"*"&amp;Decks!B68&amp;"*",Events!MatchLose)</f>
        <v>1</v>
      </c>
      <c r="I68" s="25">
        <f>SUMIF(Events!DeckName,"*"&amp;Decks!B68&amp;"*",Events!MatchDraw)</f>
        <v>0</v>
      </c>
      <c r="J68" s="27">
        <f t="shared" ref="J68:J111" si="5">SUM(G68:I68)</f>
        <v>2</v>
      </c>
    </row>
    <row r="69" spans="1:10" x14ac:dyDescent="0.35">
      <c r="A69" s="8">
        <v>67</v>
      </c>
      <c r="B69" s="25" t="s">
        <v>137</v>
      </c>
      <c r="C69" s="25">
        <f>SUMIF(Events!DeckName,"*"&amp;Decks!B69&amp;"*",Events!DuelWin)</f>
        <v>0</v>
      </c>
      <c r="D69" s="25">
        <f>SUMIF(Events!DeckName,"*"&amp;Decks!B69&amp;"*",Events!DuelLose)</f>
        <v>1</v>
      </c>
      <c r="E69" s="25">
        <f>SUMIF(Events!DeckName,"*"&amp;Decks!B69&amp;"*",Events!DuelDraw)</f>
        <v>0</v>
      </c>
      <c r="F69" s="27">
        <f t="shared" si="4"/>
        <v>1</v>
      </c>
      <c r="G69" s="25">
        <f>SUMIF(Events!DeckName,"*"&amp;Decks!B69&amp;"*",Events!MatchWin)</f>
        <v>0</v>
      </c>
      <c r="H69" s="25">
        <f>SUMIF(Events!DeckName,"*"&amp;Decks!B69&amp;"*",Events!MatchLose)</f>
        <v>0</v>
      </c>
      <c r="I69" s="25">
        <f>SUMIF(Events!DeckName,"*"&amp;Decks!B69&amp;"*",Events!MatchDraw)</f>
        <v>0</v>
      </c>
      <c r="J69" s="27">
        <f t="shared" si="5"/>
        <v>0</v>
      </c>
    </row>
    <row r="70" spans="1:10" x14ac:dyDescent="0.35">
      <c r="A70" s="8">
        <v>68</v>
      </c>
      <c r="B70" s="25" t="s">
        <v>64</v>
      </c>
      <c r="C70" s="25">
        <f>SUMIF(Events!DeckName,"*"&amp;Decks!B70&amp;"*",Events!DuelWin)</f>
        <v>0</v>
      </c>
      <c r="D70" s="25">
        <f>SUMIF(Events!DeckName,"*"&amp;Decks!B70&amp;"*",Events!DuelLose)</f>
        <v>2</v>
      </c>
      <c r="E70" s="25">
        <f>SUMIF(Events!DeckName,"*"&amp;Decks!B70&amp;"*",Events!DuelDraw)</f>
        <v>0</v>
      </c>
      <c r="F70" s="27">
        <f t="shared" si="4"/>
        <v>2</v>
      </c>
      <c r="G70" s="25">
        <f>SUMIF(Events!DeckName,"*"&amp;Decks!B70&amp;"*",Events!MatchWin)</f>
        <v>0</v>
      </c>
      <c r="H70" s="25">
        <f>SUMIF(Events!DeckName,"*"&amp;Decks!B70&amp;"*",Events!MatchLose)</f>
        <v>1</v>
      </c>
      <c r="I70" s="25">
        <f>SUMIF(Events!DeckName,"*"&amp;Decks!B70&amp;"*",Events!MatchDraw)</f>
        <v>0</v>
      </c>
      <c r="J70" s="27">
        <f t="shared" si="5"/>
        <v>1</v>
      </c>
    </row>
    <row r="71" spans="1:10" x14ac:dyDescent="0.35">
      <c r="A71" s="8">
        <v>69</v>
      </c>
      <c r="B71" s="25" t="s">
        <v>190</v>
      </c>
      <c r="C71" s="25">
        <f>SUMIF(Events!DeckName,"*"&amp;Decks!B71&amp;"*",Events!DuelWin)</f>
        <v>0</v>
      </c>
      <c r="D71" s="25">
        <f>SUMIF(Events!DeckName,"*"&amp;Decks!B71&amp;"*",Events!DuelLose)</f>
        <v>4</v>
      </c>
      <c r="E71" s="25">
        <f>SUMIF(Events!DeckName,"*"&amp;Decks!B71&amp;"*",Events!DuelDraw)</f>
        <v>0</v>
      </c>
      <c r="F71" s="27">
        <f t="shared" si="4"/>
        <v>4</v>
      </c>
      <c r="G71" s="25">
        <f>SUMIF(Events!DeckName,"*"&amp;Decks!B71&amp;"*",Events!MatchWin)</f>
        <v>0</v>
      </c>
      <c r="H71" s="25">
        <f>SUMIF(Events!DeckName,"*"&amp;Decks!B71&amp;"*",Events!MatchLose)</f>
        <v>2</v>
      </c>
      <c r="I71" s="25">
        <f>SUMIF(Events!DeckName,"*"&amp;Decks!B71&amp;"*",Events!MatchDraw)</f>
        <v>0</v>
      </c>
      <c r="J71" s="27">
        <f t="shared" si="5"/>
        <v>2</v>
      </c>
    </row>
    <row r="72" spans="1:10" x14ac:dyDescent="0.35">
      <c r="A72" s="8">
        <v>70</v>
      </c>
      <c r="B72" s="25" t="s">
        <v>244</v>
      </c>
      <c r="C72" s="25">
        <f>SUMIF(Events!DeckName,"*"&amp;Decks!B72&amp;"*",Events!DuelWin)</f>
        <v>0</v>
      </c>
      <c r="D72" s="25">
        <f>SUMIF(Events!DeckName,"*"&amp;Decks!B72&amp;"*",Events!DuelLose)</f>
        <v>2</v>
      </c>
      <c r="E72" s="25">
        <f>SUMIF(Events!DeckName,"*"&amp;Decks!B72&amp;"*",Events!DuelDraw)</f>
        <v>0</v>
      </c>
      <c r="F72" s="27">
        <f t="shared" si="4"/>
        <v>2</v>
      </c>
      <c r="G72" s="25">
        <f>SUMIF(Events!DeckName,"*"&amp;Decks!B72&amp;"*",Events!MatchWin)</f>
        <v>0</v>
      </c>
      <c r="H72" s="25">
        <f>SUMIF(Events!DeckName,"*"&amp;Decks!B72&amp;"*",Events!MatchLose)</f>
        <v>1</v>
      </c>
      <c r="I72" s="25">
        <f>SUMIF(Events!DeckName,"*"&amp;Decks!B72&amp;"*",Events!MatchDraw)</f>
        <v>0</v>
      </c>
      <c r="J72" s="27">
        <f t="shared" si="5"/>
        <v>1</v>
      </c>
    </row>
    <row r="73" spans="1:10" x14ac:dyDescent="0.35">
      <c r="A73" s="8">
        <v>71</v>
      </c>
      <c r="B73" s="25" t="s">
        <v>112</v>
      </c>
      <c r="C73" s="25">
        <f>SUMIF(Events!DeckName,"*"&amp;Decks!B73&amp;"*",Events!DuelWin)</f>
        <v>10</v>
      </c>
      <c r="D73" s="25">
        <f>SUMIF(Events!DeckName,"*"&amp;Decks!B73&amp;"*",Events!DuelLose)</f>
        <v>13</v>
      </c>
      <c r="E73" s="25">
        <f>SUMIF(Events!DeckName,"*"&amp;Decks!B73&amp;"*",Events!DuelDraw)</f>
        <v>0</v>
      </c>
      <c r="F73" s="27">
        <f t="shared" si="4"/>
        <v>23</v>
      </c>
      <c r="G73" s="25">
        <f>SUMIF(Events!DeckName,"*"&amp;Decks!B73&amp;"*",Events!MatchWin)</f>
        <v>4</v>
      </c>
      <c r="H73" s="25">
        <f>SUMIF(Events!DeckName,"*"&amp;Decks!B73&amp;"*",Events!MatchLose)</f>
        <v>5</v>
      </c>
      <c r="I73" s="25">
        <f>SUMIF(Events!DeckName,"*"&amp;Decks!B73&amp;"*",Events!MatchDraw)</f>
        <v>0</v>
      </c>
      <c r="J73" s="27">
        <f t="shared" si="5"/>
        <v>9</v>
      </c>
    </row>
    <row r="74" spans="1:10" x14ac:dyDescent="0.35">
      <c r="A74" s="8">
        <v>72</v>
      </c>
      <c r="B74" s="25" t="s">
        <v>385</v>
      </c>
      <c r="C74" s="25">
        <f>SUMIF(Events!DeckName,"*"&amp;Decks!B74&amp;"*",Events!DuelWin)</f>
        <v>0</v>
      </c>
      <c r="D74" s="25">
        <f>SUMIF(Events!DeckName,"*"&amp;Decks!B74&amp;"*",Events!DuelLose)</f>
        <v>2</v>
      </c>
      <c r="E74" s="25">
        <f>SUMIF(Events!DeckName,"*"&amp;Decks!B74&amp;"*",Events!DuelDraw)</f>
        <v>0</v>
      </c>
      <c r="F74" s="27">
        <f t="shared" si="4"/>
        <v>2</v>
      </c>
      <c r="G74" s="25">
        <f>SUMIF(Events!DeckName,"*"&amp;Decks!B74&amp;"*",Events!MatchWin)</f>
        <v>0</v>
      </c>
      <c r="H74" s="25">
        <f>SUMIF(Events!DeckName,"*"&amp;Decks!B74&amp;"*",Events!MatchLose)</f>
        <v>1</v>
      </c>
      <c r="I74" s="25">
        <f>SUMIF(Events!DeckName,"*"&amp;Decks!B74&amp;"*",Events!MatchDraw)</f>
        <v>0</v>
      </c>
      <c r="J74" s="27">
        <f t="shared" si="5"/>
        <v>1</v>
      </c>
    </row>
    <row r="75" spans="1:10" x14ac:dyDescent="0.35">
      <c r="A75" s="8">
        <v>73</v>
      </c>
      <c r="B75" s="25" t="s">
        <v>11</v>
      </c>
      <c r="C75" s="25">
        <f>SUMIF(Events!DeckName,"*"&amp;Decks!B75&amp;"*",Events!DuelWin)</f>
        <v>2</v>
      </c>
      <c r="D75" s="25">
        <f>SUMIF(Events!DeckName,"*"&amp;Decks!B75&amp;"*",Events!DuelLose)</f>
        <v>1</v>
      </c>
      <c r="E75" s="25">
        <f>SUMIF(Events!DeckName,"*"&amp;Decks!B75&amp;"*",Events!DuelDraw)</f>
        <v>0</v>
      </c>
      <c r="F75" s="27">
        <f t="shared" si="4"/>
        <v>3</v>
      </c>
      <c r="G75" s="25">
        <f>SUMIF(Events!DeckName,"*"&amp;Decks!B75&amp;"*",Events!MatchWin)</f>
        <v>1</v>
      </c>
      <c r="H75" s="25">
        <f>SUMIF(Events!DeckName,"*"&amp;Decks!B75&amp;"*",Events!MatchLose)</f>
        <v>0</v>
      </c>
      <c r="I75" s="25">
        <f>SUMIF(Events!DeckName,"*"&amp;Decks!B75&amp;"*",Events!MatchDraw)</f>
        <v>0</v>
      </c>
      <c r="J75" s="27">
        <f t="shared" si="5"/>
        <v>1</v>
      </c>
    </row>
    <row r="76" spans="1:10" x14ac:dyDescent="0.35">
      <c r="A76" s="8">
        <v>74</v>
      </c>
      <c r="B76" s="25" t="s">
        <v>278</v>
      </c>
      <c r="C76" s="25">
        <f>SUMIF(Events!DeckName,"*"&amp;Decks!B76&amp;"*",Events!DuelWin)</f>
        <v>8</v>
      </c>
      <c r="D76" s="25">
        <f>SUMIF(Events!DeckName,"*"&amp;Decks!B76&amp;"*",Events!DuelLose)</f>
        <v>3</v>
      </c>
      <c r="E76" s="25">
        <f>SUMIF(Events!DeckName,"*"&amp;Decks!B76&amp;"*",Events!DuelDraw)</f>
        <v>0</v>
      </c>
      <c r="F76" s="27">
        <f t="shared" si="4"/>
        <v>11</v>
      </c>
      <c r="G76" s="25">
        <f>SUMIF(Events!DeckName,"*"&amp;Decks!B76&amp;"*",Events!MatchWin)</f>
        <v>4</v>
      </c>
      <c r="H76" s="25">
        <f>SUMIF(Events!DeckName,"*"&amp;Decks!B76&amp;"*",Events!MatchLose)</f>
        <v>1</v>
      </c>
      <c r="I76" s="25">
        <f>SUMIF(Events!DeckName,"*"&amp;Decks!B76&amp;"*",Events!MatchDraw)</f>
        <v>0</v>
      </c>
      <c r="J76" s="27">
        <f t="shared" si="5"/>
        <v>5</v>
      </c>
    </row>
    <row r="77" spans="1:10" x14ac:dyDescent="0.35">
      <c r="A77" s="8">
        <v>75</v>
      </c>
      <c r="B77" s="25" t="s">
        <v>189</v>
      </c>
      <c r="C77" s="25">
        <f>SUMIF(Events!DeckName,"*"&amp;Decks!B77&amp;"*",Events!DuelWin)</f>
        <v>2</v>
      </c>
      <c r="D77" s="25">
        <f>SUMIF(Events!DeckName,"*"&amp;Decks!B77&amp;"*",Events!DuelLose)</f>
        <v>0</v>
      </c>
      <c r="E77" s="25">
        <f>SUMIF(Events!DeckName,"*"&amp;Decks!B77&amp;"*",Events!DuelDraw)</f>
        <v>0</v>
      </c>
      <c r="F77" s="27">
        <f t="shared" si="4"/>
        <v>2</v>
      </c>
      <c r="G77" s="25">
        <f>SUMIF(Events!DeckName,"*"&amp;Decks!B77&amp;"*",Events!MatchWin)</f>
        <v>1</v>
      </c>
      <c r="H77" s="25">
        <f>SUMIF(Events!DeckName,"*"&amp;Decks!B77&amp;"*",Events!MatchLose)</f>
        <v>0</v>
      </c>
      <c r="I77" s="25">
        <f>SUMIF(Events!DeckName,"*"&amp;Decks!B77&amp;"*",Events!MatchDraw)</f>
        <v>0</v>
      </c>
      <c r="J77" s="27">
        <f t="shared" si="5"/>
        <v>1</v>
      </c>
    </row>
    <row r="78" spans="1:10" x14ac:dyDescent="0.35">
      <c r="A78" s="8">
        <v>76</v>
      </c>
      <c r="B78" s="25" t="s">
        <v>19</v>
      </c>
      <c r="C78" s="25">
        <f>SUMIF(Events!DeckName,"*"&amp;Decks!B78&amp;"*",Events!DuelWin)</f>
        <v>9</v>
      </c>
      <c r="D78" s="25">
        <f>SUMIF(Events!DeckName,"*"&amp;Decks!B78&amp;"*",Events!DuelLose)</f>
        <v>11</v>
      </c>
      <c r="E78" s="25">
        <f>SUMIF(Events!DeckName,"*"&amp;Decks!B78&amp;"*",Events!DuelDraw)</f>
        <v>1</v>
      </c>
      <c r="F78" s="27">
        <f t="shared" si="4"/>
        <v>21</v>
      </c>
      <c r="G78" s="25">
        <f>SUMIF(Events!DeckName,"*"&amp;Decks!B78&amp;"*",Events!MatchWin)</f>
        <v>3</v>
      </c>
      <c r="H78" s="25">
        <f>SUMIF(Events!DeckName,"*"&amp;Decks!B78&amp;"*",Events!MatchLose)</f>
        <v>4</v>
      </c>
      <c r="I78" s="25">
        <f>SUMIF(Events!DeckName,"*"&amp;Decks!B78&amp;"*",Events!MatchDraw)</f>
        <v>1</v>
      </c>
      <c r="J78" s="27">
        <f t="shared" si="5"/>
        <v>8</v>
      </c>
    </row>
    <row r="79" spans="1:10" x14ac:dyDescent="0.35">
      <c r="A79" s="8">
        <v>77</v>
      </c>
      <c r="B79" s="25" t="s">
        <v>63</v>
      </c>
      <c r="C79" s="25">
        <f>SUMIF(Events!DeckName,"*"&amp;Decks!B79&amp;"*",Events!DuelWin)</f>
        <v>11</v>
      </c>
      <c r="D79" s="25">
        <f>SUMIF(Events!DeckName,"*"&amp;Decks!B79&amp;"*",Events!DuelLose)</f>
        <v>19</v>
      </c>
      <c r="E79" s="25">
        <f>SUMIF(Events!DeckName,"*"&amp;Decks!B79&amp;"*",Events!DuelDraw)</f>
        <v>1</v>
      </c>
      <c r="F79" s="27">
        <f t="shared" si="4"/>
        <v>31</v>
      </c>
      <c r="G79" s="25">
        <f>SUMIF(Events!DeckName,"*"&amp;Decks!B79&amp;"*",Events!MatchWin)</f>
        <v>4</v>
      </c>
      <c r="H79" s="25">
        <f>SUMIF(Events!DeckName,"*"&amp;Decks!B79&amp;"*",Events!MatchLose)</f>
        <v>8</v>
      </c>
      <c r="I79" s="25">
        <f>SUMIF(Events!DeckName,"*"&amp;Decks!B79&amp;"*",Events!MatchDraw)</f>
        <v>0</v>
      </c>
      <c r="J79" s="27">
        <f t="shared" si="5"/>
        <v>12</v>
      </c>
    </row>
    <row r="80" spans="1:10" x14ac:dyDescent="0.35">
      <c r="A80" s="8">
        <v>78</v>
      </c>
      <c r="B80" s="9" t="s">
        <v>466</v>
      </c>
      <c r="C80" s="25">
        <f>SUMIF(Events!DeckName,"*"&amp;Decks!B80&amp;"*",Events!DuelWin)</f>
        <v>4</v>
      </c>
      <c r="D80" s="25">
        <f>SUMIF(Events!DeckName,"*"&amp;Decks!B80&amp;"*",Events!DuelLose)</f>
        <v>2</v>
      </c>
      <c r="E80" s="25">
        <f>SUMIF(Events!DeckName,"*"&amp;Decks!B80&amp;"*",Events!DuelDraw)</f>
        <v>0</v>
      </c>
      <c r="F80" s="27">
        <f t="shared" si="4"/>
        <v>6</v>
      </c>
      <c r="G80" s="25">
        <f>SUMIF(Events!DeckName,"*"&amp;Decks!B80&amp;"*",Events!MatchWin)</f>
        <v>2</v>
      </c>
      <c r="H80" s="25">
        <f>SUMIF(Events!DeckName,"*"&amp;Decks!B80&amp;"*",Events!MatchLose)</f>
        <v>1</v>
      </c>
      <c r="I80" s="25">
        <f>SUMIF(Events!DeckName,"*"&amp;Decks!B80&amp;"*",Events!MatchDraw)</f>
        <v>0</v>
      </c>
      <c r="J80" s="27">
        <f t="shared" si="5"/>
        <v>3</v>
      </c>
    </row>
    <row r="81" spans="1:10" x14ac:dyDescent="0.35">
      <c r="A81" s="8">
        <v>79</v>
      </c>
      <c r="B81" s="25" t="s">
        <v>400</v>
      </c>
      <c r="C81" s="25">
        <f>SUMIF(Events!DeckName,"*"&amp;Decks!B81&amp;"*",Events!DuelWin)</f>
        <v>2</v>
      </c>
      <c r="D81" s="25">
        <f>SUMIF(Events!DeckName,"*"&amp;Decks!B81&amp;"*",Events!DuelLose)</f>
        <v>0</v>
      </c>
      <c r="E81" s="25">
        <f>SUMIF(Events!DeckName,"*"&amp;Decks!B81&amp;"*",Events!DuelDraw)</f>
        <v>0</v>
      </c>
      <c r="F81" s="27">
        <f t="shared" si="4"/>
        <v>2</v>
      </c>
      <c r="G81" s="25">
        <f>SUMIF(Events!DeckName,"*"&amp;Decks!B81&amp;"*",Events!MatchWin)</f>
        <v>1</v>
      </c>
      <c r="H81" s="25">
        <f>SUMIF(Events!DeckName,"*"&amp;Decks!B81&amp;"*",Events!MatchLose)</f>
        <v>0</v>
      </c>
      <c r="I81" s="25">
        <f>SUMIF(Events!DeckName,"*"&amp;Decks!B81&amp;"*",Events!MatchDraw)</f>
        <v>0</v>
      </c>
      <c r="J81" s="27">
        <f t="shared" si="5"/>
        <v>1</v>
      </c>
    </row>
    <row r="82" spans="1:10" x14ac:dyDescent="0.35">
      <c r="A82" s="8">
        <v>80</v>
      </c>
      <c r="B82" s="25" t="s">
        <v>77</v>
      </c>
      <c r="C82" s="25">
        <f>SUMIF(Events!DeckName,"*"&amp;Decks!B82&amp;"*",Events!DuelWin)</f>
        <v>0</v>
      </c>
      <c r="D82" s="25">
        <f>SUMIF(Events!DeckName,"*"&amp;Decks!B82&amp;"*",Events!DuelLose)</f>
        <v>2</v>
      </c>
      <c r="E82" s="25">
        <f>SUMIF(Events!DeckName,"*"&amp;Decks!B82&amp;"*",Events!DuelDraw)</f>
        <v>0</v>
      </c>
      <c r="F82" s="27">
        <f t="shared" si="4"/>
        <v>2</v>
      </c>
      <c r="G82" s="25">
        <f>SUMIF(Events!DeckName,"*"&amp;Decks!B82&amp;"*",Events!MatchWin)</f>
        <v>0</v>
      </c>
      <c r="H82" s="25">
        <f>SUMIF(Events!DeckName,"*"&amp;Decks!B82&amp;"*",Events!MatchLose)</f>
        <v>1</v>
      </c>
      <c r="I82" s="25">
        <f>SUMIF(Events!DeckName,"*"&amp;Decks!B82&amp;"*",Events!MatchDraw)</f>
        <v>0</v>
      </c>
      <c r="J82" s="27">
        <f t="shared" si="5"/>
        <v>1</v>
      </c>
    </row>
    <row r="83" spans="1:10" x14ac:dyDescent="0.35">
      <c r="A83" s="8">
        <v>81</v>
      </c>
      <c r="B83" s="25" t="s">
        <v>370</v>
      </c>
      <c r="C83" s="25">
        <f>SUMIF(Events!DeckName,"*"&amp;Decks!B83&amp;"*",Events!DuelWin)</f>
        <v>4</v>
      </c>
      <c r="D83" s="25">
        <f>SUMIF(Events!DeckName,"*"&amp;Decks!B83&amp;"*",Events!DuelLose)</f>
        <v>0</v>
      </c>
      <c r="E83" s="25">
        <f>SUMIF(Events!DeckName,"*"&amp;Decks!B83&amp;"*",Events!DuelDraw)</f>
        <v>0</v>
      </c>
      <c r="F83" s="27">
        <f t="shared" si="4"/>
        <v>4</v>
      </c>
      <c r="G83" s="25">
        <f>SUMIF(Events!DeckName,"*"&amp;Decks!B83&amp;"*",Events!MatchWin)</f>
        <v>2</v>
      </c>
      <c r="H83" s="25">
        <f>SUMIF(Events!DeckName,"*"&amp;Decks!B83&amp;"*",Events!MatchLose)</f>
        <v>0</v>
      </c>
      <c r="I83" s="25">
        <f>SUMIF(Events!DeckName,"*"&amp;Decks!B83&amp;"*",Events!MatchDraw)</f>
        <v>0</v>
      </c>
      <c r="J83" s="27">
        <f t="shared" si="5"/>
        <v>2</v>
      </c>
    </row>
    <row r="84" spans="1:10" x14ac:dyDescent="0.35">
      <c r="A84" s="8">
        <v>82</v>
      </c>
      <c r="B84" s="25" t="s">
        <v>143</v>
      </c>
      <c r="C84" s="25">
        <f>SUMIF(Events!DeckName,"*"&amp;Decks!B84&amp;"*",Events!DuelWin)</f>
        <v>2</v>
      </c>
      <c r="D84" s="25">
        <f>SUMIF(Events!DeckName,"*"&amp;Decks!B84&amp;"*",Events!DuelLose)</f>
        <v>2</v>
      </c>
      <c r="E84" s="25">
        <f>SUMIF(Events!DeckName,"*"&amp;Decks!B84&amp;"*",Events!DuelDraw)</f>
        <v>0</v>
      </c>
      <c r="F84" s="27">
        <f t="shared" si="4"/>
        <v>4</v>
      </c>
      <c r="G84" s="25">
        <f>SUMIF(Events!DeckName,"*"&amp;Decks!B84&amp;"*",Events!MatchWin)</f>
        <v>0</v>
      </c>
      <c r="H84" s="25">
        <f>SUMIF(Events!DeckName,"*"&amp;Decks!B84&amp;"*",Events!MatchLose)</f>
        <v>0</v>
      </c>
      <c r="I84" s="25">
        <f>SUMIF(Events!DeckName,"*"&amp;Decks!B84&amp;"*",Events!MatchDraw)</f>
        <v>2</v>
      </c>
      <c r="J84" s="27">
        <f t="shared" si="5"/>
        <v>2</v>
      </c>
    </row>
    <row r="85" spans="1:10" x14ac:dyDescent="0.35">
      <c r="A85" s="8">
        <v>83</v>
      </c>
      <c r="B85" s="25" t="s">
        <v>165</v>
      </c>
      <c r="C85" s="25">
        <f>SUMIF(Events!DeckName,"*"&amp;Decks!B85&amp;"*",Events!DuelWin)</f>
        <v>22</v>
      </c>
      <c r="D85" s="25">
        <f>SUMIF(Events!DeckName,"*"&amp;Decks!B85&amp;"*",Events!DuelLose)</f>
        <v>16</v>
      </c>
      <c r="E85" s="25">
        <f>SUMIF(Events!DeckName,"*"&amp;Decks!B85&amp;"*",Events!DuelDraw)</f>
        <v>3</v>
      </c>
      <c r="F85" s="27">
        <f t="shared" si="4"/>
        <v>41</v>
      </c>
      <c r="G85" s="25">
        <f>SUMIF(Events!DeckName,"*"&amp;Decks!B85&amp;"*",Events!MatchWin)</f>
        <v>9</v>
      </c>
      <c r="H85" s="25">
        <f>SUMIF(Events!DeckName,"*"&amp;Decks!B85&amp;"*",Events!MatchLose)</f>
        <v>5</v>
      </c>
      <c r="I85" s="25">
        <f>SUMIF(Events!DeckName,"*"&amp;Decks!B85&amp;"*",Events!MatchDraw)</f>
        <v>4</v>
      </c>
      <c r="J85" s="27">
        <f t="shared" si="5"/>
        <v>18</v>
      </c>
    </row>
    <row r="86" spans="1:10" x14ac:dyDescent="0.35">
      <c r="A86" s="8">
        <v>84</v>
      </c>
      <c r="B86" s="25" t="s">
        <v>417</v>
      </c>
      <c r="C86" s="25">
        <f>SUMIF(Events!DeckName,"*"&amp;Decks!B86&amp;"*",Events!DuelWin)</f>
        <v>0</v>
      </c>
      <c r="D86" s="25">
        <f>SUMIF(Events!DeckName,"*"&amp;Decks!B86&amp;"*",Events!DuelLose)</f>
        <v>2</v>
      </c>
      <c r="E86" s="25">
        <f>SUMIF(Events!DeckName,"*"&amp;Decks!B86&amp;"*",Events!DuelDraw)</f>
        <v>0</v>
      </c>
      <c r="F86" s="27">
        <f t="shared" si="4"/>
        <v>2</v>
      </c>
      <c r="G86" s="25">
        <f>SUMIF(Events!DeckName,"*"&amp;Decks!B86&amp;"*",Events!MatchWin)</f>
        <v>0</v>
      </c>
      <c r="H86" s="25">
        <f>SUMIF(Events!DeckName,"*"&amp;Decks!B86&amp;"*",Events!MatchLose)</f>
        <v>1</v>
      </c>
      <c r="I86" s="25">
        <f>SUMIF(Events!DeckName,"*"&amp;Decks!B86&amp;"*",Events!MatchDraw)</f>
        <v>0</v>
      </c>
      <c r="J86" s="27">
        <f t="shared" si="5"/>
        <v>1</v>
      </c>
    </row>
    <row r="87" spans="1:10" x14ac:dyDescent="0.35">
      <c r="A87" s="8">
        <v>85</v>
      </c>
      <c r="B87" s="25" t="s">
        <v>111</v>
      </c>
      <c r="C87" s="25">
        <f>SUMIF(Events!DeckName,"*"&amp;Decks!B87&amp;"*",Events!DuelWin)</f>
        <v>5</v>
      </c>
      <c r="D87" s="25">
        <f>SUMIF(Events!DeckName,"*"&amp;Decks!B87&amp;"*",Events!DuelLose)</f>
        <v>3</v>
      </c>
      <c r="E87" s="25">
        <f>SUMIF(Events!DeckName,"*"&amp;Decks!B87&amp;"*",Events!DuelDraw)</f>
        <v>0</v>
      </c>
      <c r="F87" s="27">
        <f t="shared" si="4"/>
        <v>8</v>
      </c>
      <c r="G87" s="25">
        <f>SUMIF(Events!DeckName,"*"&amp;Decks!B87&amp;"*",Events!MatchWin)</f>
        <v>2</v>
      </c>
      <c r="H87" s="25">
        <f>SUMIF(Events!DeckName,"*"&amp;Decks!B87&amp;"*",Events!MatchLose)</f>
        <v>1</v>
      </c>
      <c r="I87" s="25">
        <f>SUMIF(Events!DeckName,"*"&amp;Decks!B87&amp;"*",Events!MatchDraw)</f>
        <v>1</v>
      </c>
      <c r="J87" s="27">
        <f t="shared" si="5"/>
        <v>4</v>
      </c>
    </row>
    <row r="88" spans="1:10" x14ac:dyDescent="0.35">
      <c r="A88" s="8">
        <v>86</v>
      </c>
      <c r="B88" s="25" t="s">
        <v>79</v>
      </c>
      <c r="C88" s="25">
        <f>SUMIF(Events!DeckName,"*"&amp;Decks!B88&amp;"*",Events!DuelWin)</f>
        <v>21</v>
      </c>
      <c r="D88" s="25">
        <f>SUMIF(Events!DeckName,"*"&amp;Decks!B88&amp;"*",Events!DuelLose)</f>
        <v>25</v>
      </c>
      <c r="E88" s="25">
        <f>SUMIF(Events!DeckName,"*"&amp;Decks!B88&amp;"*",Events!DuelDraw)</f>
        <v>4</v>
      </c>
      <c r="F88" s="27">
        <f t="shared" si="4"/>
        <v>50</v>
      </c>
      <c r="G88" s="25">
        <f>SUMIF(Events!DeckName,"*"&amp;Decks!B88&amp;"*",Events!MatchWin)</f>
        <v>8</v>
      </c>
      <c r="H88" s="25">
        <f>SUMIF(Events!DeckName,"*"&amp;Decks!B88&amp;"*",Events!MatchLose)</f>
        <v>10</v>
      </c>
      <c r="I88" s="25">
        <f>SUMIF(Events!DeckName,"*"&amp;Decks!B88&amp;"*",Events!MatchDraw)</f>
        <v>4</v>
      </c>
      <c r="J88" s="27">
        <f t="shared" si="5"/>
        <v>22</v>
      </c>
    </row>
    <row r="89" spans="1:10" x14ac:dyDescent="0.35">
      <c r="A89" s="8">
        <v>87</v>
      </c>
      <c r="B89" s="25" t="s">
        <v>147</v>
      </c>
      <c r="C89" s="25">
        <f>SUMIF(Events!DeckName,"*"&amp;Decks!B89&amp;"*",Events!DuelWin)</f>
        <v>3</v>
      </c>
      <c r="D89" s="25">
        <f>SUMIF(Events!DeckName,"*"&amp;Decks!B89&amp;"*",Events!DuelLose)</f>
        <v>4</v>
      </c>
      <c r="E89" s="25">
        <f>SUMIF(Events!DeckName,"*"&amp;Decks!B89&amp;"*",Events!DuelDraw)</f>
        <v>1</v>
      </c>
      <c r="F89" s="27">
        <f t="shared" si="4"/>
        <v>8</v>
      </c>
      <c r="G89" s="25">
        <f>SUMIF(Events!DeckName,"*"&amp;Decks!B89&amp;"*",Events!MatchWin)</f>
        <v>0</v>
      </c>
      <c r="H89" s="25">
        <f>SUMIF(Events!DeckName,"*"&amp;Decks!B89&amp;"*",Events!MatchLose)</f>
        <v>1</v>
      </c>
      <c r="I89" s="25">
        <f>SUMIF(Events!DeckName,"*"&amp;Decks!B89&amp;"*",Events!MatchDraw)</f>
        <v>2</v>
      </c>
      <c r="J89" s="27">
        <f t="shared" si="5"/>
        <v>3</v>
      </c>
    </row>
    <row r="90" spans="1:10" x14ac:dyDescent="0.35">
      <c r="A90" s="8">
        <v>88</v>
      </c>
      <c r="B90" s="25" t="s">
        <v>272</v>
      </c>
      <c r="C90" s="25">
        <f>SUMIF(Events!DeckName,"*"&amp;Decks!B90&amp;"*",Events!DuelWin)</f>
        <v>1</v>
      </c>
      <c r="D90" s="25">
        <f>SUMIF(Events!DeckName,"*"&amp;Decks!B90&amp;"*",Events!DuelLose)</f>
        <v>4</v>
      </c>
      <c r="E90" s="25">
        <f>SUMIF(Events!DeckName,"*"&amp;Decks!B90&amp;"*",Events!DuelDraw)</f>
        <v>0</v>
      </c>
      <c r="F90" s="27">
        <f t="shared" si="4"/>
        <v>5</v>
      </c>
      <c r="G90" s="25">
        <f>SUMIF(Events!DeckName,"*"&amp;Decks!B90&amp;"*",Events!MatchWin)</f>
        <v>0</v>
      </c>
      <c r="H90" s="25">
        <f>SUMIF(Events!DeckName,"*"&amp;Decks!B90&amp;"*",Events!MatchLose)</f>
        <v>2</v>
      </c>
      <c r="I90" s="25">
        <f>SUMIF(Events!DeckName,"*"&amp;Decks!B90&amp;"*",Events!MatchDraw)</f>
        <v>0</v>
      </c>
      <c r="J90" s="27">
        <f t="shared" si="5"/>
        <v>2</v>
      </c>
    </row>
    <row r="91" spans="1:10" x14ac:dyDescent="0.35">
      <c r="A91" s="8">
        <v>89</v>
      </c>
      <c r="B91" s="25" t="s">
        <v>414</v>
      </c>
      <c r="C91" s="25">
        <f>SUMIF(Events!DeckName,"*"&amp;Decks!B91&amp;"*",Events!DuelWin)</f>
        <v>2</v>
      </c>
      <c r="D91" s="25">
        <f>SUMIF(Events!DeckName,"*"&amp;Decks!B91&amp;"*",Events!DuelLose)</f>
        <v>1</v>
      </c>
      <c r="E91" s="25">
        <f>SUMIF(Events!DeckName,"*"&amp;Decks!B91&amp;"*",Events!DuelDraw)</f>
        <v>0</v>
      </c>
      <c r="F91" s="27">
        <f t="shared" si="4"/>
        <v>3</v>
      </c>
      <c r="G91" s="25">
        <f>SUMIF(Events!DeckName,"*"&amp;Decks!B91&amp;"*",Events!MatchWin)</f>
        <v>1</v>
      </c>
      <c r="H91" s="25">
        <f>SUMIF(Events!DeckName,"*"&amp;Decks!B91&amp;"*",Events!MatchLose)</f>
        <v>0</v>
      </c>
      <c r="I91" s="25">
        <f>SUMIF(Events!DeckName,"*"&amp;Decks!B91&amp;"*",Events!MatchDraw)</f>
        <v>0</v>
      </c>
      <c r="J91" s="27">
        <f t="shared" si="5"/>
        <v>1</v>
      </c>
    </row>
    <row r="92" spans="1:10" x14ac:dyDescent="0.35">
      <c r="A92" s="8">
        <v>90</v>
      </c>
      <c r="B92" s="25" t="s">
        <v>125</v>
      </c>
      <c r="C92" s="25">
        <f>SUMIF(Events!DeckName,"*"&amp;Decks!B92&amp;"*",Events!DuelWin)</f>
        <v>7</v>
      </c>
      <c r="D92" s="25">
        <f>SUMIF(Events!DeckName,"*"&amp;Decks!B92&amp;"*",Events!DuelLose)</f>
        <v>16</v>
      </c>
      <c r="E92" s="25">
        <f>SUMIF(Events!DeckName,"*"&amp;Decks!B92&amp;"*",Events!DuelDraw)</f>
        <v>0</v>
      </c>
      <c r="F92" s="27">
        <f t="shared" si="4"/>
        <v>23</v>
      </c>
      <c r="G92" s="25">
        <f>SUMIF(Events!DeckName,"*"&amp;Decks!B92&amp;"*",Events!MatchWin)</f>
        <v>2</v>
      </c>
      <c r="H92" s="25">
        <f>SUMIF(Events!DeckName,"*"&amp;Decks!B92&amp;"*",Events!MatchLose)</f>
        <v>6</v>
      </c>
      <c r="I92" s="25">
        <f>SUMIF(Events!DeckName,"*"&amp;Decks!B92&amp;"*",Events!MatchDraw)</f>
        <v>2</v>
      </c>
      <c r="J92" s="27">
        <f t="shared" si="5"/>
        <v>10</v>
      </c>
    </row>
    <row r="93" spans="1:10" x14ac:dyDescent="0.35">
      <c r="A93" s="8">
        <v>91</v>
      </c>
      <c r="B93" s="25" t="s">
        <v>232</v>
      </c>
      <c r="C93" s="25">
        <f>SUMIF(Events!DeckName,"*"&amp;Decks!B93&amp;"*",Events!DuelWin)</f>
        <v>7</v>
      </c>
      <c r="D93" s="25">
        <f>SUMIF(Events!DeckName,"*"&amp;Decks!B93&amp;"*",Events!DuelLose)</f>
        <v>4</v>
      </c>
      <c r="E93" s="25">
        <f>SUMIF(Events!DeckName,"*"&amp;Decks!B93&amp;"*",Events!DuelDraw)</f>
        <v>0</v>
      </c>
      <c r="F93" s="27">
        <f t="shared" si="4"/>
        <v>11</v>
      </c>
      <c r="G93" s="25">
        <f>SUMIF(Events!DeckName,"*"&amp;Decks!B93&amp;"*",Events!MatchWin)</f>
        <v>3</v>
      </c>
      <c r="H93" s="25">
        <f>SUMIF(Events!DeckName,"*"&amp;Decks!B93&amp;"*",Events!MatchLose)</f>
        <v>1</v>
      </c>
      <c r="I93" s="25">
        <f>SUMIF(Events!DeckName,"*"&amp;Decks!B93&amp;"*",Events!MatchDraw)</f>
        <v>0</v>
      </c>
      <c r="J93" s="27">
        <f t="shared" si="5"/>
        <v>4</v>
      </c>
    </row>
    <row r="94" spans="1:10" x14ac:dyDescent="0.35">
      <c r="A94" s="8">
        <v>92</v>
      </c>
      <c r="B94" s="25" t="s">
        <v>307</v>
      </c>
      <c r="C94" s="25">
        <f>SUMIF(Events!DeckName,"*"&amp;Decks!B94&amp;"*",Events!DuelWin)</f>
        <v>2</v>
      </c>
      <c r="D94" s="25">
        <f>SUMIF(Events!DeckName,"*"&amp;Decks!B94&amp;"*",Events!DuelLose)</f>
        <v>0</v>
      </c>
      <c r="E94" s="25">
        <f>SUMIF(Events!DeckName,"*"&amp;Decks!B94&amp;"*",Events!DuelDraw)</f>
        <v>0</v>
      </c>
      <c r="F94" s="27">
        <f t="shared" si="4"/>
        <v>2</v>
      </c>
      <c r="G94" s="25">
        <f>SUMIF(Events!DeckName,"*"&amp;Decks!B94&amp;"*",Events!MatchWin)</f>
        <v>1</v>
      </c>
      <c r="H94" s="25">
        <f>SUMIF(Events!DeckName,"*"&amp;Decks!B94&amp;"*",Events!MatchLose)</f>
        <v>0</v>
      </c>
      <c r="I94" s="25">
        <f>SUMIF(Events!DeckName,"*"&amp;Decks!B94&amp;"*",Events!MatchDraw)</f>
        <v>0</v>
      </c>
      <c r="J94" s="27">
        <f t="shared" si="5"/>
        <v>1</v>
      </c>
    </row>
    <row r="95" spans="1:10" x14ac:dyDescent="0.35">
      <c r="A95" s="8">
        <v>93</v>
      </c>
      <c r="B95" s="25" t="s">
        <v>145</v>
      </c>
      <c r="C95" s="25">
        <f>SUMIF(Events!DeckName,"*"&amp;Decks!B95&amp;"*",Events!DuelWin)</f>
        <v>4</v>
      </c>
      <c r="D95" s="25">
        <f>SUMIF(Events!DeckName,"*"&amp;Decks!B95&amp;"*",Events!DuelLose)</f>
        <v>1</v>
      </c>
      <c r="E95" s="25">
        <f>SUMIF(Events!DeckName,"*"&amp;Decks!B95&amp;"*",Events!DuelDraw)</f>
        <v>0</v>
      </c>
      <c r="F95" s="27">
        <f t="shared" si="4"/>
        <v>5</v>
      </c>
      <c r="G95" s="25">
        <f>SUMIF(Events!DeckName,"*"&amp;Decks!B95&amp;"*",Events!MatchWin)</f>
        <v>2</v>
      </c>
      <c r="H95" s="25">
        <f>SUMIF(Events!DeckName,"*"&amp;Decks!B95&amp;"*",Events!MatchLose)</f>
        <v>0</v>
      </c>
      <c r="I95" s="25">
        <f>SUMIF(Events!DeckName,"*"&amp;Decks!B95&amp;"*",Events!MatchDraw)</f>
        <v>0</v>
      </c>
      <c r="J95" s="27">
        <f t="shared" si="5"/>
        <v>2</v>
      </c>
    </row>
    <row r="96" spans="1:10" x14ac:dyDescent="0.35">
      <c r="A96" s="8">
        <v>94</v>
      </c>
      <c r="B96" s="25" t="s">
        <v>334</v>
      </c>
      <c r="C96" s="25">
        <f>SUMIF(Events!DeckName,"*"&amp;Decks!B96&amp;"*",Events!DuelWin)</f>
        <v>2</v>
      </c>
      <c r="D96" s="25">
        <f>SUMIF(Events!DeckName,"*"&amp;Decks!B96&amp;"*",Events!DuelLose)</f>
        <v>0</v>
      </c>
      <c r="E96" s="25">
        <f>SUMIF(Events!DeckName,"*"&amp;Decks!B96&amp;"*",Events!DuelDraw)</f>
        <v>0</v>
      </c>
      <c r="F96" s="27">
        <f t="shared" si="4"/>
        <v>2</v>
      </c>
      <c r="G96" s="25">
        <f>SUMIF(Events!DeckName,"*"&amp;Decks!B96&amp;"*",Events!MatchWin)</f>
        <v>1</v>
      </c>
      <c r="H96" s="25">
        <f>SUMIF(Events!DeckName,"*"&amp;Decks!B96&amp;"*",Events!MatchLose)</f>
        <v>0</v>
      </c>
      <c r="I96" s="25">
        <f>SUMIF(Events!DeckName,"*"&amp;Decks!B96&amp;"*",Events!MatchDraw)</f>
        <v>0</v>
      </c>
      <c r="J96" s="27">
        <f t="shared" si="5"/>
        <v>1</v>
      </c>
    </row>
    <row r="97" spans="1:10" x14ac:dyDescent="0.35">
      <c r="A97" s="8">
        <v>95</v>
      </c>
      <c r="B97" s="25" t="s">
        <v>429</v>
      </c>
      <c r="C97" s="25">
        <f>SUMIF(Events!DeckName,"*"&amp;Decks!B97&amp;"*",Events!DuelWin)</f>
        <v>0</v>
      </c>
      <c r="D97" s="25">
        <f>SUMIF(Events!DeckName,"*"&amp;Decks!B97&amp;"*",Events!DuelLose)</f>
        <v>6</v>
      </c>
      <c r="E97" s="25">
        <f>SUMIF(Events!DeckName,"*"&amp;Decks!B97&amp;"*",Events!DuelDraw)</f>
        <v>0</v>
      </c>
      <c r="F97" s="27">
        <f t="shared" si="4"/>
        <v>6</v>
      </c>
      <c r="G97" s="25">
        <f>SUMIF(Events!DeckName,"*"&amp;Decks!B97&amp;"*",Events!MatchWin)</f>
        <v>0</v>
      </c>
      <c r="H97" s="25">
        <f>SUMIF(Events!DeckName,"*"&amp;Decks!B97&amp;"*",Events!MatchLose)</f>
        <v>3</v>
      </c>
      <c r="I97" s="25">
        <f>SUMIF(Events!DeckName,"*"&amp;Decks!B97&amp;"*",Events!MatchDraw)</f>
        <v>0</v>
      </c>
      <c r="J97" s="27">
        <f t="shared" si="5"/>
        <v>3</v>
      </c>
    </row>
    <row r="98" spans="1:10" x14ac:dyDescent="0.35">
      <c r="A98" s="8">
        <v>96</v>
      </c>
      <c r="B98" s="25" t="s">
        <v>389</v>
      </c>
      <c r="C98" s="25">
        <f>SUMIF(Events!DeckName,"*"&amp;Decks!B98&amp;"*",Events!DuelWin)</f>
        <v>2</v>
      </c>
      <c r="D98" s="25">
        <f>SUMIF(Events!DeckName,"*"&amp;Decks!B98&amp;"*",Events!DuelLose)</f>
        <v>2</v>
      </c>
      <c r="E98" s="25">
        <f>SUMIF(Events!DeckName,"*"&amp;Decks!B98&amp;"*",Events!DuelDraw)</f>
        <v>0</v>
      </c>
      <c r="F98" s="27">
        <f t="shared" si="4"/>
        <v>4</v>
      </c>
      <c r="G98" s="25">
        <f>SUMIF(Events!DeckName,"*"&amp;Decks!B98&amp;"*",Events!MatchWin)</f>
        <v>1</v>
      </c>
      <c r="H98" s="25">
        <f>SUMIF(Events!DeckName,"*"&amp;Decks!B98&amp;"*",Events!MatchLose)</f>
        <v>1</v>
      </c>
      <c r="I98" s="25">
        <f>SUMIF(Events!DeckName,"*"&amp;Decks!B98&amp;"*",Events!MatchDraw)</f>
        <v>0</v>
      </c>
      <c r="J98" s="27">
        <f t="shared" si="5"/>
        <v>2</v>
      </c>
    </row>
    <row r="99" spans="1:10" x14ac:dyDescent="0.35">
      <c r="A99" s="8">
        <v>97</v>
      </c>
      <c r="B99" s="25" t="s">
        <v>388</v>
      </c>
      <c r="C99" s="25">
        <f>SUMIF(Events!DeckName,"*"&amp;Decks!B99&amp;"*",Events!DuelWin)</f>
        <v>2</v>
      </c>
      <c r="D99" s="25">
        <f>SUMIF(Events!DeckName,"*"&amp;Decks!B99&amp;"*",Events!DuelLose)</f>
        <v>0</v>
      </c>
      <c r="E99" s="25">
        <f>SUMIF(Events!DeckName,"*"&amp;Decks!B99&amp;"*",Events!DuelDraw)</f>
        <v>0</v>
      </c>
      <c r="F99" s="27">
        <f t="shared" si="4"/>
        <v>2</v>
      </c>
      <c r="G99" s="25">
        <f>SUMIF(Events!DeckName,"*"&amp;Decks!B99&amp;"*",Events!MatchWin)</f>
        <v>1</v>
      </c>
      <c r="H99" s="25">
        <f>SUMIF(Events!DeckName,"*"&amp;Decks!B99&amp;"*",Events!MatchLose)</f>
        <v>0</v>
      </c>
      <c r="I99" s="25">
        <f>SUMIF(Events!DeckName,"*"&amp;Decks!B99&amp;"*",Events!MatchDraw)</f>
        <v>0</v>
      </c>
      <c r="J99" s="27">
        <f t="shared" si="5"/>
        <v>1</v>
      </c>
    </row>
    <row r="100" spans="1:10" x14ac:dyDescent="0.35">
      <c r="A100" s="8">
        <v>98</v>
      </c>
      <c r="B100" s="25" t="s">
        <v>73</v>
      </c>
      <c r="C100" s="25">
        <f>SUMIF(Events!DeckName,"*"&amp;Decks!B100&amp;"*",Events!DuelWin)</f>
        <v>16</v>
      </c>
      <c r="D100" s="25">
        <f>SUMIF(Events!DeckName,"*"&amp;Decks!B100&amp;"*",Events!DuelLose)</f>
        <v>15</v>
      </c>
      <c r="E100" s="25">
        <f>SUMIF(Events!DeckName,"*"&amp;Decks!B100&amp;"*",Events!DuelDraw)</f>
        <v>3</v>
      </c>
      <c r="F100" s="27">
        <f t="shared" si="4"/>
        <v>34</v>
      </c>
      <c r="G100" s="25">
        <f>SUMIF(Events!DeckName,"*"&amp;Decks!B100&amp;"*",Events!MatchWin)</f>
        <v>5</v>
      </c>
      <c r="H100" s="25">
        <f>SUMIF(Events!DeckName,"*"&amp;Decks!B100&amp;"*",Events!MatchLose)</f>
        <v>4</v>
      </c>
      <c r="I100" s="25">
        <f>SUMIF(Events!DeckName,"*"&amp;Decks!B100&amp;"*",Events!MatchDraw)</f>
        <v>4</v>
      </c>
      <c r="J100" s="27">
        <f t="shared" si="5"/>
        <v>13</v>
      </c>
    </row>
    <row r="101" spans="1:10" x14ac:dyDescent="0.35">
      <c r="A101" s="8">
        <v>99</v>
      </c>
      <c r="B101" s="25" t="s">
        <v>172</v>
      </c>
      <c r="C101" s="25">
        <f>SUMIF(Events!DeckName,"*"&amp;Decks!B101&amp;"*",Events!DuelWin)</f>
        <v>0</v>
      </c>
      <c r="D101" s="25">
        <f>SUMIF(Events!DeckName,"*"&amp;Decks!B101&amp;"*",Events!DuelLose)</f>
        <v>2</v>
      </c>
      <c r="E101" s="25">
        <f>SUMIF(Events!DeckName,"*"&amp;Decks!B101&amp;"*",Events!DuelDraw)</f>
        <v>0</v>
      </c>
      <c r="F101" s="27">
        <f t="shared" si="4"/>
        <v>2</v>
      </c>
      <c r="G101" s="25">
        <f>SUMIF(Events!DeckName,"*"&amp;Decks!B101&amp;"*",Events!MatchWin)</f>
        <v>0</v>
      </c>
      <c r="H101" s="25">
        <f>SUMIF(Events!DeckName,"*"&amp;Decks!B101&amp;"*",Events!MatchLose)</f>
        <v>1</v>
      </c>
      <c r="I101" s="25">
        <f>SUMIF(Events!DeckName,"*"&amp;Decks!B101&amp;"*",Events!MatchDraw)</f>
        <v>0</v>
      </c>
      <c r="J101" s="27">
        <f t="shared" si="5"/>
        <v>1</v>
      </c>
    </row>
    <row r="102" spans="1:10" x14ac:dyDescent="0.35">
      <c r="A102" s="8">
        <v>100</v>
      </c>
      <c r="B102" s="25" t="s">
        <v>92</v>
      </c>
      <c r="C102" s="25">
        <f>SUMIF(Events!DeckName,"*"&amp;Decks!B102&amp;"*",Events!DuelWin)</f>
        <v>1</v>
      </c>
      <c r="D102" s="25">
        <f>SUMIF(Events!DeckName,"*"&amp;Decks!B102&amp;"*",Events!DuelLose)</f>
        <v>1</v>
      </c>
      <c r="E102" s="25">
        <f>SUMIF(Events!DeckName,"*"&amp;Decks!B102&amp;"*",Events!DuelDraw)</f>
        <v>1</v>
      </c>
      <c r="F102" s="27">
        <f t="shared" si="4"/>
        <v>3</v>
      </c>
      <c r="G102" s="25">
        <f>SUMIF(Events!DeckName,"*"&amp;Decks!B102&amp;"*",Events!MatchWin)</f>
        <v>0</v>
      </c>
      <c r="H102" s="25">
        <f>SUMIF(Events!DeckName,"*"&amp;Decks!B102&amp;"*",Events!MatchLose)</f>
        <v>0</v>
      </c>
      <c r="I102" s="25">
        <f>SUMIF(Events!DeckName,"*"&amp;Decks!B102&amp;"*",Events!MatchDraw)</f>
        <v>1</v>
      </c>
      <c r="J102" s="27">
        <f t="shared" si="5"/>
        <v>1</v>
      </c>
    </row>
    <row r="103" spans="1:10" x14ac:dyDescent="0.35">
      <c r="A103" s="8">
        <v>101</v>
      </c>
      <c r="B103" s="25" t="s">
        <v>51</v>
      </c>
      <c r="C103" s="25">
        <f>SUMIF(Events!DeckName,"*"&amp;Decks!B103&amp;"*",Events!DuelWin)</f>
        <v>17</v>
      </c>
      <c r="D103" s="25">
        <f>SUMIF(Events!DeckName,"*"&amp;Decks!B103&amp;"*",Events!DuelLose)</f>
        <v>16</v>
      </c>
      <c r="E103" s="25">
        <f>SUMIF(Events!DeckName,"*"&amp;Decks!B103&amp;"*",Events!DuelDraw)</f>
        <v>2</v>
      </c>
      <c r="F103" s="27">
        <f t="shared" si="4"/>
        <v>35</v>
      </c>
      <c r="G103" s="25">
        <f>SUMIF(Events!DeckName,"*"&amp;Decks!B103&amp;"*",Events!MatchWin)</f>
        <v>7</v>
      </c>
      <c r="H103" s="25">
        <f>SUMIF(Events!DeckName,"*"&amp;Decks!B103&amp;"*",Events!MatchLose)</f>
        <v>5</v>
      </c>
      <c r="I103" s="25">
        <f>SUMIF(Events!DeckName,"*"&amp;Decks!B103&amp;"*",Events!MatchDraw)</f>
        <v>1</v>
      </c>
      <c r="J103" s="27">
        <f t="shared" si="5"/>
        <v>13</v>
      </c>
    </row>
    <row r="104" spans="1:10" x14ac:dyDescent="0.35">
      <c r="A104" s="8">
        <v>102</v>
      </c>
      <c r="B104" s="25" t="s">
        <v>399</v>
      </c>
      <c r="C104" s="25">
        <f>SUMIF(Events!DeckName,"*"&amp;Decks!B104&amp;"*",Events!DuelWin)</f>
        <v>2</v>
      </c>
      <c r="D104" s="25">
        <f>SUMIF(Events!DeckName,"*"&amp;Decks!B104&amp;"*",Events!DuelLose)</f>
        <v>0</v>
      </c>
      <c r="E104" s="25">
        <f>SUMIF(Events!DeckName,"*"&amp;Decks!B104&amp;"*",Events!DuelDraw)</f>
        <v>0</v>
      </c>
      <c r="F104" s="27">
        <f t="shared" si="4"/>
        <v>2</v>
      </c>
      <c r="G104" s="25">
        <f>SUMIF(Events!DeckName,"*"&amp;Decks!B104&amp;"*",Events!MatchWin)</f>
        <v>1</v>
      </c>
      <c r="H104" s="25">
        <f>SUMIF(Events!DeckName,"*"&amp;Decks!B104&amp;"*",Events!MatchLose)</f>
        <v>0</v>
      </c>
      <c r="I104" s="25">
        <f>SUMIF(Events!DeckName,"*"&amp;Decks!B104&amp;"*",Events!MatchDraw)</f>
        <v>0</v>
      </c>
      <c r="J104" s="27">
        <f t="shared" si="5"/>
        <v>1</v>
      </c>
    </row>
    <row r="105" spans="1:10" x14ac:dyDescent="0.35">
      <c r="A105" s="8">
        <v>103</v>
      </c>
      <c r="B105" s="25" t="s">
        <v>22</v>
      </c>
      <c r="C105" s="25">
        <f>SUMIF(Events!DeckName,"*"&amp;Decks!B105&amp;"*",Events!DuelWin)</f>
        <v>13</v>
      </c>
      <c r="D105" s="25">
        <f>SUMIF(Events!DeckName,"*"&amp;Decks!B105&amp;"*",Events!DuelLose)</f>
        <v>11</v>
      </c>
      <c r="E105" s="25">
        <f>SUMIF(Events!DeckName,"*"&amp;Decks!B105&amp;"*",Events!DuelDraw)</f>
        <v>1</v>
      </c>
      <c r="F105" s="27">
        <f t="shared" si="4"/>
        <v>25</v>
      </c>
      <c r="G105" s="25">
        <f>SUMIF(Events!DeckName,"*"&amp;Decks!B105&amp;"*",Events!MatchWin)</f>
        <v>6</v>
      </c>
      <c r="H105" s="25">
        <f>SUMIF(Events!DeckName,"*"&amp;Decks!B105&amp;"*",Events!MatchLose)</f>
        <v>4</v>
      </c>
      <c r="I105" s="25">
        <f>SUMIF(Events!DeckName,"*"&amp;Decks!B105&amp;"*",Events!MatchDraw)</f>
        <v>1</v>
      </c>
      <c r="J105" s="27">
        <f t="shared" si="5"/>
        <v>11</v>
      </c>
    </row>
    <row r="106" spans="1:10" x14ac:dyDescent="0.35">
      <c r="A106" s="8">
        <v>104</v>
      </c>
      <c r="B106" s="25" t="s">
        <v>142</v>
      </c>
      <c r="C106" s="25">
        <f>SUMIF(Events!DeckName,"*"&amp;Decks!B106&amp;"*",Events!DuelWin)</f>
        <v>0</v>
      </c>
      <c r="D106" s="25">
        <f>SUMIF(Events!DeckName,"*"&amp;Decks!B106&amp;"*",Events!DuelLose)</f>
        <v>2</v>
      </c>
      <c r="E106" s="25">
        <f>SUMIF(Events!DeckName,"*"&amp;Decks!B106&amp;"*",Events!DuelDraw)</f>
        <v>0</v>
      </c>
      <c r="F106" s="27">
        <f t="shared" si="4"/>
        <v>2</v>
      </c>
      <c r="G106" s="25">
        <f>SUMIF(Events!DeckName,"*"&amp;Decks!B106&amp;"*",Events!MatchWin)</f>
        <v>0</v>
      </c>
      <c r="H106" s="25">
        <f>SUMIF(Events!DeckName,"*"&amp;Decks!B106&amp;"*",Events!MatchLose)</f>
        <v>1</v>
      </c>
      <c r="I106" s="25">
        <f>SUMIF(Events!DeckName,"*"&amp;Decks!B106&amp;"*",Events!MatchDraw)</f>
        <v>0</v>
      </c>
      <c r="J106" s="27">
        <f t="shared" si="5"/>
        <v>1</v>
      </c>
    </row>
    <row r="107" spans="1:10" x14ac:dyDescent="0.35">
      <c r="A107" s="8">
        <v>105</v>
      </c>
      <c r="B107" s="25" t="s">
        <v>408</v>
      </c>
      <c r="C107" s="25">
        <f>SUMIF(Events!DeckName,"*"&amp;Decks!B107&amp;"*",Events!DuelWin)</f>
        <v>0</v>
      </c>
      <c r="D107" s="25">
        <f>SUMIF(Events!DeckName,"*"&amp;Decks!B107&amp;"*",Events!DuelLose)</f>
        <v>2</v>
      </c>
      <c r="E107" s="25">
        <f>SUMIF(Events!DeckName,"*"&amp;Decks!B107&amp;"*",Events!DuelDraw)</f>
        <v>0</v>
      </c>
      <c r="F107" s="27">
        <f t="shared" si="4"/>
        <v>2</v>
      </c>
      <c r="G107" s="25">
        <f>SUMIF(Events!DeckName,"*"&amp;Decks!B107&amp;"*",Events!MatchWin)</f>
        <v>0</v>
      </c>
      <c r="H107" s="25">
        <f>SUMIF(Events!DeckName,"*"&amp;Decks!B107&amp;"*",Events!MatchLose)</f>
        <v>1</v>
      </c>
      <c r="I107" s="25">
        <f>SUMIF(Events!DeckName,"*"&amp;Decks!B107&amp;"*",Events!MatchDraw)</f>
        <v>0</v>
      </c>
      <c r="J107" s="27">
        <f t="shared" si="5"/>
        <v>1</v>
      </c>
    </row>
    <row r="108" spans="1:10" x14ac:dyDescent="0.35">
      <c r="A108" s="8">
        <v>106</v>
      </c>
      <c r="B108" s="25" t="s">
        <v>105</v>
      </c>
      <c r="C108" s="25">
        <f>SUMIF(Events!DeckName,"*"&amp;Decks!B108&amp;"*",Events!DuelWin)</f>
        <v>2</v>
      </c>
      <c r="D108" s="25">
        <f>SUMIF(Events!DeckName,"*"&amp;Decks!B108&amp;"*",Events!DuelLose)</f>
        <v>0</v>
      </c>
      <c r="E108" s="25">
        <f>SUMIF(Events!DeckName,"*"&amp;Decks!B108&amp;"*",Events!DuelDraw)</f>
        <v>0</v>
      </c>
      <c r="F108" s="27">
        <f t="shared" si="4"/>
        <v>2</v>
      </c>
      <c r="G108" s="25">
        <f>SUMIF(Events!DeckName,"*"&amp;Decks!B108&amp;"*",Events!MatchWin)</f>
        <v>1</v>
      </c>
      <c r="H108" s="25">
        <f>SUMIF(Events!DeckName,"*"&amp;Decks!B108&amp;"*",Events!MatchLose)</f>
        <v>0</v>
      </c>
      <c r="I108" s="25">
        <f>SUMIF(Events!DeckName,"*"&amp;Decks!B108&amp;"*",Events!MatchDraw)</f>
        <v>0</v>
      </c>
      <c r="J108" s="27">
        <f t="shared" si="5"/>
        <v>1</v>
      </c>
    </row>
    <row r="109" spans="1:10" x14ac:dyDescent="0.35">
      <c r="A109" s="8">
        <v>107</v>
      </c>
      <c r="B109" s="25" t="s">
        <v>163</v>
      </c>
      <c r="C109" s="25">
        <f>SUMIF(Events!DeckName,"*"&amp;Decks!B109&amp;"*",Events!DuelWin)</f>
        <v>2</v>
      </c>
      <c r="D109" s="25">
        <f>SUMIF(Events!DeckName,"*"&amp;Decks!B109&amp;"*",Events!DuelLose)</f>
        <v>0</v>
      </c>
      <c r="E109" s="25">
        <f>SUMIF(Events!DeckName,"*"&amp;Decks!B109&amp;"*",Events!DuelDraw)</f>
        <v>0</v>
      </c>
      <c r="F109" s="27">
        <f t="shared" si="4"/>
        <v>2</v>
      </c>
      <c r="G109" s="25">
        <f>SUMIF(Events!DeckName,"*"&amp;Decks!B109&amp;"*",Events!MatchWin)</f>
        <v>1</v>
      </c>
      <c r="H109" s="25">
        <f>SUMIF(Events!DeckName,"*"&amp;Decks!B109&amp;"*",Events!MatchLose)</f>
        <v>0</v>
      </c>
      <c r="I109" s="25">
        <f>SUMIF(Events!DeckName,"*"&amp;Decks!B109&amp;"*",Events!MatchDraw)</f>
        <v>0</v>
      </c>
      <c r="J109" s="27">
        <f t="shared" si="5"/>
        <v>1</v>
      </c>
    </row>
    <row r="110" spans="1:10" x14ac:dyDescent="0.35">
      <c r="A110" s="8">
        <v>108</v>
      </c>
      <c r="B110" s="25" t="s">
        <v>91</v>
      </c>
      <c r="C110" s="25">
        <f>SUMIF(Events!DeckName,"*"&amp;Decks!B110&amp;"*",Events!DuelWin)</f>
        <v>1</v>
      </c>
      <c r="D110" s="25">
        <f>SUMIF(Events!DeckName,"*"&amp;Decks!B110&amp;"*",Events!DuelLose)</f>
        <v>2</v>
      </c>
      <c r="E110" s="25">
        <f>SUMIF(Events!DeckName,"*"&amp;Decks!B110&amp;"*",Events!DuelDraw)</f>
        <v>0</v>
      </c>
      <c r="F110" s="27">
        <f t="shared" si="4"/>
        <v>3</v>
      </c>
      <c r="G110" s="25">
        <f>SUMIF(Events!DeckName,"*"&amp;Decks!B110&amp;"*",Events!MatchWin)</f>
        <v>0</v>
      </c>
      <c r="H110" s="25">
        <f>SUMIF(Events!DeckName,"*"&amp;Decks!B110&amp;"*",Events!MatchLose)</f>
        <v>1</v>
      </c>
      <c r="I110" s="25">
        <f>SUMIF(Events!DeckName,"*"&amp;Decks!B110&amp;"*",Events!MatchDraw)</f>
        <v>0</v>
      </c>
      <c r="J110" s="27">
        <f t="shared" si="5"/>
        <v>1</v>
      </c>
    </row>
    <row r="111" spans="1:10" x14ac:dyDescent="0.35">
      <c r="A111" s="8">
        <v>109</v>
      </c>
      <c r="B111" s="25" t="s">
        <v>270</v>
      </c>
      <c r="C111" s="25">
        <f>SUMIF(Events!DeckName,"*"&amp;Decks!B111&amp;"*",Events!DuelWin)</f>
        <v>5</v>
      </c>
      <c r="D111" s="25">
        <f>SUMIF(Events!DeckName,"*"&amp;Decks!B111&amp;"*",Events!DuelLose)</f>
        <v>6</v>
      </c>
      <c r="E111" s="25">
        <f>SUMIF(Events!DeckName,"*"&amp;Decks!B111&amp;"*",Events!DuelDraw)</f>
        <v>0</v>
      </c>
      <c r="F111" s="27">
        <f t="shared" si="4"/>
        <v>11</v>
      </c>
      <c r="G111" s="25">
        <f>SUMIF(Events!DeckName,"*"&amp;Decks!B111&amp;"*",Events!MatchWin)</f>
        <v>2</v>
      </c>
      <c r="H111" s="25">
        <f>SUMIF(Events!DeckName,"*"&amp;Decks!B111&amp;"*",Events!MatchLose)</f>
        <v>3</v>
      </c>
      <c r="I111" s="25">
        <f>SUMIF(Events!DeckName,"*"&amp;Decks!B111&amp;"*",Events!MatchDraw)</f>
        <v>0</v>
      </c>
      <c r="J111" s="27">
        <f t="shared" si="5"/>
        <v>5</v>
      </c>
    </row>
    <row r="112" spans="1:10" x14ac:dyDescent="0.35">
      <c r="B112" s="25"/>
    </row>
    <row r="113" spans="2:2" x14ac:dyDescent="0.35">
      <c r="B113" s="25"/>
    </row>
    <row r="114" spans="2:2" x14ac:dyDescent="0.35">
      <c r="B114" s="25"/>
    </row>
    <row r="115" spans="2:2" x14ac:dyDescent="0.35">
      <c r="B115" s="25"/>
    </row>
    <row r="116" spans="2:2" x14ac:dyDescent="0.35">
      <c r="B116" s="25"/>
    </row>
    <row r="117" spans="2:2" x14ac:dyDescent="0.35">
      <c r="B117" s="25"/>
    </row>
    <row r="118" spans="2:2" x14ac:dyDescent="0.35">
      <c r="B118" s="25"/>
    </row>
    <row r="119" spans="2:2" x14ac:dyDescent="0.35">
      <c r="B119" s="25"/>
    </row>
    <row r="120" spans="2:2" x14ac:dyDescent="0.35">
      <c r="B120" s="25"/>
    </row>
    <row r="121" spans="2:2" x14ac:dyDescent="0.35">
      <c r="B121" s="25"/>
    </row>
    <row r="122" spans="2:2" x14ac:dyDescent="0.35">
      <c r="B122" s="25"/>
    </row>
    <row r="123" spans="2:2" x14ac:dyDescent="0.35">
      <c r="B123" s="25"/>
    </row>
    <row r="124" spans="2:2" x14ac:dyDescent="0.35">
      <c r="B124" s="25"/>
    </row>
    <row r="125" spans="2:2" x14ac:dyDescent="0.35">
      <c r="B125" s="25"/>
    </row>
    <row r="126" spans="2:2" x14ac:dyDescent="0.35">
      <c r="B126" s="25"/>
    </row>
    <row r="127" spans="2:2" x14ac:dyDescent="0.35">
      <c r="B127" s="25"/>
    </row>
    <row r="128" spans="2:2" x14ac:dyDescent="0.35">
      <c r="B128" s="25"/>
    </row>
    <row r="129" spans="2:2" x14ac:dyDescent="0.35">
      <c r="B129" s="25"/>
    </row>
    <row r="130" spans="2:2" x14ac:dyDescent="0.35">
      <c r="B130" s="25"/>
    </row>
    <row r="131" spans="2:2" x14ac:dyDescent="0.35">
      <c r="B131" s="25"/>
    </row>
    <row r="132" spans="2:2" x14ac:dyDescent="0.35">
      <c r="B132" s="25"/>
    </row>
    <row r="133" spans="2:2" x14ac:dyDescent="0.35">
      <c r="B133" s="25"/>
    </row>
    <row r="134" spans="2:2" x14ac:dyDescent="0.35">
      <c r="B134" s="25"/>
    </row>
    <row r="135" spans="2:2" x14ac:dyDescent="0.35">
      <c r="B135" s="25"/>
    </row>
    <row r="136" spans="2:2" x14ac:dyDescent="0.35">
      <c r="B136" s="25"/>
    </row>
    <row r="137" spans="2:2" x14ac:dyDescent="0.35">
      <c r="B137" s="25"/>
    </row>
    <row r="138" spans="2:2" x14ac:dyDescent="0.35">
      <c r="B138" s="25"/>
    </row>
    <row r="139" spans="2:2" x14ac:dyDescent="0.35">
      <c r="B139" s="25"/>
    </row>
    <row r="140" spans="2:2" x14ac:dyDescent="0.35">
      <c r="B140" s="25"/>
    </row>
    <row r="141" spans="2:2" x14ac:dyDescent="0.35">
      <c r="B141" s="25"/>
    </row>
    <row r="142" spans="2:2" x14ac:dyDescent="0.35">
      <c r="B142" s="25"/>
    </row>
    <row r="143" spans="2:2" x14ac:dyDescent="0.35">
      <c r="B143" s="25"/>
    </row>
    <row r="144" spans="2:2" x14ac:dyDescent="0.35">
      <c r="B144" s="25"/>
    </row>
    <row r="145" spans="2:2" x14ac:dyDescent="0.35">
      <c r="B145" s="25"/>
    </row>
    <row r="146" spans="2:2" x14ac:dyDescent="0.35">
      <c r="B146" s="25"/>
    </row>
    <row r="147" spans="2:2" x14ac:dyDescent="0.35">
      <c r="B147" s="25"/>
    </row>
    <row r="148" spans="2:2" x14ac:dyDescent="0.35">
      <c r="B148" s="25"/>
    </row>
    <row r="149" spans="2:2" x14ac:dyDescent="0.35">
      <c r="B149" s="25"/>
    </row>
    <row r="150" spans="2:2" x14ac:dyDescent="0.35">
      <c r="B150" s="25"/>
    </row>
    <row r="151" spans="2:2" x14ac:dyDescent="0.35">
      <c r="B151" s="25"/>
    </row>
    <row r="152" spans="2:2" x14ac:dyDescent="0.35">
      <c r="B152" s="25"/>
    </row>
    <row r="153" spans="2:2" x14ac:dyDescent="0.35">
      <c r="B153" s="25"/>
    </row>
    <row r="154" spans="2:2" x14ac:dyDescent="0.35">
      <c r="B154" s="25"/>
    </row>
    <row r="155" spans="2:2" x14ac:dyDescent="0.35">
      <c r="B155" s="25"/>
    </row>
    <row r="156" spans="2:2" x14ac:dyDescent="0.35">
      <c r="B156" s="25"/>
    </row>
    <row r="157" spans="2:2" x14ac:dyDescent="0.35">
      <c r="B157" s="25"/>
    </row>
    <row r="158" spans="2:2" x14ac:dyDescent="0.35">
      <c r="B158" s="25"/>
    </row>
    <row r="159" spans="2:2" x14ac:dyDescent="0.35">
      <c r="B159" s="25"/>
    </row>
    <row r="160" spans="2:2" x14ac:dyDescent="0.35">
      <c r="B160" s="25"/>
    </row>
    <row r="161" spans="2:2" x14ac:dyDescent="0.35">
      <c r="B161" s="25"/>
    </row>
    <row r="162" spans="2:2" x14ac:dyDescent="0.35">
      <c r="B162" s="25"/>
    </row>
    <row r="163" spans="2:2" x14ac:dyDescent="0.35">
      <c r="B163" s="25"/>
    </row>
    <row r="164" spans="2:2" x14ac:dyDescent="0.35">
      <c r="B164" s="25"/>
    </row>
    <row r="165" spans="2:2" x14ac:dyDescent="0.35">
      <c r="B165" s="25"/>
    </row>
    <row r="166" spans="2:2" x14ac:dyDescent="0.35">
      <c r="B166" s="25"/>
    </row>
    <row r="167" spans="2:2" x14ac:dyDescent="0.35">
      <c r="B167" s="25"/>
    </row>
    <row r="168" spans="2:2" x14ac:dyDescent="0.35">
      <c r="B168" s="25"/>
    </row>
    <row r="169" spans="2:2" x14ac:dyDescent="0.35">
      <c r="B169" s="25"/>
    </row>
    <row r="170" spans="2:2" x14ac:dyDescent="0.35">
      <c r="B170" s="25"/>
    </row>
    <row r="171" spans="2:2" x14ac:dyDescent="0.35">
      <c r="B171" s="25"/>
    </row>
    <row r="172" spans="2:2" x14ac:dyDescent="0.35">
      <c r="B172" s="25"/>
    </row>
    <row r="173" spans="2:2" x14ac:dyDescent="0.35">
      <c r="B173" s="25"/>
    </row>
    <row r="174" spans="2:2" x14ac:dyDescent="0.35">
      <c r="B174" s="25"/>
    </row>
    <row r="175" spans="2:2" x14ac:dyDescent="0.35">
      <c r="B175" s="25"/>
    </row>
    <row r="176" spans="2:2" x14ac:dyDescent="0.35">
      <c r="B176" s="25"/>
    </row>
    <row r="177" spans="2:2" x14ac:dyDescent="0.35">
      <c r="B177" s="25"/>
    </row>
    <row r="178" spans="2:2" x14ac:dyDescent="0.35">
      <c r="B178" s="25"/>
    </row>
    <row r="179" spans="2:2" x14ac:dyDescent="0.35">
      <c r="B179" s="25"/>
    </row>
    <row r="180" spans="2:2" x14ac:dyDescent="0.35">
      <c r="B180" s="25"/>
    </row>
    <row r="181" spans="2:2" x14ac:dyDescent="0.35">
      <c r="B181" s="25"/>
    </row>
    <row r="182" spans="2:2" x14ac:dyDescent="0.35">
      <c r="B182" s="25"/>
    </row>
    <row r="183" spans="2:2" x14ac:dyDescent="0.35">
      <c r="B183" s="25"/>
    </row>
    <row r="184" spans="2:2" x14ac:dyDescent="0.35">
      <c r="B184" s="25"/>
    </row>
    <row r="185" spans="2:2" x14ac:dyDescent="0.35">
      <c r="B185" s="25"/>
    </row>
    <row r="186" spans="2:2" x14ac:dyDescent="0.35">
      <c r="B186" s="25"/>
    </row>
    <row r="187" spans="2:2" x14ac:dyDescent="0.35">
      <c r="B187" s="25"/>
    </row>
    <row r="188" spans="2:2" x14ac:dyDescent="0.35">
      <c r="B188" s="25"/>
    </row>
    <row r="189" spans="2:2" x14ac:dyDescent="0.35">
      <c r="B189" s="25"/>
    </row>
    <row r="190" spans="2:2" x14ac:dyDescent="0.35">
      <c r="B190" s="25"/>
    </row>
    <row r="191" spans="2:2" x14ac:dyDescent="0.35">
      <c r="B191" s="25"/>
    </row>
    <row r="192" spans="2:2" x14ac:dyDescent="0.35">
      <c r="B192" s="25"/>
    </row>
    <row r="193" spans="2:2" x14ac:dyDescent="0.35">
      <c r="B193" s="25"/>
    </row>
    <row r="194" spans="2:2" x14ac:dyDescent="0.35">
      <c r="B194" s="25"/>
    </row>
    <row r="195" spans="2:2" x14ac:dyDescent="0.35">
      <c r="B195" s="25"/>
    </row>
    <row r="196" spans="2:2" x14ac:dyDescent="0.35">
      <c r="B196" s="25"/>
    </row>
    <row r="197" spans="2:2" x14ac:dyDescent="0.35">
      <c r="B197" s="25"/>
    </row>
    <row r="198" spans="2:2" x14ac:dyDescent="0.35">
      <c r="B198" s="25"/>
    </row>
    <row r="199" spans="2:2" x14ac:dyDescent="0.35">
      <c r="B199" s="25"/>
    </row>
    <row r="200" spans="2:2" x14ac:dyDescent="0.35">
      <c r="B200" s="25"/>
    </row>
    <row r="201" spans="2:2" x14ac:dyDescent="0.35">
      <c r="B201" s="25"/>
    </row>
    <row r="202" spans="2:2" x14ac:dyDescent="0.35">
      <c r="B202" s="25"/>
    </row>
    <row r="203" spans="2:2" x14ac:dyDescent="0.35">
      <c r="B203" s="25"/>
    </row>
    <row r="204" spans="2:2" x14ac:dyDescent="0.35">
      <c r="B204" s="25"/>
    </row>
    <row r="205" spans="2:2" x14ac:dyDescent="0.35">
      <c r="B205" s="25"/>
    </row>
    <row r="206" spans="2:2" x14ac:dyDescent="0.35">
      <c r="B206" s="25"/>
    </row>
    <row r="207" spans="2:2" x14ac:dyDescent="0.35">
      <c r="B207" s="25"/>
    </row>
    <row r="208" spans="2:2" x14ac:dyDescent="0.35">
      <c r="B208" s="25"/>
    </row>
    <row r="209" spans="2:2" x14ac:dyDescent="0.35">
      <c r="B209" s="25"/>
    </row>
    <row r="210" spans="2:2" x14ac:dyDescent="0.35">
      <c r="B210" s="25"/>
    </row>
    <row r="211" spans="2:2" x14ac:dyDescent="0.35">
      <c r="B211" s="25"/>
    </row>
    <row r="212" spans="2:2" x14ac:dyDescent="0.35">
      <c r="B212" s="25"/>
    </row>
    <row r="213" spans="2:2" x14ac:dyDescent="0.35">
      <c r="B213" s="25"/>
    </row>
    <row r="214" spans="2:2" x14ac:dyDescent="0.35">
      <c r="B214" s="25"/>
    </row>
    <row r="215" spans="2:2" x14ac:dyDescent="0.35">
      <c r="B215" s="25"/>
    </row>
    <row r="216" spans="2:2" x14ac:dyDescent="0.35">
      <c r="B216" s="25"/>
    </row>
    <row r="217" spans="2:2" x14ac:dyDescent="0.35">
      <c r="B217" s="25"/>
    </row>
    <row r="218" spans="2:2" x14ac:dyDescent="0.35">
      <c r="B218" s="25"/>
    </row>
    <row r="219" spans="2:2" x14ac:dyDescent="0.35">
      <c r="B219" s="25"/>
    </row>
    <row r="220" spans="2:2" x14ac:dyDescent="0.35">
      <c r="B220" s="25"/>
    </row>
    <row r="221" spans="2:2" x14ac:dyDescent="0.35">
      <c r="B221" s="25"/>
    </row>
    <row r="222" spans="2:2" x14ac:dyDescent="0.35">
      <c r="B222" s="25"/>
    </row>
    <row r="223" spans="2:2" x14ac:dyDescent="0.35">
      <c r="B223" s="25"/>
    </row>
    <row r="224" spans="2:2" x14ac:dyDescent="0.35">
      <c r="B224" s="25"/>
    </row>
    <row r="225" spans="2:2" x14ac:dyDescent="0.35">
      <c r="B225" s="25"/>
    </row>
    <row r="226" spans="2:2" x14ac:dyDescent="0.35">
      <c r="B226" s="25"/>
    </row>
    <row r="227" spans="2:2" x14ac:dyDescent="0.35">
      <c r="B227" s="25"/>
    </row>
    <row r="228" spans="2:2" x14ac:dyDescent="0.35">
      <c r="B228" s="25"/>
    </row>
    <row r="229" spans="2:2" x14ac:dyDescent="0.35">
      <c r="B229" s="25"/>
    </row>
    <row r="230" spans="2:2" x14ac:dyDescent="0.35">
      <c r="B230" s="25"/>
    </row>
    <row r="231" spans="2:2" x14ac:dyDescent="0.35">
      <c r="B231" s="25"/>
    </row>
    <row r="232" spans="2:2" x14ac:dyDescent="0.35">
      <c r="B232" s="25"/>
    </row>
    <row r="233" spans="2:2" x14ac:dyDescent="0.35">
      <c r="B233" s="25"/>
    </row>
    <row r="234" spans="2:2" x14ac:dyDescent="0.35">
      <c r="B234" s="25"/>
    </row>
    <row r="235" spans="2:2" x14ac:dyDescent="0.35">
      <c r="B235" s="25"/>
    </row>
    <row r="236" spans="2:2" x14ac:dyDescent="0.35">
      <c r="B236" s="25"/>
    </row>
    <row r="237" spans="2:2" x14ac:dyDescent="0.35">
      <c r="B237" s="25"/>
    </row>
    <row r="238" spans="2:2" x14ac:dyDescent="0.35">
      <c r="B238" s="25"/>
    </row>
    <row r="239" spans="2:2" x14ac:dyDescent="0.35">
      <c r="B239" s="25"/>
    </row>
    <row r="240" spans="2:2" x14ac:dyDescent="0.35">
      <c r="B240" s="25"/>
    </row>
    <row r="241" spans="2:2" x14ac:dyDescent="0.35">
      <c r="B241" s="25"/>
    </row>
    <row r="242" spans="2:2" x14ac:dyDescent="0.35">
      <c r="B242" s="25"/>
    </row>
    <row r="243" spans="2:2" x14ac:dyDescent="0.35">
      <c r="B243" s="25"/>
    </row>
    <row r="244" spans="2:2" x14ac:dyDescent="0.35">
      <c r="B244" s="25"/>
    </row>
    <row r="245" spans="2:2" x14ac:dyDescent="0.35">
      <c r="B245" s="25"/>
    </row>
    <row r="246" spans="2:2" x14ac:dyDescent="0.35">
      <c r="B246" s="25"/>
    </row>
    <row r="247" spans="2:2" x14ac:dyDescent="0.35">
      <c r="B247" s="25"/>
    </row>
    <row r="248" spans="2:2" x14ac:dyDescent="0.35">
      <c r="B248" s="25"/>
    </row>
    <row r="249" spans="2:2" x14ac:dyDescent="0.35">
      <c r="B249" s="25"/>
    </row>
    <row r="250" spans="2:2" x14ac:dyDescent="0.35">
      <c r="B250" s="25"/>
    </row>
    <row r="251" spans="2:2" x14ac:dyDescent="0.35">
      <c r="B251" s="25"/>
    </row>
    <row r="252" spans="2:2" x14ac:dyDescent="0.35">
      <c r="B252" s="25"/>
    </row>
    <row r="253" spans="2:2" x14ac:dyDescent="0.35">
      <c r="B253" s="25"/>
    </row>
    <row r="254" spans="2:2" x14ac:dyDescent="0.35">
      <c r="B254" s="25"/>
    </row>
    <row r="255" spans="2:2" x14ac:dyDescent="0.35">
      <c r="B255" s="25"/>
    </row>
    <row r="256" spans="2:2" x14ac:dyDescent="0.35">
      <c r="B256" s="25"/>
    </row>
    <row r="257" spans="2:2" x14ac:dyDescent="0.35">
      <c r="B257" s="25"/>
    </row>
    <row r="258" spans="2:2" x14ac:dyDescent="0.35">
      <c r="B258" s="25"/>
    </row>
    <row r="259" spans="2:2" x14ac:dyDescent="0.35">
      <c r="B259" s="25"/>
    </row>
    <row r="260" spans="2:2" x14ac:dyDescent="0.35">
      <c r="B260" s="25"/>
    </row>
    <row r="261" spans="2:2" x14ac:dyDescent="0.35">
      <c r="B261" s="25"/>
    </row>
    <row r="262" spans="2:2" x14ac:dyDescent="0.35">
      <c r="B262" s="25"/>
    </row>
    <row r="263" spans="2:2" x14ac:dyDescent="0.35">
      <c r="B263" s="25"/>
    </row>
    <row r="264" spans="2:2" x14ac:dyDescent="0.35">
      <c r="B264" s="25"/>
    </row>
    <row r="265" spans="2:2" x14ac:dyDescent="0.35">
      <c r="B265" s="25"/>
    </row>
    <row r="266" spans="2:2" x14ac:dyDescent="0.35">
      <c r="B266" s="25"/>
    </row>
    <row r="267" spans="2:2" x14ac:dyDescent="0.35">
      <c r="B267" s="25"/>
    </row>
    <row r="268" spans="2:2" x14ac:dyDescent="0.35">
      <c r="B268" s="25"/>
    </row>
    <row r="269" spans="2:2" x14ac:dyDescent="0.35">
      <c r="B269" s="25"/>
    </row>
    <row r="270" spans="2:2" x14ac:dyDescent="0.35">
      <c r="B270" s="25"/>
    </row>
    <row r="271" spans="2:2" x14ac:dyDescent="0.35">
      <c r="B271" s="25"/>
    </row>
    <row r="272" spans="2:2" x14ac:dyDescent="0.35">
      <c r="B272" s="25"/>
    </row>
    <row r="273" spans="2:2" x14ac:dyDescent="0.35">
      <c r="B273" s="25"/>
    </row>
    <row r="274" spans="2:2" x14ac:dyDescent="0.35">
      <c r="B274" s="25"/>
    </row>
    <row r="275" spans="2:2" x14ac:dyDescent="0.35">
      <c r="B275" s="25"/>
    </row>
    <row r="276" spans="2:2" x14ac:dyDescent="0.35">
      <c r="B276" s="25"/>
    </row>
    <row r="277" spans="2:2" x14ac:dyDescent="0.35">
      <c r="B277" s="25"/>
    </row>
    <row r="278" spans="2:2" x14ac:dyDescent="0.35">
      <c r="B278" s="25"/>
    </row>
    <row r="279" spans="2:2" x14ac:dyDescent="0.35">
      <c r="B279" s="25"/>
    </row>
    <row r="280" spans="2:2" x14ac:dyDescent="0.35">
      <c r="B280" s="25"/>
    </row>
    <row r="281" spans="2:2" x14ac:dyDescent="0.35">
      <c r="B281" s="25"/>
    </row>
    <row r="282" spans="2:2" x14ac:dyDescent="0.35">
      <c r="B282" s="25"/>
    </row>
    <row r="283" spans="2:2" x14ac:dyDescent="0.35">
      <c r="B283" s="25"/>
    </row>
    <row r="284" spans="2:2" x14ac:dyDescent="0.35">
      <c r="B284" s="25"/>
    </row>
    <row r="285" spans="2:2" x14ac:dyDescent="0.35">
      <c r="B285" s="25"/>
    </row>
    <row r="286" spans="2:2" x14ac:dyDescent="0.35">
      <c r="B286" s="25"/>
    </row>
    <row r="287" spans="2:2" x14ac:dyDescent="0.35">
      <c r="B287" s="25"/>
    </row>
    <row r="288" spans="2:2" x14ac:dyDescent="0.35">
      <c r="B288" s="25"/>
    </row>
    <row r="289" spans="2:2" x14ac:dyDescent="0.35">
      <c r="B289" s="25"/>
    </row>
    <row r="290" spans="2:2" x14ac:dyDescent="0.35">
      <c r="B290" s="25"/>
    </row>
    <row r="291" spans="2:2" x14ac:dyDescent="0.35">
      <c r="B291" s="25"/>
    </row>
    <row r="292" spans="2:2" x14ac:dyDescent="0.35">
      <c r="B292" s="25"/>
    </row>
    <row r="293" spans="2:2" x14ac:dyDescent="0.35">
      <c r="B293" s="25"/>
    </row>
    <row r="294" spans="2:2" x14ac:dyDescent="0.35">
      <c r="B294" s="25"/>
    </row>
    <row r="295" spans="2:2" x14ac:dyDescent="0.35">
      <c r="B295" s="25"/>
    </row>
    <row r="296" spans="2:2" x14ac:dyDescent="0.35">
      <c r="B296" s="25"/>
    </row>
    <row r="297" spans="2:2" x14ac:dyDescent="0.35">
      <c r="B297" s="25"/>
    </row>
    <row r="298" spans="2:2" x14ac:dyDescent="0.35">
      <c r="B298" s="25"/>
    </row>
    <row r="299" spans="2:2" x14ac:dyDescent="0.35">
      <c r="B299" s="25"/>
    </row>
    <row r="300" spans="2:2" x14ac:dyDescent="0.35">
      <c r="B300" s="25"/>
    </row>
    <row r="301" spans="2:2" x14ac:dyDescent="0.35">
      <c r="B301" s="25"/>
    </row>
    <row r="302" spans="2:2" x14ac:dyDescent="0.35">
      <c r="B302" s="25"/>
    </row>
    <row r="303" spans="2:2" x14ac:dyDescent="0.35">
      <c r="B303" s="25"/>
    </row>
    <row r="304" spans="2:2" x14ac:dyDescent="0.35">
      <c r="B304" s="25"/>
    </row>
    <row r="305" spans="2:2" x14ac:dyDescent="0.35">
      <c r="B305" s="25"/>
    </row>
    <row r="306" spans="2:2" x14ac:dyDescent="0.35">
      <c r="B306" s="25"/>
    </row>
    <row r="307" spans="2:2" x14ac:dyDescent="0.35">
      <c r="B307" s="25"/>
    </row>
    <row r="308" spans="2:2" x14ac:dyDescent="0.35">
      <c r="B308" s="25"/>
    </row>
    <row r="309" spans="2:2" x14ac:dyDescent="0.35">
      <c r="B309" s="25"/>
    </row>
    <row r="310" spans="2:2" x14ac:dyDescent="0.35">
      <c r="B310" s="25"/>
    </row>
    <row r="311" spans="2:2" x14ac:dyDescent="0.35">
      <c r="B311" s="25"/>
    </row>
    <row r="312" spans="2:2" x14ac:dyDescent="0.35">
      <c r="B312" s="25"/>
    </row>
    <row r="313" spans="2:2" x14ac:dyDescent="0.35">
      <c r="B313" s="25"/>
    </row>
    <row r="314" spans="2:2" x14ac:dyDescent="0.35">
      <c r="B314" s="25"/>
    </row>
    <row r="315" spans="2:2" x14ac:dyDescent="0.35">
      <c r="B315" s="25"/>
    </row>
    <row r="316" spans="2:2" x14ac:dyDescent="0.35">
      <c r="B316" s="25"/>
    </row>
    <row r="317" spans="2:2" x14ac:dyDescent="0.35">
      <c r="B317" s="25"/>
    </row>
    <row r="318" spans="2:2" x14ac:dyDescent="0.35">
      <c r="B318" s="25"/>
    </row>
    <row r="319" spans="2:2" x14ac:dyDescent="0.35">
      <c r="B319" s="25"/>
    </row>
    <row r="320" spans="2:2" x14ac:dyDescent="0.35">
      <c r="B320" s="25"/>
    </row>
    <row r="321" spans="2:2" x14ac:dyDescent="0.35">
      <c r="B321" s="25"/>
    </row>
    <row r="322" spans="2:2" x14ac:dyDescent="0.35">
      <c r="B322" s="25"/>
    </row>
    <row r="323" spans="2:2" x14ac:dyDescent="0.35">
      <c r="B323" s="25"/>
    </row>
    <row r="324" spans="2:2" x14ac:dyDescent="0.35">
      <c r="B324" s="25"/>
    </row>
    <row r="325" spans="2:2" x14ac:dyDescent="0.35">
      <c r="B325" s="25"/>
    </row>
    <row r="326" spans="2:2" x14ac:dyDescent="0.35">
      <c r="B326" s="25"/>
    </row>
    <row r="327" spans="2:2" x14ac:dyDescent="0.35">
      <c r="B327" s="25"/>
    </row>
    <row r="328" spans="2:2" x14ac:dyDescent="0.35">
      <c r="B328" s="25"/>
    </row>
    <row r="329" spans="2:2" x14ac:dyDescent="0.35">
      <c r="B329" s="25"/>
    </row>
    <row r="330" spans="2:2" x14ac:dyDescent="0.35">
      <c r="B330" s="25"/>
    </row>
    <row r="331" spans="2:2" x14ac:dyDescent="0.35">
      <c r="B331" s="25"/>
    </row>
    <row r="332" spans="2:2" x14ac:dyDescent="0.35">
      <c r="B332" s="25"/>
    </row>
    <row r="333" spans="2:2" x14ac:dyDescent="0.35">
      <c r="B333" s="25"/>
    </row>
    <row r="334" spans="2:2" x14ac:dyDescent="0.35">
      <c r="B334" s="25"/>
    </row>
    <row r="335" spans="2:2" x14ac:dyDescent="0.35">
      <c r="B335" s="25"/>
    </row>
    <row r="336" spans="2:2" x14ac:dyDescent="0.35">
      <c r="B336" s="25"/>
    </row>
    <row r="337" spans="2:2" x14ac:dyDescent="0.35">
      <c r="B337" s="25"/>
    </row>
    <row r="338" spans="2:2" x14ac:dyDescent="0.35">
      <c r="B338" s="25"/>
    </row>
    <row r="339" spans="2:2" x14ac:dyDescent="0.35">
      <c r="B339" s="25"/>
    </row>
    <row r="340" spans="2:2" x14ac:dyDescent="0.35">
      <c r="B340" s="25"/>
    </row>
    <row r="341" spans="2:2" x14ac:dyDescent="0.35">
      <c r="B341" s="25"/>
    </row>
    <row r="342" spans="2:2" x14ac:dyDescent="0.35">
      <c r="B342" s="25"/>
    </row>
    <row r="343" spans="2:2" x14ac:dyDescent="0.35">
      <c r="B343" s="25"/>
    </row>
    <row r="344" spans="2:2" x14ac:dyDescent="0.35">
      <c r="B344" s="25"/>
    </row>
    <row r="345" spans="2:2" x14ac:dyDescent="0.35">
      <c r="B345" s="25"/>
    </row>
    <row r="346" spans="2:2" x14ac:dyDescent="0.35">
      <c r="B346" s="25"/>
    </row>
    <row r="347" spans="2:2" x14ac:dyDescent="0.35">
      <c r="B347" s="25"/>
    </row>
    <row r="348" spans="2:2" x14ac:dyDescent="0.35">
      <c r="B348" s="25"/>
    </row>
    <row r="349" spans="2:2" x14ac:dyDescent="0.35">
      <c r="B349" s="25"/>
    </row>
    <row r="350" spans="2:2" x14ac:dyDescent="0.35">
      <c r="B350" s="25"/>
    </row>
    <row r="351" spans="2:2" x14ac:dyDescent="0.35">
      <c r="B351" s="25"/>
    </row>
    <row r="352" spans="2:2" x14ac:dyDescent="0.35">
      <c r="B352" s="25"/>
    </row>
    <row r="353" spans="2:2" x14ac:dyDescent="0.35">
      <c r="B353" s="25"/>
    </row>
    <row r="354" spans="2:2" x14ac:dyDescent="0.35">
      <c r="B354" s="25"/>
    </row>
    <row r="355" spans="2:2" x14ac:dyDescent="0.35">
      <c r="B355" s="25"/>
    </row>
    <row r="356" spans="2:2" x14ac:dyDescent="0.35">
      <c r="B356" s="25"/>
    </row>
    <row r="357" spans="2:2" x14ac:dyDescent="0.35">
      <c r="B357" s="25"/>
    </row>
    <row r="358" spans="2:2" x14ac:dyDescent="0.35">
      <c r="B358" s="25"/>
    </row>
    <row r="359" spans="2:2" x14ac:dyDescent="0.35">
      <c r="B359" s="25"/>
    </row>
    <row r="360" spans="2:2" x14ac:dyDescent="0.35">
      <c r="B360" s="25"/>
    </row>
    <row r="361" spans="2:2" x14ac:dyDescent="0.35">
      <c r="B361" s="25"/>
    </row>
    <row r="362" spans="2:2" x14ac:dyDescent="0.35">
      <c r="B362" s="25"/>
    </row>
    <row r="363" spans="2:2" x14ac:dyDescent="0.35">
      <c r="B363" s="25"/>
    </row>
    <row r="364" spans="2:2" x14ac:dyDescent="0.35">
      <c r="B364" s="25"/>
    </row>
    <row r="365" spans="2:2" x14ac:dyDescent="0.35">
      <c r="B365" s="25"/>
    </row>
    <row r="366" spans="2:2" x14ac:dyDescent="0.35">
      <c r="B366" s="25"/>
    </row>
    <row r="367" spans="2:2" x14ac:dyDescent="0.35">
      <c r="B367" s="25"/>
    </row>
    <row r="368" spans="2:2" x14ac:dyDescent="0.35">
      <c r="B368" s="25"/>
    </row>
    <row r="369" spans="2:2" x14ac:dyDescent="0.35">
      <c r="B369" s="25"/>
    </row>
    <row r="370" spans="2:2" x14ac:dyDescent="0.35">
      <c r="B370" s="25"/>
    </row>
    <row r="371" spans="2:2" x14ac:dyDescent="0.35">
      <c r="B371" s="25"/>
    </row>
    <row r="372" spans="2:2" x14ac:dyDescent="0.35">
      <c r="B372" s="25"/>
    </row>
    <row r="373" spans="2:2" x14ac:dyDescent="0.35">
      <c r="B373" s="25"/>
    </row>
    <row r="374" spans="2:2" x14ac:dyDescent="0.35">
      <c r="B374" s="25"/>
    </row>
    <row r="375" spans="2:2" x14ac:dyDescent="0.35">
      <c r="B375" s="25"/>
    </row>
    <row r="376" spans="2:2" x14ac:dyDescent="0.35">
      <c r="B376" s="25"/>
    </row>
    <row r="377" spans="2:2" x14ac:dyDescent="0.35">
      <c r="B377" s="25"/>
    </row>
    <row r="378" spans="2:2" x14ac:dyDescent="0.35">
      <c r="B378" s="25"/>
    </row>
    <row r="379" spans="2:2" x14ac:dyDescent="0.35">
      <c r="B379" s="25"/>
    </row>
    <row r="380" spans="2:2" x14ac:dyDescent="0.35">
      <c r="B380" s="25"/>
    </row>
    <row r="381" spans="2:2" x14ac:dyDescent="0.35">
      <c r="B381" s="25"/>
    </row>
    <row r="382" spans="2:2" x14ac:dyDescent="0.35">
      <c r="B382" s="25"/>
    </row>
    <row r="383" spans="2:2" x14ac:dyDescent="0.35">
      <c r="B383" s="25"/>
    </row>
    <row r="384" spans="2:2" x14ac:dyDescent="0.35">
      <c r="B384" s="25"/>
    </row>
    <row r="385" spans="2:2" x14ac:dyDescent="0.35">
      <c r="B385" s="25"/>
    </row>
    <row r="386" spans="2:2" x14ac:dyDescent="0.35">
      <c r="B386" s="25"/>
    </row>
    <row r="387" spans="2:2" x14ac:dyDescent="0.35">
      <c r="B387" s="25"/>
    </row>
    <row r="388" spans="2:2" x14ac:dyDescent="0.35">
      <c r="B388" s="25"/>
    </row>
    <row r="389" spans="2:2" x14ac:dyDescent="0.35">
      <c r="B389" s="25"/>
    </row>
    <row r="390" spans="2:2" x14ac:dyDescent="0.35">
      <c r="B390" s="25"/>
    </row>
    <row r="391" spans="2:2" x14ac:dyDescent="0.35">
      <c r="B391" s="25"/>
    </row>
    <row r="392" spans="2:2" x14ac:dyDescent="0.35">
      <c r="B392" s="25"/>
    </row>
    <row r="393" spans="2:2" x14ac:dyDescent="0.35">
      <c r="B393" s="25"/>
    </row>
    <row r="394" spans="2:2" x14ac:dyDescent="0.35">
      <c r="B394" s="25"/>
    </row>
    <row r="395" spans="2:2" x14ac:dyDescent="0.35">
      <c r="B395" s="25"/>
    </row>
    <row r="396" spans="2:2" x14ac:dyDescent="0.35">
      <c r="B396" s="25"/>
    </row>
    <row r="397" spans="2:2" x14ac:dyDescent="0.35">
      <c r="B397" s="25"/>
    </row>
    <row r="398" spans="2:2" x14ac:dyDescent="0.35">
      <c r="B398" s="25"/>
    </row>
    <row r="399" spans="2:2" x14ac:dyDescent="0.35">
      <c r="B399" s="25"/>
    </row>
    <row r="400" spans="2:2" x14ac:dyDescent="0.35">
      <c r="B400" s="25"/>
    </row>
    <row r="401" spans="2:2" x14ac:dyDescent="0.35">
      <c r="B401" s="25"/>
    </row>
    <row r="402" spans="2:2" x14ac:dyDescent="0.35">
      <c r="B402" s="25"/>
    </row>
    <row r="403" spans="2:2" x14ac:dyDescent="0.35">
      <c r="B403" s="25"/>
    </row>
    <row r="404" spans="2:2" x14ac:dyDescent="0.35">
      <c r="B404" s="25"/>
    </row>
    <row r="405" spans="2:2" x14ac:dyDescent="0.35">
      <c r="B405" s="25"/>
    </row>
    <row r="406" spans="2:2" x14ac:dyDescent="0.35">
      <c r="B406" s="25"/>
    </row>
    <row r="407" spans="2:2" x14ac:dyDescent="0.35">
      <c r="B407" s="25"/>
    </row>
    <row r="408" spans="2:2" x14ac:dyDescent="0.35">
      <c r="B408" s="25"/>
    </row>
    <row r="409" spans="2:2" x14ac:dyDescent="0.35">
      <c r="B409" s="25"/>
    </row>
    <row r="410" spans="2:2" x14ac:dyDescent="0.35">
      <c r="B410" s="25"/>
    </row>
    <row r="411" spans="2:2" x14ac:dyDescent="0.35">
      <c r="B411" s="25"/>
    </row>
    <row r="412" spans="2:2" x14ac:dyDescent="0.35">
      <c r="B412" s="25"/>
    </row>
    <row r="413" spans="2:2" x14ac:dyDescent="0.35">
      <c r="B413" s="25"/>
    </row>
    <row r="414" spans="2:2" x14ac:dyDescent="0.35">
      <c r="B414" s="25"/>
    </row>
    <row r="415" spans="2:2" x14ac:dyDescent="0.35">
      <c r="B415" s="25"/>
    </row>
    <row r="416" spans="2:2" x14ac:dyDescent="0.35">
      <c r="B416" s="25"/>
    </row>
    <row r="417" spans="2:2" x14ac:dyDescent="0.35">
      <c r="B417" s="25"/>
    </row>
    <row r="418" spans="2:2" x14ac:dyDescent="0.35">
      <c r="B418" s="25"/>
    </row>
    <row r="419" spans="2:2" x14ac:dyDescent="0.35">
      <c r="B419" s="25"/>
    </row>
    <row r="420" spans="2:2" x14ac:dyDescent="0.35">
      <c r="B420" s="25"/>
    </row>
    <row r="421" spans="2:2" x14ac:dyDescent="0.35">
      <c r="B421" s="25"/>
    </row>
    <row r="422" spans="2:2" x14ac:dyDescent="0.35">
      <c r="B422" s="25"/>
    </row>
    <row r="423" spans="2:2" x14ac:dyDescent="0.35">
      <c r="B423" s="25"/>
    </row>
    <row r="424" spans="2:2" x14ac:dyDescent="0.35">
      <c r="B424" s="25"/>
    </row>
    <row r="425" spans="2:2" x14ac:dyDescent="0.35">
      <c r="B425" s="25"/>
    </row>
    <row r="426" spans="2:2" x14ac:dyDescent="0.35">
      <c r="B426" s="25"/>
    </row>
    <row r="427" spans="2:2" x14ac:dyDescent="0.35">
      <c r="B427" s="25"/>
    </row>
    <row r="428" spans="2:2" x14ac:dyDescent="0.35">
      <c r="B428" s="25"/>
    </row>
    <row r="429" spans="2:2" x14ac:dyDescent="0.35">
      <c r="B429" s="25"/>
    </row>
    <row r="430" spans="2:2" x14ac:dyDescent="0.35">
      <c r="B430" s="25"/>
    </row>
    <row r="431" spans="2:2" x14ac:dyDescent="0.35">
      <c r="B431" s="25"/>
    </row>
    <row r="432" spans="2:2" x14ac:dyDescent="0.35">
      <c r="B432" s="25"/>
    </row>
    <row r="433" spans="2:2" x14ac:dyDescent="0.35">
      <c r="B433" s="25"/>
    </row>
    <row r="434" spans="2:2" x14ac:dyDescent="0.35">
      <c r="B434" s="25"/>
    </row>
    <row r="435" spans="2:2" x14ac:dyDescent="0.35">
      <c r="B435" s="25"/>
    </row>
    <row r="436" spans="2:2" x14ac:dyDescent="0.35">
      <c r="B436" s="25"/>
    </row>
    <row r="437" spans="2:2" x14ac:dyDescent="0.35">
      <c r="B437" s="25"/>
    </row>
    <row r="438" spans="2:2" x14ac:dyDescent="0.35">
      <c r="B438" s="25"/>
    </row>
    <row r="439" spans="2:2" x14ac:dyDescent="0.35">
      <c r="B439" s="25"/>
    </row>
    <row r="440" spans="2:2" x14ac:dyDescent="0.35">
      <c r="B440" s="25"/>
    </row>
    <row r="441" spans="2:2" x14ac:dyDescent="0.35">
      <c r="B441" s="25"/>
    </row>
    <row r="442" spans="2:2" x14ac:dyDescent="0.35">
      <c r="B442" s="25"/>
    </row>
    <row r="443" spans="2:2" x14ac:dyDescent="0.35">
      <c r="B443" s="25"/>
    </row>
    <row r="444" spans="2:2" x14ac:dyDescent="0.35">
      <c r="B444" s="25"/>
    </row>
    <row r="445" spans="2:2" x14ac:dyDescent="0.35">
      <c r="B445" s="25"/>
    </row>
    <row r="446" spans="2:2" x14ac:dyDescent="0.35">
      <c r="B446" s="25"/>
    </row>
    <row r="447" spans="2:2" x14ac:dyDescent="0.35">
      <c r="B447" s="25"/>
    </row>
    <row r="448" spans="2:2" x14ac:dyDescent="0.35">
      <c r="B448" s="25"/>
    </row>
    <row r="449" spans="2:2" x14ac:dyDescent="0.35">
      <c r="B449" s="25"/>
    </row>
    <row r="450" spans="2:2" x14ac:dyDescent="0.35">
      <c r="B450" s="25"/>
    </row>
    <row r="451" spans="2:2" x14ac:dyDescent="0.35">
      <c r="B451" s="25"/>
    </row>
    <row r="452" spans="2:2" x14ac:dyDescent="0.35">
      <c r="B452" s="25"/>
    </row>
    <row r="453" spans="2:2" x14ac:dyDescent="0.35">
      <c r="B453" s="25"/>
    </row>
    <row r="454" spans="2:2" x14ac:dyDescent="0.35">
      <c r="B454" s="25"/>
    </row>
    <row r="455" spans="2:2" x14ac:dyDescent="0.35">
      <c r="B455" s="25"/>
    </row>
    <row r="456" spans="2:2" x14ac:dyDescent="0.35">
      <c r="B456" s="25"/>
    </row>
    <row r="457" spans="2:2" x14ac:dyDescent="0.35">
      <c r="B457" s="25"/>
    </row>
    <row r="458" spans="2:2" x14ac:dyDescent="0.35">
      <c r="B458" s="25"/>
    </row>
    <row r="459" spans="2:2" x14ac:dyDescent="0.35">
      <c r="B459" s="25"/>
    </row>
    <row r="460" spans="2:2" x14ac:dyDescent="0.35">
      <c r="B460" s="25"/>
    </row>
    <row r="461" spans="2:2" x14ac:dyDescent="0.35">
      <c r="B461" s="25"/>
    </row>
    <row r="462" spans="2:2" x14ac:dyDescent="0.35">
      <c r="B462" s="25"/>
    </row>
    <row r="463" spans="2:2" x14ac:dyDescent="0.35">
      <c r="B463" s="25"/>
    </row>
    <row r="464" spans="2:2" x14ac:dyDescent="0.35">
      <c r="B464" s="25"/>
    </row>
    <row r="465" spans="2:2" x14ac:dyDescent="0.35">
      <c r="B465" s="25"/>
    </row>
    <row r="466" spans="2:2" x14ac:dyDescent="0.35">
      <c r="B466" s="25"/>
    </row>
    <row r="467" spans="2:2" x14ac:dyDescent="0.35">
      <c r="B467" s="25"/>
    </row>
    <row r="468" spans="2:2" x14ac:dyDescent="0.35">
      <c r="B468" s="25"/>
    </row>
    <row r="469" spans="2:2" x14ac:dyDescent="0.35">
      <c r="B469" s="25"/>
    </row>
    <row r="470" spans="2:2" x14ac:dyDescent="0.35">
      <c r="B470" s="25"/>
    </row>
    <row r="471" spans="2:2" x14ac:dyDescent="0.35">
      <c r="B471" s="25"/>
    </row>
    <row r="472" spans="2:2" x14ac:dyDescent="0.35">
      <c r="B472" s="25"/>
    </row>
    <row r="473" spans="2:2" x14ac:dyDescent="0.35">
      <c r="B473" s="25"/>
    </row>
    <row r="474" spans="2:2" x14ac:dyDescent="0.35">
      <c r="B474" s="25"/>
    </row>
    <row r="475" spans="2:2" x14ac:dyDescent="0.35">
      <c r="B475" s="25"/>
    </row>
    <row r="476" spans="2:2" x14ac:dyDescent="0.35">
      <c r="B476" s="25"/>
    </row>
    <row r="477" spans="2:2" x14ac:dyDescent="0.35">
      <c r="B477" s="25"/>
    </row>
    <row r="478" spans="2:2" x14ac:dyDescent="0.35">
      <c r="B478" s="25"/>
    </row>
    <row r="479" spans="2:2" x14ac:dyDescent="0.35">
      <c r="B479" s="25"/>
    </row>
    <row r="480" spans="2:2" x14ac:dyDescent="0.35">
      <c r="B480" s="25"/>
    </row>
    <row r="481" spans="2:2" x14ac:dyDescent="0.35">
      <c r="B481" s="25"/>
    </row>
    <row r="482" spans="2:2" x14ac:dyDescent="0.35">
      <c r="B482" s="25"/>
    </row>
    <row r="483" spans="2:2" x14ac:dyDescent="0.35">
      <c r="B483" s="25"/>
    </row>
    <row r="484" spans="2:2" x14ac:dyDescent="0.35">
      <c r="B484" s="25"/>
    </row>
    <row r="485" spans="2:2" x14ac:dyDescent="0.35">
      <c r="B485" s="25"/>
    </row>
    <row r="486" spans="2:2" x14ac:dyDescent="0.35">
      <c r="B486" s="25"/>
    </row>
    <row r="487" spans="2:2" x14ac:dyDescent="0.35">
      <c r="B487" s="25"/>
    </row>
    <row r="488" spans="2:2" x14ac:dyDescent="0.35">
      <c r="B488" s="25"/>
    </row>
    <row r="489" spans="2:2" x14ac:dyDescent="0.35">
      <c r="B489" s="25"/>
    </row>
    <row r="490" spans="2:2" x14ac:dyDescent="0.35">
      <c r="B490" s="25"/>
    </row>
    <row r="491" spans="2:2" x14ac:dyDescent="0.35">
      <c r="B491" s="25"/>
    </row>
    <row r="492" spans="2:2" x14ac:dyDescent="0.35">
      <c r="B492" s="25"/>
    </row>
    <row r="493" spans="2:2" x14ac:dyDescent="0.35">
      <c r="B493" s="25"/>
    </row>
    <row r="494" spans="2:2" x14ac:dyDescent="0.35">
      <c r="B494" s="25"/>
    </row>
    <row r="495" spans="2:2" x14ac:dyDescent="0.35">
      <c r="B495" s="25"/>
    </row>
    <row r="496" spans="2:2" x14ac:dyDescent="0.35">
      <c r="B496" s="25"/>
    </row>
    <row r="497" spans="2:2" x14ac:dyDescent="0.35">
      <c r="B497" s="25"/>
    </row>
    <row r="498" spans="2:2" x14ac:dyDescent="0.35">
      <c r="B498" s="25"/>
    </row>
    <row r="499" spans="2:2" x14ac:dyDescent="0.35">
      <c r="B499" s="25"/>
    </row>
    <row r="500" spans="2:2" x14ac:dyDescent="0.35">
      <c r="B500" s="25"/>
    </row>
    <row r="501" spans="2:2" x14ac:dyDescent="0.35">
      <c r="B501" s="25"/>
    </row>
    <row r="502" spans="2:2" x14ac:dyDescent="0.35">
      <c r="B502" s="25"/>
    </row>
    <row r="503" spans="2:2" x14ac:dyDescent="0.35">
      <c r="B503" s="25"/>
    </row>
    <row r="504" spans="2:2" x14ac:dyDescent="0.35">
      <c r="B504" s="25"/>
    </row>
    <row r="505" spans="2:2" x14ac:dyDescent="0.35">
      <c r="B505" s="25"/>
    </row>
    <row r="506" spans="2:2" x14ac:dyDescent="0.35">
      <c r="B506" s="25"/>
    </row>
    <row r="507" spans="2:2" x14ac:dyDescent="0.35">
      <c r="B507" s="25"/>
    </row>
    <row r="508" spans="2:2" x14ac:dyDescent="0.35">
      <c r="B508" s="25"/>
    </row>
    <row r="509" spans="2:2" x14ac:dyDescent="0.35">
      <c r="B509" s="25"/>
    </row>
    <row r="510" spans="2:2" x14ac:dyDescent="0.35">
      <c r="B510" s="25"/>
    </row>
    <row r="511" spans="2:2" x14ac:dyDescent="0.35">
      <c r="B511" s="25"/>
    </row>
    <row r="512" spans="2:2" x14ac:dyDescent="0.35">
      <c r="B512" s="25"/>
    </row>
    <row r="513" spans="2:2" x14ac:dyDescent="0.35">
      <c r="B513" s="25"/>
    </row>
    <row r="514" spans="2:2" x14ac:dyDescent="0.35">
      <c r="B514" s="25"/>
    </row>
    <row r="515" spans="2:2" x14ac:dyDescent="0.35">
      <c r="B515" s="25"/>
    </row>
    <row r="516" spans="2:2" x14ac:dyDescent="0.35">
      <c r="B516" s="25"/>
    </row>
    <row r="517" spans="2:2" x14ac:dyDescent="0.35">
      <c r="B517" s="25"/>
    </row>
    <row r="518" spans="2:2" x14ac:dyDescent="0.35">
      <c r="B518" s="25"/>
    </row>
    <row r="519" spans="2:2" x14ac:dyDescent="0.35">
      <c r="B519" s="25"/>
    </row>
    <row r="520" spans="2:2" x14ac:dyDescent="0.35">
      <c r="B520" s="25"/>
    </row>
  </sheetData>
  <sortState ref="B3:B526">
    <sortCondition ref="B3"/>
  </sortState>
  <mergeCells count="2">
    <mergeCell ref="C1:F1"/>
    <mergeCell ref="G1:J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Events</vt:lpstr>
      <vt:lpstr>Duelists</vt:lpstr>
      <vt:lpstr>Decks</vt:lpstr>
      <vt:lpstr>Events!DeckName</vt:lpstr>
      <vt:lpstr>Events!DuelDraw</vt:lpstr>
      <vt:lpstr>Events!DuelistName</vt:lpstr>
      <vt:lpstr>Events!DuelLose</vt:lpstr>
      <vt:lpstr>Events!DuelWin</vt:lpstr>
      <vt:lpstr>Events!MatchDraw</vt:lpstr>
      <vt:lpstr>Events!MatchLose</vt:lpstr>
      <vt:lpstr>Events!MatchWin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Nacabuan</dc:creator>
  <cp:lastModifiedBy>Lance</cp:lastModifiedBy>
  <dcterms:created xsi:type="dcterms:W3CDTF">2018-08-02T08:09:15Z</dcterms:created>
  <dcterms:modified xsi:type="dcterms:W3CDTF">2023-06-26T01:22:12Z</dcterms:modified>
</cp:coreProperties>
</file>