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ellowhat\proyectos\yellowhatonline.demo\AnahuacPuebla2023\assets\excel\ReportesFinales\"/>
    </mc:Choice>
  </mc:AlternateContent>
  <xr:revisionPtr revIDLastSave="0" documentId="13_ncr:1_{76A07392-66DB-479D-84B9-130394D3A684}" xr6:coauthVersionLast="47" xr6:coauthVersionMax="47" xr10:uidLastSave="{00000000-0000-0000-0000-000000000000}"/>
  <bookViews>
    <workbookView xWindow="-108" yWindow="-108" windowWidth="23256" windowHeight="12720" xr2:uid="{A5208989-ADF4-4796-BD6F-DBF7FC32D24A}"/>
  </bookViews>
  <sheets>
    <sheet name="Registros_Nuevos" sheetId="1" r:id="rId1"/>
    <sheet name="CatalogoEstadoRepublica" sheetId="2" r:id="rId2"/>
    <sheet name="CatalogoPerfil" sheetId="3" r:id="rId3"/>
    <sheet name="PerfilUniversita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</calcChain>
</file>

<file path=xl/sharedStrings.xml><?xml version="1.0" encoding="utf-8"?>
<sst xmlns="http://schemas.openxmlformats.org/spreadsheetml/2006/main" count="4667" uniqueCount="1717">
  <si>
    <t>Nombres</t>
  </si>
  <si>
    <t xml:space="preserve"> Apellidos</t>
  </si>
  <si>
    <t xml:space="preserve"> Correo Electrónico</t>
  </si>
  <si>
    <t xml:space="preserve"> Número Celular</t>
  </si>
  <si>
    <t xml:space="preserve"> Tutor Nombres</t>
  </si>
  <si>
    <t xml:space="preserve"> Tutor Apellidos</t>
  </si>
  <si>
    <t xml:space="preserve"> Tutor Correo Electrónico</t>
  </si>
  <si>
    <t xml:space="preserve"> Tutor Número Celular</t>
  </si>
  <si>
    <t xml:space="preserve"> Estado República</t>
  </si>
  <si>
    <t xml:space="preserve"> Nombre Preparatoria</t>
  </si>
  <si>
    <t xml:space="preserve"> Perfil</t>
  </si>
  <si>
    <t xml:space="preserve"> Mensaje</t>
  </si>
  <si>
    <t xml:space="preserve"> Grado Preparatoria</t>
  </si>
  <si>
    <t xml:space="preserve"> Periodo para Ingresar</t>
  </si>
  <si>
    <t xml:space="preserve"> Licenciatura</t>
  </si>
  <si>
    <t xml:space="preserve"> Taller 01</t>
  </si>
  <si>
    <t xml:space="preserve"> Taller 02</t>
  </si>
  <si>
    <t xml:space="preserve"> Taller 03</t>
  </si>
  <si>
    <t xml:space="preserve"> Hora de Registro</t>
  </si>
  <si>
    <t xml:space="preserve"> Fecha de Registro</t>
  </si>
  <si>
    <t>Reporte usuarios registrados en sitio 20 de Octubre 2023</t>
  </si>
  <si>
    <t>Pérez</t>
  </si>
  <si>
    <t>Chiapas</t>
  </si>
  <si>
    <t>Preuniversitario</t>
  </si>
  <si>
    <t>Preparatoria concluida</t>
  </si>
  <si>
    <t>Derecho</t>
  </si>
  <si>
    <t>• Médico cirujano - Salva una vida</t>
  </si>
  <si>
    <t>• Ingeniería Industrial para la Dirección - Roda la bici</t>
  </si>
  <si>
    <t>• Ingeniería Mecatrónica - Medición Inalámbrica</t>
  </si>
  <si>
    <t>Rafa</t>
  </si>
  <si>
    <t>Peralta Hernandez</t>
  </si>
  <si>
    <t>rafael.peralta@jfk.mx</t>
  </si>
  <si>
    <t>Lilia</t>
  </si>
  <si>
    <t>Hernandez</t>
  </si>
  <si>
    <t>lilihdz712@gmail.com</t>
  </si>
  <si>
    <t>Puebla</t>
  </si>
  <si>
    <t>C DE EST HOHN F. KENNEDY (PUE)</t>
  </si>
  <si>
    <t>Hoy es el mejor día de mi Vida</t>
  </si>
  <si>
    <t>5º - 6º Semestre</t>
  </si>
  <si>
    <t>Médico Cirujano</t>
  </si>
  <si>
    <t>• Médico cirujano - Rescate de lesionados.</t>
  </si>
  <si>
    <t>• Médico cirujano - Reparando una herida</t>
  </si>
  <si>
    <t>• Médico cirujano - Demostración: Electromiografía: análisis de la función muscular (EMG)</t>
  </si>
  <si>
    <t>Alonso</t>
  </si>
  <si>
    <t>Sánchez</t>
  </si>
  <si>
    <t>alonfameli13pro@gmail.com</t>
  </si>
  <si>
    <t>Ivette</t>
  </si>
  <si>
    <t>Martínez</t>
  </si>
  <si>
    <t>Zoomarriba@hotmail.com</t>
  </si>
  <si>
    <t>BACHILLERATO UPAEP PUEBLA</t>
  </si>
  <si>
    <t>Relaciones Internacionales</t>
  </si>
  <si>
    <t>• Relaciones Internacionales - ¿Es posible un mundo sin conflictos?</t>
  </si>
  <si>
    <t>• Derecho – Redes Digitales. Implicaciones Legales</t>
  </si>
  <si>
    <t>• Derecho - Eliminación del Racismo, Discriminación racial y otras formas de discriminación</t>
  </si>
  <si>
    <t>Yenok Manur</t>
  </si>
  <si>
    <t>López Berachiquian</t>
  </si>
  <si>
    <t>berajiklianalekian@gmail.com</t>
  </si>
  <si>
    <t>Maria Guadalupe</t>
  </si>
  <si>
    <t>Berachiquian Guevara</t>
  </si>
  <si>
    <t>berachiquian@hotmail.com</t>
  </si>
  <si>
    <t>P. MA. LUISA PACHECO PUEBLA</t>
  </si>
  <si>
    <t>Comunicación</t>
  </si>
  <si>
    <t>• Comunicación y Dirección de Empresas de Entretenimiento - Entertainment and Media World</t>
  </si>
  <si>
    <t>• Diseño Gráfico - ¡Caricarturízate!</t>
  </si>
  <si>
    <t>• Mercadotecnia Estratégica – La Agencia de Marketing</t>
  </si>
  <si>
    <t>Juan Pablo</t>
  </si>
  <si>
    <t>Zamora</t>
  </si>
  <si>
    <t>pabsmachorro@gmail.com</t>
  </si>
  <si>
    <t>Zamora Rodríguez</t>
  </si>
  <si>
    <t>jzamorarodriguez@hotmail.com</t>
  </si>
  <si>
    <t>E. MARIA LUISA PACHECO</t>
  </si>
  <si>
    <t>• Administración y Dirección de Empresas - ¡Gerente por un día!</t>
  </si>
  <si>
    <t>• Negocios Internacionales – Global Sellers</t>
  </si>
  <si>
    <t>Mariana</t>
  </si>
  <si>
    <t>Cordero</t>
  </si>
  <si>
    <t>Corderomariana09@gmail.com</t>
  </si>
  <si>
    <t>Isabel</t>
  </si>
  <si>
    <t>Flores Vázquez</t>
  </si>
  <si>
    <t>Isa.flower_31@hotmail.com</t>
  </si>
  <si>
    <t>C JUVENTUS DE PUEBLA</t>
  </si>
  <si>
    <t>• Médico cirujano - Viaje al interior del cuerpo humano</t>
  </si>
  <si>
    <t>• Médico cirujano - Primeros minutos de vida</t>
  </si>
  <si>
    <t>Constanza</t>
  </si>
  <si>
    <t>Carrasco</t>
  </si>
  <si>
    <t>conscarrascozechi@gmail.com</t>
  </si>
  <si>
    <t>Karla</t>
  </si>
  <si>
    <t>Zechinelli Ramírez</t>
  </si>
  <si>
    <t>kzechinelli@hotmail.com</t>
  </si>
  <si>
    <t>Diseño de Moda e Innovación</t>
  </si>
  <si>
    <t>• Diseño Multimedia - Fotografía de producto con dispositivos móviles.</t>
  </si>
  <si>
    <t>• Diseño de Moda e Innovación - Modelado sobre figurín</t>
  </si>
  <si>
    <t>Natalia</t>
  </si>
  <si>
    <t>Carrasco Martínez</t>
  </si>
  <si>
    <t>Carrasconatalia63@gmail.com</t>
  </si>
  <si>
    <t>Elizabeth</t>
  </si>
  <si>
    <t>Martinez acatitla</t>
  </si>
  <si>
    <t>COLEGIO PARTICULAR ESTATAL AC</t>
  </si>
  <si>
    <t>3º - 4º Semestre</t>
  </si>
  <si>
    <t>Negocios Internacionales</t>
  </si>
  <si>
    <t>Ariadna</t>
  </si>
  <si>
    <t>Torres</t>
  </si>
  <si>
    <t>aritofa.0216@gmail.com</t>
  </si>
  <si>
    <t>Juan Ramón</t>
  </si>
  <si>
    <t>Torres Soto</t>
  </si>
  <si>
    <t>jrts70@hotmail.com</t>
  </si>
  <si>
    <t>UNIVERSIDAD INTERAMERICANA AC</t>
  </si>
  <si>
    <t>Dirección de Empresas de Entretenimiento</t>
  </si>
  <si>
    <t>Ricardo Uriel</t>
  </si>
  <si>
    <t>Hernández Tiburcio</t>
  </si>
  <si>
    <t>ricardo.uriel.hdez@gmail.com</t>
  </si>
  <si>
    <t>Ricardo</t>
  </si>
  <si>
    <t>Hernández Penagos</t>
  </si>
  <si>
    <t>rhp.chalio@gmail.com</t>
  </si>
  <si>
    <t>Ingeniería Mecatrónica</t>
  </si>
  <si>
    <t>• Ingeniería en Dirección de Negocios, Industrial y Mecatrónica - Diseño CAD 3D de un objeto</t>
  </si>
  <si>
    <t>• Psicología - El amor en el cerebro</t>
  </si>
  <si>
    <t>megan</t>
  </si>
  <si>
    <t>carpenter</t>
  </si>
  <si>
    <t>meganstacy.57@gmail.com</t>
  </si>
  <si>
    <t>estela</t>
  </si>
  <si>
    <t>carranza luna</t>
  </si>
  <si>
    <t>estela_carranza@hotmail.com</t>
  </si>
  <si>
    <t>C. CAMINO REAL</t>
  </si>
  <si>
    <t>Diseño Gráfico</t>
  </si>
  <si>
    <t>• Gastronomía - Evaluación sensorial de hierbas aromáticas</t>
  </si>
  <si>
    <t>Emilio</t>
  </si>
  <si>
    <t>Diaz Santacruz</t>
  </si>
  <si>
    <t>Emiliods2005@gmail.com</t>
  </si>
  <si>
    <t>Jessie madeleinne</t>
  </si>
  <si>
    <t>Madeleinneds@live.com.mx</t>
  </si>
  <si>
    <t>Tlaxcala</t>
  </si>
  <si>
    <t>CENTRO EDUCATIVO CRECER</t>
  </si>
  <si>
    <t>• Ingeniería en Dirección de Negocios - Toma de decisiones estratégicas en la Ingeniería de negocios</t>
  </si>
  <si>
    <t>• Ingeniería en Dirección de Negocios - Análisis, minería y Big Data en Hacking ético</t>
  </si>
  <si>
    <t>Sofia</t>
  </si>
  <si>
    <t>Saviñón</t>
  </si>
  <si>
    <t>bachcaminoreal@gmail.com</t>
  </si>
  <si>
    <t>Roberto</t>
  </si>
  <si>
    <t>Savirat75@gmail.com</t>
  </si>
  <si>
    <t>Psicología</t>
  </si>
  <si>
    <t>• Arquitectura - Arquitectura de interiores con LEGO e Inteligencia artificial.</t>
  </si>
  <si>
    <t>Mia</t>
  </si>
  <si>
    <t>Garcia</t>
  </si>
  <si>
    <t>miapaolagar@gmail.com</t>
  </si>
  <si>
    <t>Argenida</t>
  </si>
  <si>
    <t>Acosta</t>
  </si>
  <si>
    <t>I. ORIENTE PUEBLA</t>
  </si>
  <si>
    <t>• Emprendimiento – Taller de emprendimiento</t>
  </si>
  <si>
    <t>Arturo</t>
  </si>
  <si>
    <t>Villafaña Ley</t>
  </si>
  <si>
    <t>arturo.villafana.ley@gmail.com</t>
  </si>
  <si>
    <t>Carolina</t>
  </si>
  <si>
    <t>Ley</t>
  </si>
  <si>
    <t>Caro_ley04@hotmail.com</t>
  </si>
  <si>
    <t>Arquitectura</t>
  </si>
  <si>
    <t>Benjamin</t>
  </si>
  <si>
    <t>Merino Ojeda</t>
  </si>
  <si>
    <t>benjamin.39@colegiomariadelrosario.edu.mx</t>
  </si>
  <si>
    <t>C. MARIA DEL ROSARIO</t>
  </si>
  <si>
    <t>• Psicología - Interpretación de sueños</t>
  </si>
  <si>
    <t>• Nutrición – Nutrición y ejercicio, lo que necesita un campeón</t>
  </si>
  <si>
    <t>Zabdi Jared</t>
  </si>
  <si>
    <t>García</t>
  </si>
  <si>
    <t>zabdi.garcia.140706@gmail.com</t>
  </si>
  <si>
    <t>rgniro@hotmail.com</t>
  </si>
  <si>
    <t>I. MEXICANO MADERO PUEBLA</t>
  </si>
  <si>
    <t>Conin</t>
  </si>
  <si>
    <t>juarez</t>
  </si>
  <si>
    <t>juarezconin04@gmail.com</t>
  </si>
  <si>
    <t>Mariela soto montes</t>
  </si>
  <si>
    <t>SOMOMA@GMAIL.COM</t>
  </si>
  <si>
    <t>C. CULTURAL PUEBLA</t>
  </si>
  <si>
    <t>Costos de mi carrera</t>
  </si>
  <si>
    <t>Finanzas y Contaduría Pública</t>
  </si>
  <si>
    <t>• Finanzas y Contabilidad y Dirección Financiera – Money Colli$ion</t>
  </si>
  <si>
    <t>• Economía – Mercados, crecimiento económico y bienestar.</t>
  </si>
  <si>
    <t>Luisa Fernanda</t>
  </si>
  <si>
    <t>Ramírez Cantero</t>
  </si>
  <si>
    <t>Luisaramirez@colegiocultural.Edu.mx</t>
  </si>
  <si>
    <t>José Luis</t>
  </si>
  <si>
    <t>Ramírez López</t>
  </si>
  <si>
    <t>Jlrlsca@hotmail.con</t>
  </si>
  <si>
    <t>Espero pasármela bien</t>
  </si>
  <si>
    <t>• Médico cirujano - Atiende tú primer paciente</t>
  </si>
  <si>
    <t>Pamela sussette</t>
  </si>
  <si>
    <t>tlatelpa solano</t>
  </si>
  <si>
    <t>pamesussette@gmail.com</t>
  </si>
  <si>
    <t>ana maría</t>
  </si>
  <si>
    <t>solano rivera</t>
  </si>
  <si>
    <t>solanna79@gmail.com</t>
  </si>
  <si>
    <t>buena organización</t>
  </si>
  <si>
    <t>Pérez Romero</t>
  </si>
  <si>
    <t>marianaperezromero24@gmail.com</t>
  </si>
  <si>
    <t>Romero Flores</t>
  </si>
  <si>
    <t>Buena organización</t>
  </si>
  <si>
    <t>Saul Gerardo</t>
  </si>
  <si>
    <t>Pacheco Tolentino</t>
  </si>
  <si>
    <t>Saul.gerardo.pacheco.tolentino@gmail.com</t>
  </si>
  <si>
    <t>Blanca estela</t>
  </si>
  <si>
    <t>Ponce Rivera</t>
  </si>
  <si>
    <t>Pachequitoooo@gmail.com</t>
  </si>
  <si>
    <t>costo de la carrera</t>
  </si>
  <si>
    <t>Angélica</t>
  </si>
  <si>
    <t>Rebollo</t>
  </si>
  <si>
    <t>angelica.delosmonteros@gmail.com</t>
  </si>
  <si>
    <t>Rosa</t>
  </si>
  <si>
    <t>espinosa de los monteros</t>
  </si>
  <si>
    <t>rmedlmg@gmail.com</t>
  </si>
  <si>
    <t>P 2 DE OCTUBRE DE 1968 (PUE)</t>
  </si>
  <si>
    <t>emocionada</t>
  </si>
  <si>
    <t>Danna pamela</t>
  </si>
  <si>
    <t>AVILA Domínguez</t>
  </si>
  <si>
    <t>dannapamelaaviosdomingez@gmail.com</t>
  </si>
  <si>
    <t>Maria mayela</t>
  </si>
  <si>
    <t>Domínguez Garcia</t>
  </si>
  <si>
    <t>MayelaDominguezGarcía@gmail.com</t>
  </si>
  <si>
    <t>Si</t>
  </si>
  <si>
    <t>Daniela</t>
  </si>
  <si>
    <t>Valencia</t>
  </si>
  <si>
    <t>dv781550@gmail.com</t>
  </si>
  <si>
    <t>Valencia benitez</t>
  </si>
  <si>
    <t>Melani</t>
  </si>
  <si>
    <t>Ramos quijano</t>
  </si>
  <si>
    <t>A55.230044.melani_ramosq@liceo.ac</t>
  </si>
  <si>
    <t>Liliana</t>
  </si>
  <si>
    <t>Quijano buitron</t>
  </si>
  <si>
    <t>Lili05_12@hotmail.com</t>
  </si>
  <si>
    <t>Guerrero</t>
  </si>
  <si>
    <t>LICEO IBERO MEX. MARROQUIN</t>
  </si>
  <si>
    <t>Carlos</t>
  </si>
  <si>
    <t>Grandeño</t>
  </si>
  <si>
    <t>carlosgrandenom@gmail.com</t>
  </si>
  <si>
    <t>Marganeh</t>
  </si>
  <si>
    <t>Méndez Selvas</t>
  </si>
  <si>
    <t>margieselvas@gmail.com</t>
  </si>
  <si>
    <t>LICEO IBERO MEX. COSTA AZUL</t>
  </si>
  <si>
    <t>Me gustaría aprender!</t>
  </si>
  <si>
    <t>Cesar Leonardo</t>
  </si>
  <si>
    <t>Uriostegui estrada</t>
  </si>
  <si>
    <t>A55.230058.cesar_uriosteguie@liceo.ac</t>
  </si>
  <si>
    <t>Lucrecia</t>
  </si>
  <si>
    <t>Estrada Gutiérrez</t>
  </si>
  <si>
    <t>Lucrestradag@gmail.com</t>
  </si>
  <si>
    <t>• Mercadotecnia Estratégica – Team Coca vs Pepsi ¿Tú cuál eres?</t>
  </si>
  <si>
    <t>Oliver</t>
  </si>
  <si>
    <t>Cabrera</t>
  </si>
  <si>
    <t>Cabreraoliver861@gmail.com</t>
  </si>
  <si>
    <t>SAN ANTONIO SCHOOL ATLIXCO</t>
  </si>
  <si>
    <t>1º - 2º Semestre</t>
  </si>
  <si>
    <t>• Ingeniería Civil - Ensayo de tracción para varilla de acero</t>
  </si>
  <si>
    <t>• Arquitectura - Diseño arquitectónico</t>
  </si>
  <si>
    <t>Brandon Axel</t>
  </si>
  <si>
    <t>Barragán Rodríguez</t>
  </si>
  <si>
    <t>branbar18@gmail.com</t>
  </si>
  <si>
    <t>Lourdes</t>
  </si>
  <si>
    <t>Suastegui</t>
  </si>
  <si>
    <t>Lulu@liceo.ac</t>
  </si>
  <si>
    <t>744 317 88</t>
  </si>
  <si>
    <t>Socram Alejandro</t>
  </si>
  <si>
    <t>Zuñiga Ramírez</t>
  </si>
  <si>
    <t>socramalex20@gmail.com</t>
  </si>
  <si>
    <t>Alejandro</t>
  </si>
  <si>
    <t>Zuñiga Nava</t>
  </si>
  <si>
    <t>alex_fer8903@outlook.com</t>
  </si>
  <si>
    <t>Alan Eduardo</t>
  </si>
  <si>
    <t>Rromero Santander</t>
  </si>
  <si>
    <t>Wigettalan@outlook.com</t>
  </si>
  <si>
    <t>Sergio</t>
  </si>
  <si>
    <t>Romero santander</t>
  </si>
  <si>
    <t>Amairanivargas04@gmail.com</t>
  </si>
  <si>
    <t>P. OVIEDO SCHONTHAL (PUEBLA)</t>
  </si>
  <si>
    <t>Ingeniería Civil</t>
  </si>
  <si>
    <t>José Antonio</t>
  </si>
  <si>
    <t>Jiménez garza</t>
  </si>
  <si>
    <t>jose.jg757139@gmail.com</t>
  </si>
  <si>
    <t>Jiménez oscuro</t>
  </si>
  <si>
    <t>Elliot</t>
  </si>
  <si>
    <t>Gonzalezcalderon</t>
  </si>
  <si>
    <t>Elliotgonzalezcalderon@gmail.com</t>
  </si>
  <si>
    <t>XOChilt</t>
  </si>
  <si>
    <t>Calderón narvaez</t>
  </si>
  <si>
    <t>Xochiltcana@gmail.com</t>
  </si>
  <si>
    <t>Veracruz</t>
  </si>
  <si>
    <t>FRANCISCO ERRASQUIN GOMEZ MINATITLAN</t>
  </si>
  <si>
    <t>Xyril</t>
  </si>
  <si>
    <t>Gonzalez</t>
  </si>
  <si>
    <t>Xyril.pao@gmail.com</t>
  </si>
  <si>
    <t>Jorge</t>
  </si>
  <si>
    <t>Statusdiscoteq@gmail.com</t>
  </si>
  <si>
    <t>Diego</t>
  </si>
  <si>
    <t>Rodriguez</t>
  </si>
  <si>
    <t>diegordzcvs@gmail.com</t>
  </si>
  <si>
    <t>Karen</t>
  </si>
  <si>
    <t>Cervantes</t>
  </si>
  <si>
    <t>Amairanivargas0r@gmail.com</t>
  </si>
  <si>
    <t>Futbol y precio de las carreras</t>
  </si>
  <si>
    <t>Christian jaasiel</t>
  </si>
  <si>
    <t>Palacios campos</t>
  </si>
  <si>
    <t>christianjaas@gmail.com</t>
  </si>
  <si>
    <t>Maika</t>
  </si>
  <si>
    <t>Campos kuri</t>
  </si>
  <si>
    <t>Kurimaika@gmail.com</t>
  </si>
  <si>
    <t>Joshua</t>
  </si>
  <si>
    <t>Hernández</t>
  </si>
  <si>
    <t>joshua_hdz15@icloud.com</t>
  </si>
  <si>
    <t>Saira</t>
  </si>
  <si>
    <t>Rosas</t>
  </si>
  <si>
    <t>Leishaweer@gmail.com</t>
  </si>
  <si>
    <t>Súper bien</t>
  </si>
  <si>
    <t>valeria</t>
  </si>
  <si>
    <t>azomoza ruiz</t>
  </si>
  <si>
    <t>valeria.azomoza.ruiz@gmail.com</t>
  </si>
  <si>
    <t>monica del carmen</t>
  </si>
  <si>
    <t>ruiz cruz</t>
  </si>
  <si>
    <t>carmin_13@hotmail.com</t>
  </si>
  <si>
    <t>222 626 43</t>
  </si>
  <si>
    <t>abrazos</t>
  </si>
  <si>
    <t>Rosa Evelyn</t>
  </si>
  <si>
    <t>Márquez Martínez</t>
  </si>
  <si>
    <t>Rosa.eve0215@gmail.com</t>
  </si>
  <si>
    <t>Catalina Zorayda</t>
  </si>
  <si>
    <t>Martínez Rivera</t>
  </si>
  <si>
    <t>rosa.eve0215@gmail.com</t>
  </si>
  <si>
    <t>Besos</t>
  </si>
  <si>
    <t>Maria Dolores</t>
  </si>
  <si>
    <t>Gonzalez Denicia</t>
  </si>
  <si>
    <t>loli7212890@gmail.com</t>
  </si>
  <si>
    <t>Denicia Ortega</t>
  </si>
  <si>
    <t>loli7212890@gmail.</t>
  </si>
  <si>
    <t>E.PREP.BENITO JUAREZ(PUEBLA)</t>
  </si>
  <si>
    <t>.</t>
  </si>
  <si>
    <t>Miguel Antonio</t>
  </si>
  <si>
    <t>Cuanalo Betancourt</t>
  </si>
  <si>
    <t>Cuanaloantonio527@gmail.com</t>
  </si>
  <si>
    <t>Marco Antonio</t>
  </si>
  <si>
    <t>Cuanalo Torres</t>
  </si>
  <si>
    <t>Marcocuanlo@gmail.com</t>
  </si>
  <si>
    <t>Sierra</t>
  </si>
  <si>
    <t>Ricardo.sierra@ineb.edu.mx</t>
  </si>
  <si>
    <t>Ana Cecilia</t>
  </si>
  <si>
    <t>Moreno Archundia</t>
  </si>
  <si>
    <t>AnaArchundia79@hotmail.com</t>
  </si>
  <si>
    <t>I NORMAL ENRIQUE BENITEZ</t>
  </si>
  <si>
    <t>Actuaría</t>
  </si>
  <si>
    <t>• Actuaría - Las verdades de los Actuarios</t>
  </si>
  <si>
    <t>Dafne Yamilet</t>
  </si>
  <si>
    <t>Torres Xochipa</t>
  </si>
  <si>
    <t>luprixo22@gmail.com</t>
  </si>
  <si>
    <t>Xochipa Quiroz</t>
  </si>
  <si>
    <t>Sofiaxochipa@gmail.com</t>
  </si>
  <si>
    <t>Administración y Dirección de Empresas</t>
  </si>
  <si>
    <t>karen</t>
  </si>
  <si>
    <t>pichardo</t>
  </si>
  <si>
    <t>karen.pichardo@cedrus.edu.mx</t>
  </si>
  <si>
    <t>claudia</t>
  </si>
  <si>
    <t>tapia</t>
  </si>
  <si>
    <t>claudia.fundiodra@hotmail.com</t>
  </si>
  <si>
    <t>55 3482 03</t>
  </si>
  <si>
    <t>Hidalgo</t>
  </si>
  <si>
    <t>INSTITUTO CEDRUS</t>
  </si>
  <si>
    <t>• Derecho - Volando Derecho</t>
  </si>
  <si>
    <t>Jaanai</t>
  </si>
  <si>
    <t>Sanchez</t>
  </si>
  <si>
    <t>Janai.sanchez.romero@gmail.com</t>
  </si>
  <si>
    <t>Gisela</t>
  </si>
  <si>
    <t>Romero</t>
  </si>
  <si>
    <t>erik.sanchez.tapia@gmail.com</t>
  </si>
  <si>
    <t>Gastronomía</t>
  </si>
  <si>
    <t>Luis</t>
  </si>
  <si>
    <t>Olaya Rojas</t>
  </si>
  <si>
    <t>lo8856318@gmail.com</t>
  </si>
  <si>
    <t>Magdalena</t>
  </si>
  <si>
    <t>Rojas García</t>
  </si>
  <si>
    <t>Pamela</t>
  </si>
  <si>
    <t>Bortolini</t>
  </si>
  <si>
    <t>Pamelabortolinigatica@gmail.com</t>
  </si>
  <si>
    <t>Alexa</t>
  </si>
  <si>
    <t>Camacho</t>
  </si>
  <si>
    <t>Camachoalexa14@gmail.com</t>
  </si>
  <si>
    <t>BACH UPAEP PLANTEL ANGELOPOLIS</t>
  </si>
  <si>
    <t>• Turismo Internacional - TravelTech Trip Planner</t>
  </si>
  <si>
    <t>Lesly</t>
  </si>
  <si>
    <t>Valentín Tobón</t>
  </si>
  <si>
    <t>lesly.valentin@i-gandhi.mx</t>
  </si>
  <si>
    <t>Paola</t>
  </si>
  <si>
    <t>Tobón</t>
  </si>
  <si>
    <t>leslyvalentin65@gmail.com</t>
  </si>
  <si>
    <t>I. GANDHI (PUEBLA)</t>
  </si>
  <si>
    <t>• Médico cirujano - Reino Fungi</t>
  </si>
  <si>
    <t>cecilia raquel</t>
  </si>
  <si>
    <t>morales espinoza</t>
  </si>
  <si>
    <t>cane421c@gmail.com</t>
  </si>
  <si>
    <t>micaela</t>
  </si>
  <si>
    <t>espinoza hernández</t>
  </si>
  <si>
    <t>milcaddu@hotmail.com</t>
  </si>
  <si>
    <t>222 113 16</t>
  </si>
  <si>
    <t>B GRAL O GAUDELIO SERAFIN SOSA</t>
  </si>
  <si>
    <t>Ingeniería en Dirección de Negocios</t>
  </si>
  <si>
    <t>• Ingeniería Industrial para la Dirección - Estudio de tiempos y movimientos</t>
  </si>
  <si>
    <t>Oscar Enrique</t>
  </si>
  <si>
    <t>Esper hernandez</t>
  </si>
  <si>
    <t>Oscar.esper@i-gandhi.mx</t>
  </si>
  <si>
    <t>Sonia miriam</t>
  </si>
  <si>
    <t>Hernandez velasquez</t>
  </si>
  <si>
    <t>Mirrete67@hotmail.com</t>
  </si>
  <si>
    <t>• Diseño Estratégico de Innovación y cambio - Qué pasaría si… - Planeando estrategias para el futuro</t>
  </si>
  <si>
    <t>Renata</t>
  </si>
  <si>
    <t>Membrila</t>
  </si>
  <si>
    <t>membrilarenata8@gmail.com</t>
  </si>
  <si>
    <t>Laura</t>
  </si>
  <si>
    <t>MAta Oropeza</t>
  </si>
  <si>
    <t>joelmembrila@live.com.mx</t>
  </si>
  <si>
    <t>I MARIA MONTESORI APIZACO TL</t>
  </si>
  <si>
    <t>Marcela</t>
  </si>
  <si>
    <t>Garcia islas</t>
  </si>
  <si>
    <t>Islasmarcelaimma@gmail.com</t>
  </si>
  <si>
    <t>Nohemi</t>
  </si>
  <si>
    <t>Islas becerra</t>
  </si>
  <si>
    <t>Gracias por esta experiencia</t>
  </si>
  <si>
    <t>Ana</t>
  </si>
  <si>
    <t>ana267949@gmail.com</t>
  </si>
  <si>
    <t>Fabiola</t>
  </si>
  <si>
    <t>Gil</t>
  </si>
  <si>
    <t>Balseca_68@hotmail.com</t>
  </si>
  <si>
    <t>(:</t>
  </si>
  <si>
    <t>Montiel</t>
  </si>
  <si>
    <t>Manilladaniela85@gmail.com</t>
  </si>
  <si>
    <t>Hector</t>
  </si>
  <si>
    <t>Montiel Huerta</t>
  </si>
  <si>
    <t>Hectormontiel2010@hotmail.com</t>
  </si>
  <si>
    <t>COLEGIO JUAN DE AQUINO</t>
  </si>
  <si>
    <t>Hola</t>
  </si>
  <si>
    <t>Frederick</t>
  </si>
  <si>
    <t>García Zárate</t>
  </si>
  <si>
    <t>frederickgz2006@gmail.com</t>
  </si>
  <si>
    <t>García López</t>
  </si>
  <si>
    <t>freddygl74@hotmail.com</t>
  </si>
  <si>
    <t>Saludos</t>
  </si>
  <si>
    <t>Karina</t>
  </si>
  <si>
    <t>Gasca Martínez</t>
  </si>
  <si>
    <t>Kariskg57mw@gmail.com</t>
  </si>
  <si>
    <t>Alejandra Marcela</t>
  </si>
  <si>
    <t>Patricio</t>
  </si>
  <si>
    <t>Pastor</t>
  </si>
  <si>
    <t>Pap70275@gmail.com</t>
  </si>
  <si>
    <t>Gabriela</t>
  </si>
  <si>
    <t>pastor Cervantes</t>
  </si>
  <si>
    <t>gabriela-pastor@hotmail.com</t>
  </si>
  <si>
    <t>CASTLEFIELD PUEBLA</t>
  </si>
  <si>
    <t>Rafael</t>
  </si>
  <si>
    <t>Carrera</t>
  </si>
  <si>
    <t>rafacc0706@gmail.com</t>
  </si>
  <si>
    <t>Catrera</t>
  </si>
  <si>
    <t>Rafaelcb05@gmail.com</t>
  </si>
  <si>
    <t>I. JUAREZ LINCOLN</t>
  </si>
  <si>
    <t>• Diseño industrial – Corte con plasma.</t>
  </si>
  <si>
    <t>Giselle</t>
  </si>
  <si>
    <t>Rico</t>
  </si>
  <si>
    <t>giselle-rico@colegiocastlefield.edu.mx</t>
  </si>
  <si>
    <t>Ellas</t>
  </si>
  <si>
    <t>Dulce karolina</t>
  </si>
  <si>
    <t>Hernandez Morales</t>
  </si>
  <si>
    <t>Karito37dulce@gmail.com</t>
  </si>
  <si>
    <t>Julia</t>
  </si>
  <si>
    <t>Gustavo</t>
  </si>
  <si>
    <t>Mercadotecnia Estratégica</t>
  </si>
  <si>
    <t>Jessica Alexa</t>
  </si>
  <si>
    <t>Palacios</t>
  </si>
  <si>
    <t>Alexajesspalace@gmail.com</t>
  </si>
  <si>
    <t>Galeano</t>
  </si>
  <si>
    <t>Alonsogaleano04@glail.com</t>
  </si>
  <si>
    <t>emilio.rodriguez@i-gandhi.mx</t>
  </si>
  <si>
    <t>Ella</t>
  </si>
  <si>
    <t>Velia</t>
  </si>
  <si>
    <t>EllaCruz16@gmail.com</t>
  </si>
  <si>
    <t>Huerta</t>
  </si>
  <si>
    <t>Lauazulll@gmail.com</t>
  </si>
  <si>
    <t>Hueserr@gmail.com</t>
  </si>
  <si>
    <t>:)</t>
  </si>
  <si>
    <t>Ana Sofía</t>
  </si>
  <si>
    <t>Martinez Meza</t>
  </si>
  <si>
    <t>Sofimtz232@gmail.com</t>
  </si>
  <si>
    <t>Madai</t>
  </si>
  <si>
    <t>Meza Herrera</t>
  </si>
  <si>
    <t>Flor Quetzally</t>
  </si>
  <si>
    <t>Carmona Carreño</t>
  </si>
  <si>
    <t>princesacarmona822@gmail.com</t>
  </si>
  <si>
    <t>Floricel Carreño</t>
  </si>
  <si>
    <t>Carreño piedras</t>
  </si>
  <si>
    <t>Ximena Valeria</t>
  </si>
  <si>
    <t>De la luz capilla</t>
  </si>
  <si>
    <t>delaluzx3@gmail.com</t>
  </si>
  <si>
    <t>Javier</t>
  </si>
  <si>
    <t>De la luz</t>
  </si>
  <si>
    <t>Jadelaluz@hotmail.com</t>
  </si>
  <si>
    <t>C. NEWTON TLAXCALA</t>
  </si>
  <si>
    <t>Valeria Citlalli</t>
  </si>
  <si>
    <t>Flores Ascención</t>
  </si>
  <si>
    <t>citlallifa89@gmail.com</t>
  </si>
  <si>
    <t>• Médico cirujano – Trivia, ¡Cuánto sabes de ciencia?</t>
  </si>
  <si>
    <t>Marin</t>
  </si>
  <si>
    <t>Arimarin1402@outlook.com</t>
  </si>
  <si>
    <t>Yolanda</t>
  </si>
  <si>
    <t>Yolanda.marin@afirme.com</t>
  </si>
  <si>
    <t>Daniel</t>
  </si>
  <si>
    <t>Solís</t>
  </si>
  <si>
    <t>daniel.solishdez@gmail.com</t>
  </si>
  <si>
    <t>Hernández Aguilar</t>
  </si>
  <si>
    <t>laheragui@hotmail.com</t>
  </si>
  <si>
    <t>I INTERNACIONAL DE MEXICO</t>
  </si>
  <si>
    <t>Gracias</t>
  </si>
  <si>
    <t>• Diseño industrial - Diseño de Productos: innovación y realidad aumentada.</t>
  </si>
  <si>
    <t>Jesus Alejandro</t>
  </si>
  <si>
    <t>Garcia niño</t>
  </si>
  <si>
    <t>Jgarcianino575@gmail.com</t>
  </si>
  <si>
    <t>Raul</t>
  </si>
  <si>
    <t>Garcia copca</t>
  </si>
  <si>
    <t>Ventura</t>
  </si>
  <si>
    <t>luisventuravalderrabano@gmail.com</t>
  </si>
  <si>
    <t>Griselda</t>
  </si>
  <si>
    <t>Ventura Valderrabano</t>
  </si>
  <si>
    <t>Jefthoey97@gmail.com</t>
  </si>
  <si>
    <t>C. VICTORIA (PUEBLA)</t>
  </si>
  <si>
    <t>Sergio Yahir</t>
  </si>
  <si>
    <t>Ramirez ortega</t>
  </si>
  <si>
    <t>checorey321@gmail.com</t>
  </si>
  <si>
    <t>Sergio paul</t>
  </si>
  <si>
    <t>Ramirez nuñez</t>
  </si>
  <si>
    <t>sergiop_ramirez@hotmail.com</t>
  </si>
  <si>
    <t>Cobos</t>
  </si>
  <si>
    <t>Diegocob.t@gmail.com</t>
  </si>
  <si>
    <t>Paul</t>
  </si>
  <si>
    <t>Ramirez</t>
  </si>
  <si>
    <t>twentyonepilots49@gmail.com</t>
  </si>
  <si>
    <t>Sergiop_ramirez@hotmail.com</t>
  </si>
  <si>
    <t>Flores Sánchez</t>
  </si>
  <si>
    <t>Floresanchezcarlos1588@gmail.com</t>
  </si>
  <si>
    <t>Rubén</t>
  </si>
  <si>
    <t>Flores</t>
  </si>
  <si>
    <t>Jenwolwiwoqowm@gmail.com</t>
  </si>
  <si>
    <t>Dirección Financiera</t>
  </si>
  <si>
    <t>Josemaría Leonardo</t>
  </si>
  <si>
    <t>Hernández ariza</t>
  </si>
  <si>
    <t>josemaria.hernandez@igc.edu.mx</t>
  </si>
  <si>
    <t>Ariza sanchez</t>
  </si>
  <si>
    <t>Karynaariza@hotmail.com</t>
  </si>
  <si>
    <t>FRAY GARCIA DE CISNEROS</t>
  </si>
  <si>
    <t>Nutrición</t>
  </si>
  <si>
    <t>Samuel</t>
  </si>
  <si>
    <t>Santiago</t>
  </si>
  <si>
    <t>samuelsr170ram@gmail.com</t>
  </si>
  <si>
    <t>Beto</t>
  </si>
  <si>
    <t>Chucho</t>
  </si>
  <si>
    <t>Betude24@gmail.com</t>
  </si>
  <si>
    <t>🙂</t>
  </si>
  <si>
    <t>Yejun</t>
  </si>
  <si>
    <t>Park</t>
  </si>
  <si>
    <t>Puzzle09123@gmail.com</t>
  </si>
  <si>
    <t>Chun seong park</t>
  </si>
  <si>
    <t>Chan hui jung</t>
  </si>
  <si>
    <t>Cristina</t>
  </si>
  <si>
    <t>Orduña Rodríguez</t>
  </si>
  <si>
    <t>crysordrodriguez@gmail.com</t>
  </si>
  <si>
    <t>rosa cristina</t>
  </si>
  <si>
    <t>rodríguez rodríguez</t>
  </si>
  <si>
    <t>cryssubway@gmail.com</t>
  </si>
  <si>
    <t>Osvaldo</t>
  </si>
  <si>
    <t>Bravo</t>
  </si>
  <si>
    <t>Oswaba02@gmail.com</t>
  </si>
  <si>
    <t>Angelica</t>
  </si>
  <si>
    <t>bravo Escalante</t>
  </si>
  <si>
    <t>Angieesca90@hotmail.com</t>
  </si>
  <si>
    <t>Emily</t>
  </si>
  <si>
    <t>Almazán</t>
  </si>
  <si>
    <t>Eyalmazanz@gmail.com</t>
  </si>
  <si>
    <t>Emilio Isrrael</t>
  </si>
  <si>
    <t>Almazán Pastrana</t>
  </si>
  <si>
    <t>E</t>
  </si>
  <si>
    <t>C. SAN ANGEL PUEBLA</t>
  </si>
  <si>
    <t>Emanuel</t>
  </si>
  <si>
    <t>perezemanuel1101@gmail.com</t>
  </si>
  <si>
    <t>Blanca Estela</t>
  </si>
  <si>
    <t>suarez</t>
  </si>
  <si>
    <t>Pablo</t>
  </si>
  <si>
    <t>Ramírez</t>
  </si>
  <si>
    <t>Ramirepablo695@gmail.com</t>
  </si>
  <si>
    <t>Carmen</t>
  </si>
  <si>
    <t>Vargas</t>
  </si>
  <si>
    <t>Ma.carmenv@hotmail.com</t>
  </si>
  <si>
    <t>BINE JUAN C. BONILLA PUEBLA</t>
  </si>
  <si>
    <t>Rebeca</t>
  </si>
  <si>
    <t>Rebecaordrodriguez@gmail.com</t>
  </si>
  <si>
    <t>Rosa cristina</t>
  </si>
  <si>
    <t>Rodríguez Rodríguez</t>
  </si>
  <si>
    <t>Cryssubway@gmail.com</t>
  </si>
  <si>
    <t>Luis Fernando</t>
  </si>
  <si>
    <t>Marin Peralta</t>
  </si>
  <si>
    <t>gotemp754@gmail.com</t>
  </si>
  <si>
    <t>Dulce María</t>
  </si>
  <si>
    <t>Peralta Herrera</t>
  </si>
  <si>
    <t>• Nutrición - La ciencia de los alimentos</t>
  </si>
  <si>
    <t>Giancarlo</t>
  </si>
  <si>
    <t>Galeazzi</t>
  </si>
  <si>
    <t>giancarlo.galeazzi@igc.edu.mx</t>
  </si>
  <si>
    <t>Tecarelo@icloud.com</t>
  </si>
  <si>
    <t>Fabrizio</t>
  </si>
  <si>
    <t>Mazzocco</t>
  </si>
  <si>
    <t>Fabriziet7@gmail.com</t>
  </si>
  <si>
    <t>María teres</t>
  </si>
  <si>
    <t>Mtvargasb@hotmail.com</t>
  </si>
  <si>
    <t>Jeremy</t>
  </si>
  <si>
    <t>Martinez</t>
  </si>
  <si>
    <t>Jeremy.martinez@igc.edu.mx</t>
  </si>
  <si>
    <t>Elda</t>
  </si>
  <si>
    <t>Hernadez</t>
  </si>
  <si>
    <t>Franck_quitl@hotmail.com</t>
  </si>
  <si>
    <t>Diego alberto</t>
  </si>
  <si>
    <t>betude24@gmail.com</t>
  </si>
  <si>
    <t>Lucio</t>
  </si>
  <si>
    <t>Ingeniería Industrial para la Dirección</t>
  </si>
  <si>
    <t>Eduardo</t>
  </si>
  <si>
    <t>Reyes</t>
  </si>
  <si>
    <t>Christian12ju@gmail.com</t>
  </si>
  <si>
    <t>Irene</t>
  </si>
  <si>
    <t>Tomay</t>
  </si>
  <si>
    <t>X</t>
  </si>
  <si>
    <t>Valeria</t>
  </si>
  <si>
    <t>Rojas</t>
  </si>
  <si>
    <t>Valeria.rojas@prepaumadc.edu.mx</t>
  </si>
  <si>
    <t>Jose Antonio</t>
  </si>
  <si>
    <t>Juridico.cie103@gmail.com</t>
  </si>
  <si>
    <t>...</t>
  </si>
  <si>
    <t>Gaona</t>
  </si>
  <si>
    <t>Diego.gaona.vila@gmail.com</t>
  </si>
  <si>
    <t>Blanca</t>
  </si>
  <si>
    <t>Vila</t>
  </si>
  <si>
    <t>Blanca.vilac@anahuac.mx</t>
  </si>
  <si>
    <t>PREPA UPAEP LOMAS</t>
  </si>
  <si>
    <t>• Finanzas y Contabilidad y Dirección Financiera – Ca$h Financiero</t>
  </si>
  <si>
    <t>Valery</t>
  </si>
  <si>
    <t>Parra</t>
  </si>
  <si>
    <t>parrachavarriavalery@gmail.com</t>
  </si>
  <si>
    <t>Parra conde</t>
  </si>
  <si>
    <t>lauchavi2@hotmail.com</t>
  </si>
  <si>
    <t>Morelos</t>
  </si>
  <si>
    <t>COLEGIO OQUETZA</t>
  </si>
  <si>
    <t>Villagran calderon</t>
  </si>
  <si>
    <t>Jorgevillagran6272@gmail.com</t>
  </si>
  <si>
    <t>Jorge Alberto</t>
  </si>
  <si>
    <t>Villagran Gutierrez</t>
  </si>
  <si>
    <t>Joalvigu@gmail.com</t>
  </si>
  <si>
    <t>von Raesfeld</t>
  </si>
  <si>
    <t>anavrn@icloud.com</t>
  </si>
  <si>
    <t>Gladys</t>
  </si>
  <si>
    <t>Nájera</t>
  </si>
  <si>
    <t>gladysnajera7@gmail.com</t>
  </si>
  <si>
    <t>No</t>
  </si>
  <si>
    <t>anel</t>
  </si>
  <si>
    <t>carmona</t>
  </si>
  <si>
    <t>anelcarmona9351@gmail.com</t>
  </si>
  <si>
    <t>esmeralda</t>
  </si>
  <si>
    <t>paz</t>
  </si>
  <si>
    <t>BACHILLERATO UPAEP CHOLULA</t>
  </si>
  <si>
    <t>Diseño Industrial</t>
  </si>
  <si>
    <t>• Nutrición - Un día en la consulta nutricional</t>
  </si>
  <si>
    <t>Zoa</t>
  </si>
  <si>
    <t>Cerqueda</t>
  </si>
  <si>
    <t>zoiscerquedafierro@gmail.com</t>
  </si>
  <si>
    <t>Nubia</t>
  </si>
  <si>
    <t>fierro</t>
  </si>
  <si>
    <t>choacerqueda@gmail.com</t>
  </si>
  <si>
    <t>ana</t>
  </si>
  <si>
    <t>aguirre</t>
  </si>
  <si>
    <t>anaaguirreeeg@gmail.com</t>
  </si>
  <si>
    <t>janeth</t>
  </si>
  <si>
    <t>gonzález</t>
  </si>
  <si>
    <t>janis220177@hotmail.com</t>
  </si>
  <si>
    <t>C. MEXICO DE TULANCINGO</t>
  </si>
  <si>
    <t>rebeca</t>
  </si>
  <si>
    <t>rovirosa</t>
  </si>
  <si>
    <t>rebecarovirosa20@gmail.com</t>
  </si>
  <si>
    <t>Aide</t>
  </si>
  <si>
    <t>limondiaz</t>
  </si>
  <si>
    <t>aide_lidi@gmail.com</t>
  </si>
  <si>
    <t>YOLIZTLI DE PUEBLA</t>
  </si>
  <si>
    <t>Luis Daniel</t>
  </si>
  <si>
    <t>Gutierrez garcia</t>
  </si>
  <si>
    <t>Luis.gutierrez@cesvgam.com.mx</t>
  </si>
  <si>
    <t>Blanca susana</t>
  </si>
  <si>
    <t>Garcia Sánchez</t>
  </si>
  <si>
    <t>Bgasa_86@hotmail.com</t>
  </si>
  <si>
    <t>VOLKSWAGEN INSTITUTO PUEBLA</t>
  </si>
  <si>
    <t>Camila</t>
  </si>
  <si>
    <t>Guarneros</t>
  </si>
  <si>
    <t>Dafne.guarneros@cesvgam.com.mx</t>
  </si>
  <si>
    <t>Coral</t>
  </si>
  <si>
    <t>camilaguarneros27@gmail.com</t>
  </si>
  <si>
    <t>ruth</t>
  </si>
  <si>
    <t>avila</t>
  </si>
  <si>
    <t>ruth.avila@icloud.com</t>
  </si>
  <si>
    <t>paula</t>
  </si>
  <si>
    <t>ortiz</t>
  </si>
  <si>
    <t>maximo</t>
  </si>
  <si>
    <t>paredes</t>
  </si>
  <si>
    <t>maximoparedes@gmail.com</t>
  </si>
  <si>
    <t>amador gonzález</t>
  </si>
  <si>
    <t>kikehuitron8@gmail.com</t>
  </si>
  <si>
    <t>Andrea</t>
  </si>
  <si>
    <t>Galindo</t>
  </si>
  <si>
    <t>Galindoherreraandrea@icloud.com</t>
  </si>
  <si>
    <t>Ana María herrera Cadena</t>
  </si>
  <si>
    <t>Omar Galindo Fonseca</t>
  </si>
  <si>
    <t>Ana_heca@hotmail.com</t>
  </si>
  <si>
    <t>Luis Alejandro</t>
  </si>
  <si>
    <t>Muñoz Joachin</t>
  </si>
  <si>
    <t>Luis.munoz@cesvgam.com.mx</t>
  </si>
  <si>
    <t>Muñoz castillo</t>
  </si>
  <si>
    <t>luis1978@gmail.com</t>
  </si>
  <si>
    <t>Hanan Gómez</t>
  </si>
  <si>
    <t>Paola.hanan@cesvgam.com.mx</t>
  </si>
  <si>
    <t>Hanan tagle</t>
  </si>
  <si>
    <t>Paola30.hng@gmail.com</t>
  </si>
  <si>
    <t>Lopez</t>
  </si>
  <si>
    <t>hecttorlopez.h@gmail.com</t>
  </si>
  <si>
    <t>Lopez Garcia</t>
  </si>
  <si>
    <t>hectorlopezgarcia3@gmail.com</t>
  </si>
  <si>
    <t>Registro</t>
  </si>
  <si>
    <t>César Mauricio</t>
  </si>
  <si>
    <t>González Rosales</t>
  </si>
  <si>
    <t>Cesmauricio25@gmail.com</t>
  </si>
  <si>
    <t>González reyes</t>
  </si>
  <si>
    <t>Manuel</t>
  </si>
  <si>
    <t>Perez Mendoza</t>
  </si>
  <si>
    <t>Perezmendozaj873@gmail.com</t>
  </si>
  <si>
    <t>Ruth</t>
  </si>
  <si>
    <t>Mendoza Torres</t>
  </si>
  <si>
    <t>Manuelperez_300@hotmail.com</t>
  </si>
  <si>
    <t>Danna</t>
  </si>
  <si>
    <t>Gomez</t>
  </si>
  <si>
    <t>dapao1506@gmail.com</t>
  </si>
  <si>
    <t>Hilda</t>
  </si>
  <si>
    <t>Anzaldo Gomez</t>
  </si>
  <si>
    <t>hildaanzaldog@gmail.com</t>
  </si>
  <si>
    <t>holi</t>
  </si>
  <si>
    <t>Abraham Ricardo</t>
  </si>
  <si>
    <t>Vazquez Hernandez</t>
  </si>
  <si>
    <t>avrahamvazq05@gmail.com</t>
  </si>
  <si>
    <t>Vazquez Moran</t>
  </si>
  <si>
    <t>rivazquez447@gmail.com</t>
  </si>
  <si>
    <t>María Montserrat</t>
  </si>
  <si>
    <t>mmcmontse7@gmail.com</t>
  </si>
  <si>
    <t>Luz María</t>
  </si>
  <si>
    <t>luzmariacmon@hotmail.com</t>
  </si>
  <si>
    <t>ANROD SCHOOL</t>
  </si>
  <si>
    <t>Ylenia</t>
  </si>
  <si>
    <t>Ordaz losson</t>
  </si>
  <si>
    <t>Yleniia.ordaz@iiab.Edu.mx</t>
  </si>
  <si>
    <t>BOULANGER PUE</t>
  </si>
  <si>
    <t>Fernandez</t>
  </si>
  <si>
    <t>fernandezazul236@gmail.com</t>
  </si>
  <si>
    <t>Villagómez</t>
  </si>
  <si>
    <t>Villagomezrsanti@gmail.com</t>
  </si>
  <si>
    <t>Alejandro Senén</t>
  </si>
  <si>
    <t>Villagómez Hernández</t>
  </si>
  <si>
    <t>Alex.villagomez@gmail.com</t>
  </si>
  <si>
    <t>Olivar arias</t>
  </si>
  <si>
    <t>rolivarbarias@gmail.com</t>
  </si>
  <si>
    <t>Dyneli</t>
  </si>
  <si>
    <t>Arias Hernández</t>
  </si>
  <si>
    <t>dyneli081206@gmail.com</t>
  </si>
  <si>
    <t>Zenteno</t>
  </si>
  <si>
    <t>Renata.zenteno@upaep.mx</t>
  </si>
  <si>
    <t>Alfredo</t>
  </si>
  <si>
    <t>Zenteno Aguilar</t>
  </si>
  <si>
    <t>Alfredo@alzeag.com</t>
  </si>
  <si>
    <t>+52 221 16</t>
  </si>
  <si>
    <t>Gracis</t>
  </si>
  <si>
    <t>Dayra</t>
  </si>
  <si>
    <t>Chavez</t>
  </si>
  <si>
    <t>dchv2812@gmail.com</t>
  </si>
  <si>
    <t>manuel</t>
  </si>
  <si>
    <t>chavez</t>
  </si>
  <si>
    <t>grupoci.contacto@gmail. com</t>
  </si>
  <si>
    <t>Efrain</t>
  </si>
  <si>
    <t>Tiscareño</t>
  </si>
  <si>
    <t>efrainkeyraalice12@gmail.com</t>
  </si>
  <si>
    <t>Lizbeth</t>
  </si>
  <si>
    <t>Efrainkeyraalice12@gmail.com</t>
  </si>
  <si>
    <t>Jugg889@gmail.com</t>
  </si>
  <si>
    <t>Adriana</t>
  </si>
  <si>
    <t>Jiménez</t>
  </si>
  <si>
    <t>Snoopybebe1@gmail.com</t>
  </si>
  <si>
    <t>C. ALFRED BINET</t>
  </si>
  <si>
    <t>Feliz de estar aquí</t>
  </si>
  <si>
    <t>Luis Alberto</t>
  </si>
  <si>
    <t>Carrillo Quevedo</t>
  </si>
  <si>
    <t>Lamxcq@outlook.com</t>
  </si>
  <si>
    <t>Jeanett</t>
  </si>
  <si>
    <t>Quevedo García</t>
  </si>
  <si>
    <t>Jeanettquevedo@gmail.com</t>
  </si>
  <si>
    <t>735 214297</t>
  </si>
  <si>
    <t>Economía</t>
  </si>
  <si>
    <t>Emiliano</t>
  </si>
  <si>
    <t>Mier</t>
  </si>
  <si>
    <t>Emilianmier@gmail.com</t>
  </si>
  <si>
    <t>Fernanda Muñoz</t>
  </si>
  <si>
    <t>Carlos Ignacio Mier Bañuelos</t>
  </si>
  <si>
    <t>Muromf87@gmail.com</t>
  </si>
  <si>
    <t>Turismo Internacional</t>
  </si>
  <si>
    <t>Karla Ximena</t>
  </si>
  <si>
    <t>Méndez Martínez</t>
  </si>
  <si>
    <t>karlamendezx.25@gmail.com</t>
  </si>
  <si>
    <t>Méndez</t>
  </si>
  <si>
    <t>UVM CAMPUS PUEBLA</t>
  </si>
  <si>
    <t>Mia Ximena</t>
  </si>
  <si>
    <t>Lara Solórzano</t>
  </si>
  <si>
    <t>larasolorzanomia@gmail.com</t>
  </si>
  <si>
    <t>Solórzano</t>
  </si>
  <si>
    <t>COLEGIO DISCOVERY (TEHUACAN)</t>
  </si>
  <si>
    <t>Jared</t>
  </si>
  <si>
    <t>Cortez</t>
  </si>
  <si>
    <t>jarecho1530@gmail.com</t>
  </si>
  <si>
    <t>Maribel</t>
  </si>
  <si>
    <t>Ríos Ruiz</t>
  </si>
  <si>
    <t>COLEGIO ALEMAN FREINET</t>
  </si>
  <si>
    <t>Pozos</t>
  </si>
  <si>
    <t>danipozsbrt@gmail.com</t>
  </si>
  <si>
    <t>Maria ines</t>
  </si>
  <si>
    <t>brito muñoz</t>
  </si>
  <si>
    <t>BACHILLERATO LIBRE DE PUEBLA</t>
  </si>
  <si>
    <t>Silvana</t>
  </si>
  <si>
    <t>Santos Fabre Bonilla</t>
  </si>
  <si>
    <t>ssantosfabrebonilla@gmail.com</t>
  </si>
  <si>
    <t>Esaud</t>
  </si>
  <si>
    <t>López Osorio</t>
  </si>
  <si>
    <t>Chauloposor@icloud.com</t>
  </si>
  <si>
    <t>Geovanny Esaud</t>
  </si>
  <si>
    <t>López Guzmán</t>
  </si>
  <si>
    <t>Esaudlg@gmail.com</t>
  </si>
  <si>
    <t>Muy buena uni</t>
  </si>
  <si>
    <t>Montserrat</t>
  </si>
  <si>
    <t>montsefront@gmail.com</t>
  </si>
  <si>
    <t>Sánchez Navarro</t>
  </si>
  <si>
    <t>Fasana23@hotmail.com</t>
  </si>
  <si>
    <t>Gonzalez Barrera</t>
  </si>
  <si>
    <t>robertgoba5@gmail.com</t>
  </si>
  <si>
    <t>Gonzalez Delgado</t>
  </si>
  <si>
    <t>rgd_20@live.com</t>
  </si>
  <si>
    <t>Astrid</t>
  </si>
  <si>
    <t>Vergara</t>
  </si>
  <si>
    <t>al20078663@prepaumad.edu.mx</t>
  </si>
  <si>
    <t>Claudia</t>
  </si>
  <si>
    <t>Almazan</t>
  </si>
  <si>
    <t>Muñoz</t>
  </si>
  <si>
    <t>danieljuarezmunoz959@gmail.com</t>
  </si>
  <si>
    <t>Martín</t>
  </si>
  <si>
    <t>Ivokrg959@gmail.com</t>
  </si>
  <si>
    <t>PUEBLA CHRISTIAN SCHOOL</t>
  </si>
  <si>
    <t>Aida</t>
  </si>
  <si>
    <t>Rosas Fernández</t>
  </si>
  <si>
    <t>aidarosasfedz@gmail.com</t>
  </si>
  <si>
    <t>Fortino</t>
  </si>
  <si>
    <t>Rosas Hernández</t>
  </si>
  <si>
    <t>fortino_hedz.r@hotmail.com</t>
  </si>
  <si>
    <t>TEC MILENIO PUEBLA</t>
  </si>
  <si>
    <t>Lopez Flores</t>
  </si>
  <si>
    <t>jlopezfl.pue@ed.manoamiga.edu.mx</t>
  </si>
  <si>
    <t>América Lorena</t>
  </si>
  <si>
    <t>americalorena8@gmail.com</t>
  </si>
  <si>
    <t>222 820 45</t>
  </si>
  <si>
    <t>C MANO AMIGA PUEBLA</t>
  </si>
  <si>
    <t>Paula</t>
  </si>
  <si>
    <t>pequepay20000@gmail.com</t>
  </si>
  <si>
    <t>Alberto</t>
  </si>
  <si>
    <t>Guerrero Ablanedo</t>
  </si>
  <si>
    <t>dr_beto@hotmail.com</t>
  </si>
  <si>
    <t>C. LOYOLA Y MOD. AME PUE.</t>
  </si>
  <si>
    <t>Josue</t>
  </si>
  <si>
    <t>jsanchezsa.pue@ed.manoamiga.Edu.mx</t>
  </si>
  <si>
    <t>Salas</t>
  </si>
  <si>
    <t>Sebastian</t>
  </si>
  <si>
    <t>emiliosrg21@colegioloyolapuebla.Edu.mx</t>
  </si>
  <si>
    <t>rromeroc56@live.com.mx</t>
  </si>
  <si>
    <t>+221 122 3</t>
  </si>
  <si>
    <t>Alondra</t>
  </si>
  <si>
    <t>Tlacomulco</t>
  </si>
  <si>
    <t>tlacomulcoalondra@gmail.com</t>
  </si>
  <si>
    <t>Edmundo</t>
  </si>
  <si>
    <t>etlacomulco2@outlook.com</t>
  </si>
  <si>
    <t>Cristo</t>
  </si>
  <si>
    <t>Cristoarturo261@gamail.com</t>
  </si>
  <si>
    <t>Juan Carlos</t>
  </si>
  <si>
    <t>ESCUELA PREPARATORIA PLATA</t>
  </si>
  <si>
    <t>de la Cruz</t>
  </si>
  <si>
    <t>Robertodelacm@gmail.com</t>
  </si>
  <si>
    <t>Luz noemi</t>
  </si>
  <si>
    <t>Morales aquino</t>
  </si>
  <si>
    <t>LuzNoemimoralesAquino@gmail.com</t>
  </si>
  <si>
    <t>(USAC) UNIV. DE LA SIERRA</t>
  </si>
  <si>
    <t>Nayeli</t>
  </si>
  <si>
    <t>Morales</t>
  </si>
  <si>
    <t>nmoralesmo.pue@ed.manoamiga.edu.mx</t>
  </si>
  <si>
    <t>Jose refugio</t>
  </si>
  <si>
    <t>Morales Vázquez</t>
  </si>
  <si>
    <t>josecuco_mora60@hotmail.com</t>
  </si>
  <si>
    <t>22 23 57 7</t>
  </si>
  <si>
    <t>Zabdi</t>
  </si>
  <si>
    <t>zabdi1230@gmail.com</t>
  </si>
  <si>
    <t>Ian</t>
  </si>
  <si>
    <t>Ian.gonzalez300905@gmail.com</t>
  </si>
  <si>
    <t>Max</t>
  </si>
  <si>
    <t>Luna Garcia</t>
  </si>
  <si>
    <t>max.lun.gar.08@gmail.com</t>
  </si>
  <si>
    <t>Irma</t>
  </si>
  <si>
    <t>García Sánchez</t>
  </si>
  <si>
    <t>José Gabriel</t>
  </si>
  <si>
    <t>Tellez</t>
  </si>
  <si>
    <t>tellezgabrieel@icloud.com</t>
  </si>
  <si>
    <t>Itzel</t>
  </si>
  <si>
    <t>Islas Briones</t>
  </si>
  <si>
    <t>Itzelisbri16@gmail.com</t>
  </si>
  <si>
    <t>Marina rosa</t>
  </si>
  <si>
    <t>Briones martinez</t>
  </si>
  <si>
    <t>itzelisbri16@gmail.com</t>
  </si>
  <si>
    <t>Fabrizzio</t>
  </si>
  <si>
    <t>Soriano Machorro</t>
  </si>
  <si>
    <t>Fabrizziosoriano@colegiocultural.edu.mx</t>
  </si>
  <si>
    <t>Karla Yessenia</t>
  </si>
  <si>
    <t>Machorro razo</t>
  </si>
  <si>
    <t>Tellezgabrieel@iclud.com</t>
  </si>
  <si>
    <t>Ciudad de México</t>
  </si>
  <si>
    <t>Colegio cultural</t>
  </si>
  <si>
    <t>Costos</t>
  </si>
  <si>
    <t>Ortiz</t>
  </si>
  <si>
    <t>manuelortiz.iosec@gmail.com</t>
  </si>
  <si>
    <t>Maura</t>
  </si>
  <si>
    <t>Rivera Alvarado</t>
  </si>
  <si>
    <t>maurial1108@gmail.com</t>
  </si>
  <si>
    <t>Acametitla</t>
  </si>
  <si>
    <t>Itzelacame@gmail.com</t>
  </si>
  <si>
    <t>Cecilia</t>
  </si>
  <si>
    <t>Domínguez</t>
  </si>
  <si>
    <t>+52 222 12</t>
  </si>
  <si>
    <t>Visitante</t>
  </si>
  <si>
    <t>dsanchezam.pue@ed.manoamiga.edu.mx</t>
  </si>
  <si>
    <t>Maricela</t>
  </si>
  <si>
    <t>Amaxal</t>
  </si>
  <si>
    <t>Maramneg@gmail.com</t>
  </si>
  <si>
    <t>joana</t>
  </si>
  <si>
    <t>janeiro</t>
  </si>
  <si>
    <t>joanajaneiro7339@gmail.com</t>
  </si>
  <si>
    <t>Graciela</t>
  </si>
  <si>
    <t>Paredes Reyes</t>
  </si>
  <si>
    <t>beneficiolajoya@hotmail.com</t>
  </si>
  <si>
    <t>irma</t>
  </si>
  <si>
    <t>diaz</t>
  </si>
  <si>
    <t>irma.diaz19@hormail.com</t>
  </si>
  <si>
    <t>yanet</t>
  </si>
  <si>
    <t>santamaría</t>
  </si>
  <si>
    <t>yanet_72sf@hotmail.com</t>
  </si>
  <si>
    <t>Ramírez  Alvarado</t>
  </si>
  <si>
    <t>dannaralva714@icloud.com</t>
  </si>
  <si>
    <t>Anahí</t>
  </si>
  <si>
    <t>Alvarado Vásquez</t>
  </si>
  <si>
    <t>ramirez.alv.danna@cenhch.edu.mx</t>
  </si>
  <si>
    <t>C. E. NIÑOS H. DE CHAPULTEPEC</t>
  </si>
  <si>
    <t>Campeche</t>
  </si>
  <si>
    <t>Klunacampeche6@gmail.com</t>
  </si>
  <si>
    <t>Luna</t>
  </si>
  <si>
    <t>Cesarcampeche6@gmail.com</t>
  </si>
  <si>
    <t>Fernanda</t>
  </si>
  <si>
    <t>Patiño</t>
  </si>
  <si>
    <t>mariafernanda.patino@upaep.mx</t>
  </si>
  <si>
    <t>Fernando</t>
  </si>
  <si>
    <t>ferpatcall@hotmail.com</t>
  </si>
  <si>
    <t>Rosales</t>
  </si>
  <si>
    <t>Leslypamelarosaleshorta@gmail.com</t>
  </si>
  <si>
    <t>1.jr418@gmail.com</t>
  </si>
  <si>
    <t>Buenas estrategias</t>
  </si>
  <si>
    <t>Luis Antonio</t>
  </si>
  <si>
    <t>Merino padreñan</t>
  </si>
  <si>
    <t>Demian.macias@euroliceo.edu.mx</t>
  </si>
  <si>
    <t>Merino diaz</t>
  </si>
  <si>
    <t>Fher.merino@euroliceo.edu.mx</t>
  </si>
  <si>
    <t>COLEGIO EUROLICEO</t>
  </si>
  <si>
    <t>Baruc Alejandro</t>
  </si>
  <si>
    <t>Rojas perez</t>
  </si>
  <si>
    <t>baruc.rojas@euroliceo.edu.mx</t>
  </si>
  <si>
    <t>Idania</t>
  </si>
  <si>
    <t>Perez serrano</t>
  </si>
  <si>
    <t>Idaniaperez100@gmail.com</t>
  </si>
  <si>
    <t>Hernández coyotl</t>
  </si>
  <si>
    <t>Joseaeduardo209@gmail.com</t>
  </si>
  <si>
    <t>María de Lourdez</t>
  </si>
  <si>
    <t>Ramírez Coyotl</t>
  </si>
  <si>
    <t>Esaud008@gmail.com</t>
  </si>
  <si>
    <t>Buena uni</t>
  </si>
  <si>
    <t>Priscilla</t>
  </si>
  <si>
    <t>C09chavezmartinez@gmail.com</t>
  </si>
  <si>
    <t>Paulina</t>
  </si>
  <si>
    <t>Isai</t>
  </si>
  <si>
    <t>Diaz Lobato</t>
  </si>
  <si>
    <t>isai.lobato@euroliceo.edu.mx</t>
  </si>
  <si>
    <t>bernardo</t>
  </si>
  <si>
    <t>Cordova</t>
  </si>
  <si>
    <t>Bernardo.cordova@gmail.com</t>
  </si>
  <si>
    <t>Joaquin</t>
  </si>
  <si>
    <t>barroso</t>
  </si>
  <si>
    <t>barrosojoaquin321@gmail.com</t>
  </si>
  <si>
    <t>barroso perez</t>
  </si>
  <si>
    <t>Daphne</t>
  </si>
  <si>
    <t>Lemus</t>
  </si>
  <si>
    <t>Daphnelemus1212@gmail.com</t>
  </si>
  <si>
    <t>Isaac Lemus</t>
  </si>
  <si>
    <t>Claudia Torreblanca</t>
  </si>
  <si>
    <t>Claudiaiglesias800@gmail.com</t>
  </si>
  <si>
    <t>Gracias por todo :)</t>
  </si>
  <si>
    <t>Calvo cruzv</t>
  </si>
  <si>
    <t>javier.calvo@euroliceo.edu.mx</t>
  </si>
  <si>
    <t>Ile</t>
  </si>
  <si>
    <t>Calvo cruz</t>
  </si>
  <si>
    <t>Calvo.cruz@euroliceo.edu.mx</t>
  </si>
  <si>
    <t>Chi</t>
  </si>
  <si>
    <t>Alex</t>
  </si>
  <si>
    <t>Gomez Gonzalez</t>
  </si>
  <si>
    <t>gom.alex131@gmail.com</t>
  </si>
  <si>
    <t>Jamit</t>
  </si>
  <si>
    <t>Gomez Antonio</t>
  </si>
  <si>
    <t>gomezant86@outlook.com</t>
  </si>
  <si>
    <t>Juan David</t>
  </si>
  <si>
    <t>sánchez ramirez</t>
  </si>
  <si>
    <t>Juandavidxbox@gmail.com</t>
  </si>
  <si>
    <t>Sánchez Sanabria</t>
  </si>
  <si>
    <t>Gaby.ramirezr@gmail.com</t>
  </si>
  <si>
    <t>Es lo único que aparece de actuaria en este caso pero es lo que quiero saber</t>
  </si>
  <si>
    <t>Shareni</t>
  </si>
  <si>
    <t>Castillo</t>
  </si>
  <si>
    <t>sharecastilloc@hotmail.com</t>
  </si>
  <si>
    <t>Milton  Carlos</t>
  </si>
  <si>
    <t>mckastillor@gmail.com</t>
  </si>
  <si>
    <t>E PREP MORELOS HIDALGO</t>
  </si>
  <si>
    <t>Óscar</t>
  </si>
  <si>
    <t>Lozano</t>
  </si>
  <si>
    <t>oscarlozano18@icloud.com</t>
  </si>
  <si>
    <t>García Monroy</t>
  </si>
  <si>
    <t>osmaros20@hotmail.com</t>
  </si>
  <si>
    <t>Estado de México</t>
  </si>
  <si>
    <t>Preparatoria Morelos</t>
  </si>
  <si>
    <t>😃</t>
  </si>
  <si>
    <t>Lucero</t>
  </si>
  <si>
    <t>Aguayo</t>
  </si>
  <si>
    <t>Luceroagg99@gmail.com</t>
  </si>
  <si>
    <t>I. ZARAGOZA TLAXCALA</t>
  </si>
  <si>
    <t>Lozada</t>
  </si>
  <si>
    <t>Padinton55@gmail.com</t>
  </si>
  <si>
    <t>Salomón</t>
  </si>
  <si>
    <t>Pywiii115@gmail.com</t>
  </si>
  <si>
    <t>Diego Alonso</t>
  </si>
  <si>
    <t>Corona</t>
  </si>
  <si>
    <t>alonsocorona1099@gmail.com</t>
  </si>
  <si>
    <t>Viridiana</t>
  </si>
  <si>
    <t>Corona García</t>
  </si>
  <si>
    <t>Rodrigo</t>
  </si>
  <si>
    <t>Cortes</t>
  </si>
  <si>
    <t>rodrigocortes.gayosso@gmail.com</t>
  </si>
  <si>
    <t>O</t>
  </si>
  <si>
    <t>Alondra Jimena</t>
  </si>
  <si>
    <t>Castillo Rodriguez</t>
  </si>
  <si>
    <t>alocastillo456@gmail.com</t>
  </si>
  <si>
    <t>Sandra Andrea</t>
  </si>
  <si>
    <t>Rodriguez Armenta</t>
  </si>
  <si>
    <t>+52 55 739</t>
  </si>
  <si>
    <t>Instituto Zaragoza</t>
  </si>
  <si>
    <t>No recuerdo el correo de mi mamá haha</t>
  </si>
  <si>
    <t>Mejía</t>
  </si>
  <si>
    <t>mininito888@gmail.com</t>
  </si>
  <si>
    <t>Lopez fernandez</t>
  </si>
  <si>
    <t>211210240@soysnangel.mx</t>
  </si>
  <si>
    <t>Joselyn</t>
  </si>
  <si>
    <t>joselyn.hdez.13.e@gmail.com</t>
  </si>
  <si>
    <t>Estrada</t>
  </si>
  <si>
    <t>Aaron</t>
  </si>
  <si>
    <t>Pimentel Lezama</t>
  </si>
  <si>
    <t>apimentelezama@gmail.com</t>
  </si>
  <si>
    <t>Pimentel morales</t>
  </si>
  <si>
    <t>aaronp@prodigy.net.mx</t>
  </si>
  <si>
    <t>Carlos Santiago</t>
  </si>
  <si>
    <t>Gutiérrez León</t>
  </si>
  <si>
    <t>santiagogule14@gmail.com</t>
  </si>
  <si>
    <t>Guadalupe</t>
  </si>
  <si>
    <t>León López</t>
  </si>
  <si>
    <t>lupisyasa.82@gmail.com</t>
  </si>
  <si>
    <t>BACHILLERATO UPAEP ATLIXCO</t>
  </si>
  <si>
    <t>Aguilar</t>
  </si>
  <si>
    <t>akaguilarv05@gmail.com</t>
  </si>
  <si>
    <t>Veronica</t>
  </si>
  <si>
    <t>Vélez</t>
  </si>
  <si>
    <t>verovelezc78@gmail.com</t>
  </si>
  <si>
    <t>P. ENRIQUE CABRERA BARROSO PUE</t>
  </si>
  <si>
    <t>Amanda</t>
  </si>
  <si>
    <t>Ascencio López</t>
  </si>
  <si>
    <t>lizethlopezascencio5@gmail.com</t>
  </si>
  <si>
    <t>Claudia Lizeth</t>
  </si>
  <si>
    <t>Lopez cruz</t>
  </si>
  <si>
    <t>amandaascencio5@gmail.com</t>
  </si>
  <si>
    <t>C. MAKARENKO</t>
  </si>
  <si>
    <t>Farid</t>
  </si>
  <si>
    <t>Tirador</t>
  </si>
  <si>
    <t>faridtiradordelarosa@gmail.com</t>
  </si>
  <si>
    <t>Elizabet</t>
  </si>
  <si>
    <t>De la rosa</t>
  </si>
  <si>
    <t>Elizabeth160506@hotmail.com</t>
  </si>
  <si>
    <t>Tabasco</t>
  </si>
  <si>
    <t>C. AMERICANO DE TABASCO</t>
  </si>
  <si>
    <t>Hanna Geraldine</t>
  </si>
  <si>
    <t>Sandoval Castro</t>
  </si>
  <si>
    <t>Hst2602@gmail.com</t>
  </si>
  <si>
    <t>Georgina</t>
  </si>
  <si>
    <t>Castro</t>
  </si>
  <si>
    <t>Hst543@hotmail.com</t>
  </si>
  <si>
    <t>Roman</t>
  </si>
  <si>
    <t>Vasto</t>
  </si>
  <si>
    <t>09100077@cat.edu.mx</t>
  </si>
  <si>
    <t>Chable Vasquez</t>
  </si>
  <si>
    <t>Paolachable@gmail.com</t>
  </si>
  <si>
    <t>Maciel</t>
  </si>
  <si>
    <t>mariana.maciel@upaep.mx</t>
  </si>
  <si>
    <t>Romero carmona</t>
  </si>
  <si>
    <t>dpromcar@gmail.com</t>
  </si>
  <si>
    <t>Martha</t>
  </si>
  <si>
    <t>Carmona pacheco</t>
  </si>
  <si>
    <t>hcore2106@gmail.com</t>
  </si>
  <si>
    <t>INSTITUTO CANADIENSE AC</t>
  </si>
  <si>
    <t>emanuel</t>
  </si>
  <si>
    <t>Irigoyen</t>
  </si>
  <si>
    <t>emanuel20184022@gmail.com</t>
  </si>
  <si>
    <t>Samuel prieto</t>
  </si>
  <si>
    <t>Carolina Irigoyen</t>
  </si>
  <si>
    <t>emanuel20184022@gmail.con</t>
  </si>
  <si>
    <t>Vivian</t>
  </si>
  <si>
    <t>Oscar.perez@rmd.edu.mx</t>
  </si>
  <si>
    <t>COLEGIO REAL DE MINAS HIDALGO</t>
  </si>
  <si>
    <t>Yiss</t>
  </si>
  <si>
    <t>yissellramirez030206@icloud.com</t>
  </si>
  <si>
    <t>Francisco</t>
  </si>
  <si>
    <t>Faquikarq@hotmail.com</t>
  </si>
  <si>
    <t>CEN. EDUCATIVO CRUZ AZUL AC</t>
  </si>
  <si>
    <t>roxana</t>
  </si>
  <si>
    <t>marco</t>
  </si>
  <si>
    <t>roxxannamb@gmail.com</t>
  </si>
  <si>
    <t>lucia</t>
  </si>
  <si>
    <t>borgaro</t>
  </si>
  <si>
    <t>san angel</t>
  </si>
  <si>
    <t>Víctor Aziel</t>
  </si>
  <si>
    <t>Legorreta Ramírez</t>
  </si>
  <si>
    <t>azielram03@gmail.com</t>
  </si>
  <si>
    <t>Verónica</t>
  </si>
  <si>
    <t>Ramírez Cerón</t>
  </si>
  <si>
    <t>veroram_ce@hotmail.com</t>
  </si>
  <si>
    <t>Olivia</t>
  </si>
  <si>
    <t>Dubourg</t>
  </si>
  <si>
    <t>olivdubourg7@gmail.com</t>
  </si>
  <si>
    <t>Conde Zuñiga</t>
  </si>
  <si>
    <t>Naomi</t>
  </si>
  <si>
    <t>Badillo</t>
  </si>
  <si>
    <t>nbadillo272@gmail.com</t>
  </si>
  <si>
    <t>Celene</t>
  </si>
  <si>
    <t>BACHILLERATO CRUZ AZUL</t>
  </si>
  <si>
    <t>Borja</t>
  </si>
  <si>
    <t>Amandaborja646@gmail.com</t>
  </si>
  <si>
    <t>Gutierrez vargas</t>
  </si>
  <si>
    <t>Amanda59033@gmail.com</t>
  </si>
  <si>
    <t>David Itzcoatl</t>
  </si>
  <si>
    <t>Xihuitl García</t>
  </si>
  <si>
    <t>davxx10@gmail.com</t>
  </si>
  <si>
    <t>Luz</t>
  </si>
  <si>
    <t>COLEGIO YPSILANTI DE PUEBLA</t>
  </si>
  <si>
    <t>Lucía</t>
  </si>
  <si>
    <t>Rito</t>
  </si>
  <si>
    <t>luciaritoavila@gmail.com</t>
  </si>
  <si>
    <t>Bulmaro</t>
  </si>
  <si>
    <t>Ivo.avi@live.com</t>
  </si>
  <si>
    <t>CUMBRES VERACRUZ</t>
  </si>
  <si>
    <t>jack</t>
  </si>
  <si>
    <t>ponce</t>
  </si>
  <si>
    <t>jackpd@hotmail.es</t>
  </si>
  <si>
    <t>josé antonio ponce</t>
  </si>
  <si>
    <t>rossy</t>
  </si>
  <si>
    <t>rosaydd@hotmail.es</t>
  </si>
  <si>
    <t>edhdje</t>
  </si>
  <si>
    <t>Edwin Alejandro</t>
  </si>
  <si>
    <t>Garrido Gutiérrez</t>
  </si>
  <si>
    <t>Edwingarr32@gmail.com</t>
  </si>
  <si>
    <t>Garrido Herrera</t>
  </si>
  <si>
    <t>Stawolf9@gmail.com</t>
  </si>
  <si>
    <t>Pedro</t>
  </si>
  <si>
    <t>Cruz Hernandez</t>
  </si>
  <si>
    <t>Pedro_cruz@cnbjosefinosedu.org</t>
  </si>
  <si>
    <t>Cruz galicia</t>
  </si>
  <si>
    <t>P. NICOLAS BRACO TALXCALA</t>
  </si>
  <si>
    <t>Daniela Michelle</t>
  </si>
  <si>
    <t>Gomez Santamaria</t>
  </si>
  <si>
    <t>danielamichelle0109@gmail.com</t>
  </si>
  <si>
    <t>Gomez Lopez</t>
  </si>
  <si>
    <t>raul.gomez@lyta.com.mx</t>
  </si>
  <si>
    <t>Hugo</t>
  </si>
  <si>
    <t>Conde</t>
  </si>
  <si>
    <t>huconor10@outlook.com</t>
  </si>
  <si>
    <t>hconde@grupoconde.com.mx</t>
  </si>
  <si>
    <t>Alessandro</t>
  </si>
  <si>
    <t>santiaggoaless@gmail.com</t>
  </si>
  <si>
    <t>Patricia</t>
  </si>
  <si>
    <t>Patycerg360@yahoo.com</t>
  </si>
  <si>
    <t>CONALEP SN MARTIN TEXMELUCAN</t>
  </si>
  <si>
    <t>Renata Julieta</t>
  </si>
  <si>
    <t>Muñoz Romero</t>
  </si>
  <si>
    <t>ninaamor97@gmail.com</t>
  </si>
  <si>
    <t>María del Rocío</t>
  </si>
  <si>
    <t>Téllez Méndez</t>
  </si>
  <si>
    <t>Roteme59@hotmail.com</t>
  </si>
  <si>
    <t>INSTITUTO KUKULCAN (PUEBLA)</t>
  </si>
  <si>
    <t>Soy Del imm</t>
  </si>
  <si>
    <t>Jimena</t>
  </si>
  <si>
    <t>Meneses</t>
  </si>
  <si>
    <t>jimempaiz@gmail.com</t>
  </si>
  <si>
    <t>Nancy</t>
  </si>
  <si>
    <t>Estrada Paiz</t>
  </si>
  <si>
    <t>nancy_epaiz@yahoo.com</t>
  </si>
  <si>
    <t>Vasquez ortiz</t>
  </si>
  <si>
    <t>Alejandrovasquezo@institutolapazdepuebla.edu.mx</t>
  </si>
  <si>
    <t>Vasiz1213@gmail.com</t>
  </si>
  <si>
    <t>C. ANGELES DE PUEBLA</t>
  </si>
  <si>
    <t>Joseph</t>
  </si>
  <si>
    <t>Nava</t>
  </si>
  <si>
    <t>nava64067@gmail.com</t>
  </si>
  <si>
    <t>Mi escuela no aparece</t>
  </si>
  <si>
    <t>Vázquez</t>
  </si>
  <si>
    <t>Eli.vazquezgutierrez@gmail.com</t>
  </si>
  <si>
    <t>Gutiérrez</t>
  </si>
  <si>
    <t>Oscar</t>
  </si>
  <si>
    <t>Miranda Balbuena</t>
  </si>
  <si>
    <t>Carichs2086@gmail.com</t>
  </si>
  <si>
    <t>Miranda Vázquez</t>
  </si>
  <si>
    <t>221 802 34</t>
  </si>
  <si>
    <t>PREPA ANAHUAC PUEBLA</t>
  </si>
  <si>
    <t>Jose manuel</t>
  </si>
  <si>
    <t>Romero Clemente</t>
  </si>
  <si>
    <t>josemanuelromer1@gmail.com</t>
  </si>
  <si>
    <t>Ana Elia</t>
  </si>
  <si>
    <t>Clemente morales</t>
  </si>
  <si>
    <t>COLEGIO PIERRRE CURIE</t>
  </si>
  <si>
    <t>Josselin</t>
  </si>
  <si>
    <t>Floresjosselin16@gmail.com</t>
  </si>
  <si>
    <t>Jimenez</t>
  </si>
  <si>
    <t>Nicole</t>
  </si>
  <si>
    <t>Madera Nuñez</t>
  </si>
  <si>
    <t>nicolemn281@gmail.com</t>
  </si>
  <si>
    <t>Madera Hernández</t>
  </si>
  <si>
    <t>Nickmh70@hotmail.com</t>
  </si>
  <si>
    <t>Tamaulipas</t>
  </si>
  <si>
    <t>Instituto cultural tampico</t>
  </si>
  <si>
    <t>Sarmiento Carbajal</t>
  </si>
  <si>
    <t>sarmiencarbajalricardo@gmail.com</t>
  </si>
  <si>
    <t>Sarmiento castillo</t>
  </si>
  <si>
    <t>Sin comentarios</t>
  </si>
  <si>
    <t>Juan  Ismael</t>
  </si>
  <si>
    <t>Hernández Velázquez</t>
  </si>
  <si>
    <t>marypresiosa60@gmail.com</t>
  </si>
  <si>
    <t>María Teresa</t>
  </si>
  <si>
    <t>Velázquez Mirón</t>
  </si>
  <si>
    <t>raulhernandeztrujillo28@gmail.com</t>
  </si>
  <si>
    <t>andrea paulina</t>
  </si>
  <si>
    <t>salgado serna</t>
  </si>
  <si>
    <t>anpauss@gmail.com</t>
  </si>
  <si>
    <t>alberto</t>
  </si>
  <si>
    <t>salgado</t>
  </si>
  <si>
    <t>betosp_8427@hotmail.com</t>
  </si>
  <si>
    <t>soy de prepa upaep angelòpolis</t>
  </si>
  <si>
    <t>diego alonso</t>
  </si>
  <si>
    <t>arce anselmo</t>
  </si>
  <si>
    <t>diegoalonsoarceanselmo@gmail.com</t>
  </si>
  <si>
    <t>manuel heriberto</t>
  </si>
  <si>
    <t>arce romero</t>
  </si>
  <si>
    <t>manoLO_UACH@YAHOO.COM.MX</t>
  </si>
  <si>
    <t>Alvarez</t>
  </si>
  <si>
    <t>Medfanyxai@gmail.com</t>
  </si>
  <si>
    <t>Medfanyzai@gmail.com</t>
  </si>
  <si>
    <t>sophia</t>
  </si>
  <si>
    <t>rivera</t>
  </si>
  <si>
    <t>antozurc3104@gmail.com</t>
  </si>
  <si>
    <t>isabel</t>
  </si>
  <si>
    <t>treviño</t>
  </si>
  <si>
    <t>marisabeltch@gmail.com</t>
  </si>
  <si>
    <t>Maria Isabel</t>
  </si>
  <si>
    <t>Treviño</t>
  </si>
  <si>
    <t>Katia</t>
  </si>
  <si>
    <t>Chejín Vargas</t>
  </si>
  <si>
    <t>Jatiachv@hotmail.com</t>
  </si>
  <si>
    <t>IMEX SAN PEDRO CHOLULA</t>
  </si>
  <si>
    <t>santiago</t>
  </si>
  <si>
    <t>Riande</t>
  </si>
  <si>
    <t>santiriande151094@gmail.com</t>
  </si>
  <si>
    <t>casar</t>
  </si>
  <si>
    <t>riande</t>
  </si>
  <si>
    <t>casarriande@gmail.com</t>
  </si>
  <si>
    <t>Manuel Misael</t>
  </si>
  <si>
    <t>Sánchez Castro</t>
  </si>
  <si>
    <t>idkmisael@gmail.com</t>
  </si>
  <si>
    <t>Maria Gisela</t>
  </si>
  <si>
    <t>Sánchez lezama</t>
  </si>
  <si>
    <t>Rosameli@gmail.com</t>
  </si>
  <si>
    <t>Chihuahua</t>
  </si>
  <si>
    <t>Cristóbal Colón</t>
  </si>
  <si>
    <t>Alejandra</t>
  </si>
  <si>
    <t>Sánchez Román</t>
  </si>
  <si>
    <t>alejandrasanchez@gmail.com</t>
  </si>
  <si>
    <t>Maria</t>
  </si>
  <si>
    <t>Gonzales</t>
  </si>
  <si>
    <t>marilover@gmail.com</t>
  </si>
  <si>
    <t>Tec milenio</t>
  </si>
  <si>
    <t>Abril</t>
  </si>
  <si>
    <t>Guzman</t>
  </si>
  <si>
    <t>Abrilguzm09@gmail.com.mx</t>
  </si>
  <si>
    <t>Raquel Guzmán</t>
  </si>
  <si>
    <t>Guzmán</t>
  </si>
  <si>
    <t>Antonioj.aguinaga@gmail.com</t>
  </si>
  <si>
    <t>IS DE ESTUDIOS UNIVERSITARIOS</t>
  </si>
  <si>
    <t>Tadeo</t>
  </si>
  <si>
    <t>Araujo</t>
  </si>
  <si>
    <t>Tadeus13122003@gmail.com</t>
  </si>
  <si>
    <t>Marisela</t>
  </si>
  <si>
    <t>Arias Reyes</t>
  </si>
  <si>
    <t>Tadeus1:122003@gmail.com</t>
  </si>
  <si>
    <t>Cedva</t>
  </si>
  <si>
    <t>Karime</t>
  </si>
  <si>
    <t>Grappin</t>
  </si>
  <si>
    <t>Kam.grappin@gmail.com</t>
  </si>
  <si>
    <t>Karimegm99@hotmail.com</t>
  </si>
  <si>
    <t>B OFICIAL JOSE ARIA LAFRAGUA</t>
  </si>
  <si>
    <t>Diseño Estratégico, Innovación y Cambio</t>
  </si>
  <si>
    <t>danna Celene</t>
  </si>
  <si>
    <t>calvario tirado</t>
  </si>
  <si>
    <t>dannateemo@gmail.com</t>
  </si>
  <si>
    <t>celene</t>
  </si>
  <si>
    <t>tirado Vázquez</t>
  </si>
  <si>
    <t>celenitadanita@gmail.com</t>
  </si>
  <si>
    <t>me gustaría saber que es lo que hay en las instalaciones</t>
  </si>
  <si>
    <t>Elisa</t>
  </si>
  <si>
    <t>Amador</t>
  </si>
  <si>
    <t>Ezixa@yahoo.com.mx</t>
  </si>
  <si>
    <t>Elisa amador</t>
  </si>
  <si>
    <t>C. JOHN F. KENNEDY</t>
  </si>
  <si>
    <t>Todo bien</t>
  </si>
  <si>
    <t>Sandoval</t>
  </si>
  <si>
    <t>claudia.sandoval@colegiokarol.com</t>
  </si>
  <si>
    <t>C. KAROL WOJTYLA</t>
  </si>
  <si>
    <t>Mariam</t>
  </si>
  <si>
    <t>Tanus</t>
  </si>
  <si>
    <t>Mariam.tanus@colegiokarol.com</t>
  </si>
  <si>
    <t>Lazcano López</t>
  </si>
  <si>
    <t>Liliana.lazcano@colegiokarol.com</t>
  </si>
  <si>
    <t>Sonia</t>
  </si>
  <si>
    <t>Gómez</t>
  </si>
  <si>
    <t>Sonia.Gomez@colegiokarol.com</t>
  </si>
  <si>
    <t>Chantal</t>
  </si>
  <si>
    <t>Feldmann López</t>
  </si>
  <si>
    <t>mcfl2805@gmail.com</t>
  </si>
  <si>
    <t>Fanny lopez</t>
  </si>
  <si>
    <t>Klaus hermann Feldmann</t>
  </si>
  <si>
    <t>Ocaranza</t>
  </si>
  <si>
    <t>profkarlaocaranza@gmail.com</t>
  </si>
  <si>
    <t>Elisa.gupo@gmail.com</t>
  </si>
  <si>
    <t>Gutiérrez Ponce</t>
  </si>
  <si>
    <t>Docjorge31@gmail.com</t>
  </si>
  <si>
    <t>Merlo Dorantes</t>
  </si>
  <si>
    <t>Fernando.merlo@sanantonioschool.edu.mx</t>
  </si>
  <si>
    <t>Brittany Hazel</t>
  </si>
  <si>
    <t>Torres Chávez</t>
  </si>
  <si>
    <t>C55.220070.BRITTANY_TORRESC@liceo.ac</t>
  </si>
  <si>
    <t>janette chavez</t>
  </si>
  <si>
    <t>chávez martínez</t>
  </si>
  <si>
    <t>israeltorres7@hotmail.com</t>
  </si>
  <si>
    <t>carlos</t>
  </si>
  <si>
    <t>Luis Iván</t>
  </si>
  <si>
    <t>Bolaños Galán</t>
  </si>
  <si>
    <t>galanluis754@gmail.com</t>
  </si>
  <si>
    <t>Galán Tlahuiz</t>
  </si>
  <si>
    <t>liligalan77@yahoo.com</t>
  </si>
  <si>
    <t>Berra dominguez</t>
  </si>
  <si>
    <t>Sebas.berra@i-gandhi.mx</t>
  </si>
  <si>
    <t>Dominguez romero</t>
  </si>
  <si>
    <t>Rotoplasdeaguaslocas@gmail.com</t>
  </si>
  <si>
    <t>MaMariana</t>
  </si>
  <si>
    <t>Solares</t>
  </si>
  <si>
    <t>Msolares@cedrus.Edu.mx</t>
  </si>
  <si>
    <t>María  fernanda</t>
  </si>
  <si>
    <t>Mier arce</t>
  </si>
  <si>
    <t>Ferzuki20@gmail.com</t>
  </si>
  <si>
    <t>Estela arce</t>
  </si>
  <si>
    <t>Arcegarciaestela@gmail.com</t>
  </si>
  <si>
    <t>Gael</t>
  </si>
  <si>
    <t>Vega</t>
  </si>
  <si>
    <t>gvega6966@gmail.com</t>
  </si>
  <si>
    <t>Analilia</t>
  </si>
  <si>
    <t>González Aburto</t>
  </si>
  <si>
    <t>analigoaburto@hotmail.com</t>
  </si>
  <si>
    <t>Uri Kaleb</t>
  </si>
  <si>
    <t>Carro Cabrera</t>
  </si>
  <si>
    <t>eikaleb@gmail.com</t>
  </si>
  <si>
    <t>mirna hannanel</t>
  </si>
  <si>
    <t>cabrera vasquez</t>
  </si>
  <si>
    <t>eikalebjh@gmail.com</t>
  </si>
  <si>
    <t>I FRAY PEDRO DE GANTE TLAXCALA</t>
  </si>
  <si>
    <t>García torres</t>
  </si>
  <si>
    <t>jorgeemiliano.2103@gmail.com</t>
  </si>
  <si>
    <t>Torres’ Hernández</t>
  </si>
  <si>
    <t>georginatorres_7412@Hotmail.com</t>
  </si>
  <si>
    <t>Yamileth  Almazán</t>
  </si>
  <si>
    <t>yyalmazanz@gmail.com</t>
  </si>
  <si>
    <t>em76_za@yahoo.com.mx</t>
  </si>
  <si>
    <t>-</t>
  </si>
  <si>
    <t>María Fernanda</t>
  </si>
  <si>
    <t>Cortés Espejel</t>
  </si>
  <si>
    <t>mafercortes886@gmail.com</t>
  </si>
  <si>
    <t>Espejel Aguila</t>
  </si>
  <si>
    <t>Kesagui@gmail.com</t>
  </si>
  <si>
    <t>luciano</t>
  </si>
  <si>
    <t>Trejo Martínez</t>
  </si>
  <si>
    <t>lucianooo.tm22@gmail.com</t>
  </si>
  <si>
    <t>trejo camargo</t>
  </si>
  <si>
    <t>c.trejo.camargo@gmail.com</t>
  </si>
  <si>
    <t>Julen</t>
  </si>
  <si>
    <t>Aguirre meza</t>
  </si>
  <si>
    <t>Julomeza77@icloud.com</t>
  </si>
  <si>
    <t>Arlette</t>
  </si>
  <si>
    <t>Arlette.villasmil@iiab.Edu.mx</t>
  </si>
  <si>
    <t>Maryury</t>
  </si>
  <si>
    <t>maryuryacademico@gmail.com</t>
  </si>
  <si>
    <t>Ana elena</t>
  </si>
  <si>
    <t>González ponce</t>
  </si>
  <si>
    <t>Anaelena.gonzalez@iiab.edu.mx</t>
  </si>
  <si>
    <t>diego</t>
  </si>
  <si>
    <t>rosas</t>
  </si>
  <si>
    <t>diego.rosas@instituto-zaragoza.com</t>
  </si>
  <si>
    <t>yolanda</t>
  </si>
  <si>
    <t>Jiménez barba</t>
  </si>
  <si>
    <t>Valentina</t>
  </si>
  <si>
    <t>García Castellanos</t>
  </si>
  <si>
    <t>valentina.garcia@iiab.edu.mx</t>
  </si>
  <si>
    <t>Castellanos Valdes</t>
  </si>
  <si>
    <t>FabiolaCastellanosvaldes@me.com</t>
  </si>
  <si>
    <t>Pre - universitario</t>
  </si>
  <si>
    <t>Lorena</t>
  </si>
  <si>
    <t>Oropeza</t>
  </si>
  <si>
    <t>oripezaloren@gmail.com</t>
  </si>
  <si>
    <t>Ma Fernanda</t>
  </si>
  <si>
    <t>Cisneros</t>
  </si>
  <si>
    <t>ma.Fernanda.cismayo@outlook.es</t>
  </si>
  <si>
    <t>Nahum</t>
  </si>
  <si>
    <t>Delfín</t>
  </si>
  <si>
    <t>nahum55delmar@gmail.com</t>
  </si>
  <si>
    <t>gaelnavacecyte05@gmail.com</t>
  </si>
  <si>
    <t>Christian</t>
  </si>
  <si>
    <t>Juárez Vázquez</t>
  </si>
  <si>
    <t>gaeloufresh@gmail.com</t>
  </si>
  <si>
    <t>González</t>
  </si>
  <si>
    <t>Poiret</t>
  </si>
  <si>
    <t>Poiret@mail.com</t>
  </si>
  <si>
    <t>Rogelio</t>
  </si>
  <si>
    <t>Fierro</t>
  </si>
  <si>
    <t>rogelio.fierroaguirre@ijmmescolapios.com</t>
  </si>
  <si>
    <t>German</t>
  </si>
  <si>
    <t>Rogeliofierro693@gmail.com</t>
  </si>
  <si>
    <t>I. MORELOS PREPARATORIA</t>
  </si>
  <si>
    <t>Gael.gonzalez@euroliceo.edu.mx</t>
  </si>
  <si>
    <t>Gonzalez loaiza</t>
  </si>
  <si>
    <t>Javiergonzalez12@gmail.com</t>
  </si>
  <si>
    <t>Erika</t>
  </si>
  <si>
    <t>erika.gh2912@gmail.com</t>
  </si>
  <si>
    <t>Oscar Felix</t>
  </si>
  <si>
    <t>Pérez Pérez</t>
  </si>
  <si>
    <t>osfepp@gmail.com</t>
  </si>
  <si>
    <t>Gabriel</t>
  </si>
  <si>
    <t>Sanchez Garces</t>
  </si>
  <si>
    <t>21400069@cat.edu.mx</t>
  </si>
  <si>
    <t>gabriel_garces7@icloud.com</t>
  </si>
  <si>
    <t>Ximena</t>
  </si>
  <si>
    <t>Barrera</t>
  </si>
  <si>
    <t>ximenabarrera254@gmail.com</t>
  </si>
  <si>
    <t>Juan José</t>
  </si>
  <si>
    <t>Barrera Sánchez</t>
  </si>
  <si>
    <t>thdehidalgo@gamil.com</t>
  </si>
  <si>
    <t>P. MORELOS (HIDALGO)</t>
  </si>
  <si>
    <t>Cinthya sahamanta</t>
  </si>
  <si>
    <t>Perez martinez</t>
  </si>
  <si>
    <t>lic.cinthyasahamanta27@gmail.com</t>
  </si>
  <si>
    <t>Ramón Robinson</t>
  </si>
  <si>
    <t>Robinson.velez@loyola.edu.mx</t>
  </si>
  <si>
    <t>B. GRAL ZUMARRAGA (ACAPULCO)</t>
  </si>
  <si>
    <t>Maestro</t>
  </si>
  <si>
    <t>José Shaiel</t>
  </si>
  <si>
    <t>García Montes</t>
  </si>
  <si>
    <t>shaielgojou23@gmail.com</t>
  </si>
  <si>
    <t>Narcedalia</t>
  </si>
  <si>
    <t>Montes celis</t>
  </si>
  <si>
    <t>Dalia77@hotmail.com</t>
  </si>
  <si>
    <t>José Miguel</t>
  </si>
  <si>
    <t>Bret Alvarez</t>
  </si>
  <si>
    <t>jositobret123@gmail.com</t>
  </si>
  <si>
    <t>diana aime</t>
  </si>
  <si>
    <t>alvarez flores</t>
  </si>
  <si>
    <t>dalvarezdc@yahoo.com.mx</t>
  </si>
  <si>
    <t>Maria Jose</t>
  </si>
  <si>
    <t>hernandez</t>
  </si>
  <si>
    <t>majo.hernandez.herrera@gmail.com</t>
  </si>
  <si>
    <t>Jacquelinne</t>
  </si>
  <si>
    <t>Herrera</t>
  </si>
  <si>
    <t>jhv61172@gmail.com</t>
  </si>
  <si>
    <t>Amando</t>
  </si>
  <si>
    <t>Castro Moreno</t>
  </si>
  <si>
    <t>castroamando13@gmail.com</t>
  </si>
  <si>
    <t>Moreno Campos</t>
  </si>
  <si>
    <t>Lupita</t>
  </si>
  <si>
    <t>Beristain</t>
  </si>
  <si>
    <t>Lupitaberistain15@cloud.com</t>
  </si>
  <si>
    <t>Lupitaberistainortigoza@gmail.con</t>
  </si>
  <si>
    <t>romanteco135morales@gmail.com</t>
  </si>
  <si>
    <t>Hjjjkkkk</t>
  </si>
  <si>
    <t>Jjjjkk</t>
  </si>
  <si>
    <t>C E PRESIDENTE JUAN MENDEZ</t>
  </si>
  <si>
    <t>Maria Alejandra</t>
  </si>
  <si>
    <t>López García</t>
  </si>
  <si>
    <t>aneloga8@gmail.com</t>
  </si>
  <si>
    <t>CEN. ESCOLAR MORELOS</t>
  </si>
  <si>
    <t>Verónica Alejandra</t>
  </si>
  <si>
    <t>Cervantes Galindo</t>
  </si>
  <si>
    <t>Veroalecegaestudios@gmail.com</t>
  </si>
  <si>
    <t>María Eva</t>
  </si>
  <si>
    <t>Romeo</t>
  </si>
  <si>
    <t>merg60@hotmail.com</t>
  </si>
  <si>
    <t>Padre/Madre de Familia</t>
  </si>
  <si>
    <t>Orientador Vocacional</t>
  </si>
  <si>
    <t>Directivo de Escuela</t>
  </si>
  <si>
    <t>Otro</t>
  </si>
  <si>
    <t>Oaxaca</t>
  </si>
  <si>
    <t>Kevin Yahir</t>
  </si>
  <si>
    <t>Palomares Sanchez</t>
  </si>
  <si>
    <t>kevinyahirpalomares5@gmail.com</t>
  </si>
  <si>
    <t>Jarquín</t>
  </si>
  <si>
    <t>Valerio</t>
  </si>
  <si>
    <t>karina.valerio@euroliceo.edu.mx</t>
  </si>
  <si>
    <t>Euro Liceo</t>
  </si>
  <si>
    <t>María José</t>
  </si>
  <si>
    <t>A01735499@tec.mx</t>
  </si>
  <si>
    <t>Prepa tec</t>
  </si>
  <si>
    <t>Friederichs</t>
  </si>
  <si>
    <t>Nicolefri.prepa@gmail.com</t>
  </si>
  <si>
    <t>Soy Extranjero</t>
  </si>
  <si>
    <t>Max Ernst gesammtschule</t>
  </si>
  <si>
    <t>Hi</t>
  </si>
  <si>
    <t>Diego ghislain</t>
  </si>
  <si>
    <t>Hubens Maldonado</t>
  </si>
  <si>
    <t>diegoghislain10@gmail.com</t>
  </si>
  <si>
    <t>Sandra maldonado</t>
  </si>
  <si>
    <t>Jean marie hubens</t>
  </si>
  <si>
    <t>Sandragmc@gmail.com</t>
  </si>
  <si>
    <t>+52 222 43</t>
  </si>
  <si>
    <t>Miguel</t>
  </si>
  <si>
    <t>Abiti</t>
  </si>
  <si>
    <t>miguel.abiti@sanantonioschool.edu.mx</t>
  </si>
  <si>
    <t>Barney</t>
  </si>
  <si>
    <t>barneyblanca@gmail.com</t>
  </si>
  <si>
    <t>Santilin</t>
  </si>
  <si>
    <t>Merlo</t>
  </si>
  <si>
    <t>Sabtino.merlo@sanantonioschool.edu.mx</t>
  </si>
  <si>
    <t>José  Francisco</t>
  </si>
  <si>
    <t>Torres Urdaibay</t>
  </si>
  <si>
    <t>Jose.torres@sanantonioschool.Edu.mx</t>
  </si>
  <si>
    <t>merino carral</t>
  </si>
  <si>
    <t>carlos.eduardo.merino09@gmail.com</t>
  </si>
  <si>
    <t>cruz</t>
  </si>
  <si>
    <t>santinocruzcarral@gmail.com</t>
  </si>
  <si>
    <t>Barrios</t>
  </si>
  <si>
    <t>luisafeer.b@gmail.com</t>
  </si>
  <si>
    <t>Godinez Mejia</t>
  </si>
  <si>
    <t>Dulceoyamel@hotmail.com</t>
  </si>
  <si>
    <t>INSTITUTO CEDROS</t>
  </si>
  <si>
    <t>Karol</t>
  </si>
  <si>
    <t>mendezkarol202@gmail.com</t>
  </si>
  <si>
    <t>Aviaynet</t>
  </si>
  <si>
    <t>López</t>
  </si>
  <si>
    <t>TRINITY SCHOOL MX</t>
  </si>
  <si>
    <t>Juandiego</t>
  </si>
  <si>
    <t>Herrero Perez</t>
  </si>
  <si>
    <t>bherrero999@gmail.com</t>
  </si>
  <si>
    <t>Nuria</t>
  </si>
  <si>
    <t>Perez</t>
  </si>
  <si>
    <t>Sánchez Hernández</t>
  </si>
  <si>
    <t>Juanpa0609@icloud.com</t>
  </si>
  <si>
    <t>Juan</t>
  </si>
  <si>
    <t>Farmacia_tepeyac@live.com.mx</t>
  </si>
  <si>
    <t>Cristofer</t>
  </si>
  <si>
    <t>hidalcristofer777@gmail.com</t>
  </si>
  <si>
    <t>Manrique</t>
  </si>
  <si>
    <t>Altamirano</t>
  </si>
  <si>
    <t>daltamiranocastillo260@gmail.com</t>
  </si>
  <si>
    <t>Rocio</t>
  </si>
  <si>
    <t>Eli750520@hotmail.com</t>
  </si>
  <si>
    <t>Gutierrez López</t>
  </si>
  <si>
    <t>Aleb6807@gmail.com</t>
  </si>
  <si>
    <t>Maximiliano</t>
  </si>
  <si>
    <t>maximiliano.castillo@iiab.edu.mx</t>
  </si>
  <si>
    <t>Juan pablo</t>
  </si>
  <si>
    <t>Losson</t>
  </si>
  <si>
    <t>Juanpablo.ordaz@iiab.edu.mx</t>
  </si>
  <si>
    <t>Italivi</t>
  </si>
  <si>
    <t>Yaretzi</t>
  </si>
  <si>
    <t>italivigalindohernandez@gmail.com</t>
  </si>
  <si>
    <t>Stephania</t>
  </si>
  <si>
    <t>Hernández Ramos</t>
  </si>
  <si>
    <t>CETIS 67 PUEBLA</t>
  </si>
  <si>
    <t>Gutierrez</t>
  </si>
  <si>
    <t>Gutierrezpamela1503@gmail.com</t>
  </si>
  <si>
    <t>BACH GRAL ANDRES SATURNINO R</t>
  </si>
  <si>
    <t>Instituto La Paz de puebla</t>
  </si>
  <si>
    <t>Marlenn</t>
  </si>
  <si>
    <t>limon</t>
  </si>
  <si>
    <t>marlennlimon28@gmail.com</t>
  </si>
  <si>
    <t>María</t>
  </si>
  <si>
    <t>Mafigs2@gmail.com</t>
  </si>
  <si>
    <t>Saul</t>
  </si>
  <si>
    <t>OTRA</t>
  </si>
  <si>
    <t>Avelino munguia</t>
  </si>
  <si>
    <t>aveluis03@gmail.com</t>
  </si>
  <si>
    <t>Munguía sanchez</t>
  </si>
  <si>
    <t>Aguascalientes</t>
  </si>
  <si>
    <t>AGS</t>
  </si>
  <si>
    <t>Baja California</t>
  </si>
  <si>
    <t>BCN</t>
  </si>
  <si>
    <t>Mexicali</t>
  </si>
  <si>
    <t>Baja California Sur</t>
  </si>
  <si>
    <t>BCS</t>
  </si>
  <si>
    <t>La Paz</t>
  </si>
  <si>
    <t>CAM</t>
  </si>
  <si>
    <t>San Francisco de Campeche</t>
  </si>
  <si>
    <t>CHP</t>
  </si>
  <si>
    <t>Tuxtla Gutiérrez</t>
  </si>
  <si>
    <t>CHI</t>
  </si>
  <si>
    <t>DIF</t>
  </si>
  <si>
    <t>Coahuila</t>
  </si>
  <si>
    <t>COA</t>
  </si>
  <si>
    <t>Saltillo</t>
  </si>
  <si>
    <t>Colima</t>
  </si>
  <si>
    <t>COL</t>
  </si>
  <si>
    <t>Durango</t>
  </si>
  <si>
    <t>DUR</t>
  </si>
  <si>
    <t>Victoria de Durango</t>
  </si>
  <si>
    <t>Guanajuato</t>
  </si>
  <si>
    <t>GTO</t>
  </si>
  <si>
    <t>GRO</t>
  </si>
  <si>
    <t>Chilpancingo de los Bravo</t>
  </si>
  <si>
    <t>HGO</t>
  </si>
  <si>
    <t>Pachuca de Soto</t>
  </si>
  <si>
    <t>Jalisco</t>
  </si>
  <si>
    <t>JAL</t>
  </si>
  <si>
    <t>Guadalajara</t>
  </si>
  <si>
    <t>MEX</t>
  </si>
  <si>
    <t>Toluca de Lerdo</t>
  </si>
  <si>
    <t>Michoacán</t>
  </si>
  <si>
    <t>MIC</t>
  </si>
  <si>
    <t>Morelia</t>
  </si>
  <si>
    <t>MOR</t>
  </si>
  <si>
    <t>Cuernavaca</t>
  </si>
  <si>
    <t>Nayarit</t>
  </si>
  <si>
    <t>NAY</t>
  </si>
  <si>
    <t>Tepic</t>
  </si>
  <si>
    <t>Nuevo León</t>
  </si>
  <si>
    <t>NLE</t>
  </si>
  <si>
    <t>Monterrey</t>
  </si>
  <si>
    <t>OAX</t>
  </si>
  <si>
    <t>Oaxaca de Juárez</t>
  </si>
  <si>
    <t>PUE</t>
  </si>
  <si>
    <t>Puebla de Zaragoza</t>
  </si>
  <si>
    <t>Querétaro</t>
  </si>
  <si>
    <t>QRO</t>
  </si>
  <si>
    <t>Santiago de Querétaro</t>
  </si>
  <si>
    <t>Quintana Roo</t>
  </si>
  <si>
    <t>ROO</t>
  </si>
  <si>
    <t>Chetumal</t>
  </si>
  <si>
    <t>San Luis Potosí</t>
  </si>
  <si>
    <t>SLP</t>
  </si>
  <si>
    <t>Sinaloa</t>
  </si>
  <si>
    <t>SIN</t>
  </si>
  <si>
    <t>Culiacán Rosales</t>
  </si>
  <si>
    <t>Sonora</t>
  </si>
  <si>
    <t>SON</t>
  </si>
  <si>
    <t>Hermosillo</t>
  </si>
  <si>
    <t>TAB</t>
  </si>
  <si>
    <t>Villahermosa</t>
  </si>
  <si>
    <t>TAM</t>
  </si>
  <si>
    <t>Ciudad Victoria</t>
  </si>
  <si>
    <t>TLX</t>
  </si>
  <si>
    <t>Tlaxcala de Xicohténcatl</t>
  </si>
  <si>
    <t>VER</t>
  </si>
  <si>
    <t>Xalapa-Enríquez</t>
  </si>
  <si>
    <t>Yucatán</t>
  </si>
  <si>
    <t>YUC</t>
  </si>
  <si>
    <t>Mérida</t>
  </si>
  <si>
    <t>Zacatecas</t>
  </si>
  <si>
    <t>ZAC</t>
  </si>
  <si>
    <t>EXT</t>
  </si>
  <si>
    <t>Extranjero</t>
  </si>
  <si>
    <t>idPerfil</t>
  </si>
  <si>
    <t>Enero 2024</t>
  </si>
  <si>
    <t>Agosto 2024</t>
  </si>
  <si>
    <t>Agosto 2025</t>
  </si>
  <si>
    <t>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</si>
</sst>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5A0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A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620721</xdr:colOff>
      <xdr:row>0</xdr:row>
      <xdr:rowOff>51328</xdr:rowOff>
    </xdr:from>
    <xdr:to>
      <xdr:col>15</xdr:col>
      <xdr:colOff>970514</xdr:colOff>
      <xdr:row>0</xdr:row>
      <xdr:rowOff>1051120</xdr:rowOff>
    </xdr:to>
    <xdr:pic>
      <xdr:nvPicPr>
        <xdr:cNvPr id="2" name="Imagen 1" descr="Universidad Anáhuac Puebla | Facebook">
          <a:extLst>
            <a:ext uri="{FF2B5EF4-FFF2-40B4-BE49-F238E27FC236}">
              <a16:creationId xmlns:a16="http://schemas.microsoft.com/office/drawing/2014/main" id="{DB6BD2B8-05AE-DCFB-8477-324E386FCF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8" t="8002" r="9068" b="9693"/>
        <a:stretch/>
      </xdr:blipFill>
      <xdr:spPr bwMode="auto">
        <a:xfrm>
          <a:off x="27132459" y="51328"/>
          <a:ext cx="968916" cy="999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6572-81F2-4B0A-990C-1ABC401E1D80}">
  <dimension ref="A1:W297"/>
  <sheetViews>
    <sheetView tabSelected="1" zoomScaleNormal="100" workbookViewId="0">
      <selection sqref="A1:W1"/>
    </sheetView>
  </sheetViews>
  <sheetFormatPr baseColWidth="10" defaultRowHeight="14.4" x14ac:dyDescent="0.3"/>
  <cols>
    <col min="1" max="1" width="17.88671875" bestFit="1" customWidth="1"/>
    <col min="2" max="2" width="19.109375" bestFit="1" customWidth="1"/>
    <col min="3" max="3" width="45.44140625" bestFit="1" customWidth="1"/>
    <col min="4" max="4" width="19.21875" style="1" bestFit="1" customWidth="1"/>
    <col min="5" max="5" width="23.5546875" bestFit="1" customWidth="1"/>
    <col min="6" max="6" width="26" bestFit="1" customWidth="1"/>
    <col min="7" max="7" width="35.44140625" style="1" bestFit="1" customWidth="1"/>
    <col min="8" max="8" width="26" style="1" bestFit="1" customWidth="1"/>
    <col min="9" max="9" width="26" style="1" customWidth="1"/>
    <col min="10" max="10" width="20.77734375" style="1" hidden="1" customWidth="1"/>
    <col min="11" max="11" width="40.21875" bestFit="1" customWidth="1"/>
    <col min="12" max="12" width="40.21875" customWidth="1"/>
    <col min="13" max="13" width="21" hidden="1" customWidth="1"/>
    <col min="14" max="14" width="67.33203125" bestFit="1" customWidth="1"/>
    <col min="15" max="15" width="19.5546875" hidden="1" customWidth="1"/>
    <col min="16" max="16" width="23.21875" style="1" bestFit="1" customWidth="1"/>
    <col min="17" max="17" width="25.5546875" style="8" bestFit="1" customWidth="1"/>
    <col min="18" max="18" width="37.44140625" bestFit="1" customWidth="1"/>
    <col min="19" max="21" width="88.88671875" bestFit="1" customWidth="1"/>
    <col min="22" max="22" width="20.109375" style="1" bestFit="1" customWidth="1"/>
    <col min="23" max="23" width="21.109375" style="1" bestFit="1" customWidth="1"/>
  </cols>
  <sheetData>
    <row r="1" spans="1:23" ht="86.4" customHeigh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25.8" x14ac:dyDescent="0.5">
      <c r="A2" s="10" t="s">
        <v>20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8" x14ac:dyDescent="0.3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8</v>
      </c>
      <c r="K3" s="2" t="s">
        <v>9</v>
      </c>
      <c r="L3" s="2" t="s">
        <v>10</v>
      </c>
      <c r="M3" s="2" t="s">
        <v>10</v>
      </c>
      <c r="N3" s="2" t="s">
        <v>11</v>
      </c>
      <c r="O3" s="2" t="s">
        <v>1712</v>
      </c>
      <c r="P3" s="2" t="s">
        <v>12</v>
      </c>
      <c r="Q3" s="6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</row>
    <row r="4" spans="1:23" x14ac:dyDescent="0.3">
      <c r="A4" t="s">
        <v>1347</v>
      </c>
      <c r="B4" t="s">
        <v>1348</v>
      </c>
      <c r="C4" s="1" t="s">
        <v>1349</v>
      </c>
      <c r="D4">
        <v>2383940577</v>
      </c>
      <c r="E4" s="1" t="s">
        <v>1350</v>
      </c>
      <c r="F4" s="1" t="s">
        <v>1350</v>
      </c>
      <c r="G4" s="1" t="s">
        <v>1349</v>
      </c>
      <c r="H4">
        <v>2383940577</v>
      </c>
      <c r="I4" t="str">
        <f>VLOOKUP(J4,CatalogoEstadoRepublica!$A$1:$B$33,2)</f>
        <v>Puebla</v>
      </c>
      <c r="J4">
        <v>21</v>
      </c>
      <c r="K4" s="1" t="s">
        <v>1351</v>
      </c>
      <c r="L4" s="1" t="str">
        <f>VLOOKUP(M4,CatalogoPerfil!$A$1:$B$5,2)</f>
        <v>Padre/Madre de Familia</v>
      </c>
      <c r="M4" s="1">
        <v>2</v>
      </c>
      <c r="N4" t="s">
        <v>1352</v>
      </c>
      <c r="O4">
        <v>0</v>
      </c>
      <c r="P4" s="1" t="str">
        <f>IFERROR(VLOOKUP($O4,PerfilUniversitario!$A$2:$Z$427,16),"N/A")</f>
        <v>N/A</v>
      </c>
      <c r="Q4" s="1" t="str">
        <f>IFERROR(VLOOKUP($O4,PerfilUniversitario!$A$2:$Z$427,16),"N/A")</f>
        <v>N/A</v>
      </c>
      <c r="R4" s="1" t="str">
        <f>IFERROR(VLOOKUP($O4,PerfilUniversitario!$A$2:$Z$427,20),"N/A")</f>
        <v>N/A</v>
      </c>
      <c r="S4" s="1" t="str">
        <f>IFERROR(VLOOKUP($O4,PerfilUniversitario!$A$2:$Z$427,22),"N/A")</f>
        <v>N/A</v>
      </c>
      <c r="T4" s="1" t="str">
        <f>IFERROR(VLOOKUP($O4,PerfilUniversitario!$A$2:$Z$427,24),"N/A")</f>
        <v>N/A</v>
      </c>
      <c r="U4" s="1" t="str">
        <f>IFERROR(VLOOKUP($O4,PerfilUniversitario!$A$2:$Z$427,26),"N/A")</f>
        <v>N/A</v>
      </c>
      <c r="V4" s="3">
        <v>0.2736574074074074</v>
      </c>
      <c r="W4" s="5">
        <v>45219</v>
      </c>
    </row>
    <row r="5" spans="1:23" x14ac:dyDescent="0.3">
      <c r="A5" t="s">
        <v>29</v>
      </c>
      <c r="B5" t="s">
        <v>30</v>
      </c>
      <c r="C5" s="1" t="s">
        <v>31</v>
      </c>
      <c r="D5">
        <v>2382757458</v>
      </c>
      <c r="E5" s="1" t="s">
        <v>32</v>
      </c>
      <c r="F5" s="1" t="s">
        <v>33</v>
      </c>
      <c r="G5" s="1" t="s">
        <v>34</v>
      </c>
      <c r="H5">
        <v>2381220942</v>
      </c>
      <c r="I5" t="str">
        <f>VLOOKUP(J5,CatalogoEstadoRepublica!$A$1:$B$33,2)</f>
        <v>Puebla</v>
      </c>
      <c r="J5">
        <v>21</v>
      </c>
      <c r="K5" s="1" t="s">
        <v>36</v>
      </c>
      <c r="L5" s="1" t="str">
        <f>VLOOKUP(M5,CatalogoPerfil!$A$1:$B$5,2)</f>
        <v>Preuniversitario</v>
      </c>
      <c r="M5" s="1">
        <v>1</v>
      </c>
      <c r="N5" t="s">
        <v>37</v>
      </c>
      <c r="O5">
        <v>12761</v>
      </c>
      <c r="P5" s="1" t="str">
        <f>IFERROR(VLOOKUP($O5,PerfilUniversitario!$A$2:$Z$427,16),"N/A")</f>
        <v>5º - 6º Semestre</v>
      </c>
      <c r="Q5" s="1" t="str">
        <f>IFERROR(VLOOKUP($O5,PerfilUniversitario!$A$2:$Z$427,16),"N/A")</f>
        <v>5º - 6º Semestre</v>
      </c>
      <c r="R5" s="1" t="str">
        <f>IFERROR(VLOOKUP($O5,PerfilUniversitario!$A$2:$Z$427,20),"N/A")</f>
        <v>Médico Cirujano</v>
      </c>
      <c r="S5" s="1" t="str">
        <f>IFERROR(VLOOKUP($O5,PerfilUniversitario!$A$2:$Z$427,22),"N/A")</f>
        <v>• Médico cirujano - Rescate de lesionados.</v>
      </c>
      <c r="T5" s="1" t="str">
        <f>IFERROR(VLOOKUP($O5,PerfilUniversitario!$A$2:$Z$427,24),"N/A")</f>
        <v>• Médico cirujano - Reparando una herida</v>
      </c>
      <c r="U5" s="1" t="str">
        <f>IFERROR(VLOOKUP($O5,PerfilUniversitario!$A$2:$Z$427,26),"N/A")</f>
        <v>• Médico cirujano - Demostración: Electromiografía: análisis de la función muscular (EMG)</v>
      </c>
      <c r="V5" s="3">
        <v>0.27369212962962963</v>
      </c>
      <c r="W5" s="5">
        <v>45219</v>
      </c>
    </row>
    <row r="6" spans="1:23" x14ac:dyDescent="0.3">
      <c r="A6" t="s">
        <v>851</v>
      </c>
      <c r="B6" t="s">
        <v>1353</v>
      </c>
      <c r="C6" s="1" t="s">
        <v>1354</v>
      </c>
      <c r="D6">
        <v>2381749060</v>
      </c>
      <c r="E6" s="1"/>
      <c r="F6" s="1"/>
      <c r="H6"/>
      <c r="I6" t="str">
        <f>VLOOKUP(J6,CatalogoEstadoRepublica!$A$1:$B$33,2)</f>
        <v>Puebla</v>
      </c>
      <c r="J6">
        <v>21</v>
      </c>
      <c r="K6" s="1" t="s">
        <v>1355</v>
      </c>
      <c r="L6" s="1" t="str">
        <f>VLOOKUP(M6,CatalogoPerfil!$A$1:$B$5,2)</f>
        <v>Orientador Vocacional</v>
      </c>
      <c r="M6" s="1">
        <v>3</v>
      </c>
      <c r="O6">
        <v>0</v>
      </c>
      <c r="P6" s="1" t="str">
        <f>IFERROR(VLOOKUP($O6,PerfilUniversitario!$A$2:$Z$427,16),"N/A")</f>
        <v>N/A</v>
      </c>
      <c r="Q6" s="1" t="str">
        <f>IFERROR(VLOOKUP($O6,PerfilUniversitario!$A$2:$Z$427,16),"N/A")</f>
        <v>N/A</v>
      </c>
      <c r="R6" s="1" t="str">
        <f>IFERROR(VLOOKUP($O6,PerfilUniversitario!$A$2:$Z$427,20),"N/A")</f>
        <v>N/A</v>
      </c>
      <c r="S6" s="1" t="str">
        <f>IFERROR(VLOOKUP($O6,PerfilUniversitario!$A$2:$Z$427,22),"N/A")</f>
        <v>N/A</v>
      </c>
      <c r="T6" s="1" t="str">
        <f>IFERROR(VLOOKUP($O6,PerfilUniversitario!$A$2:$Z$427,24),"N/A")</f>
        <v>N/A</v>
      </c>
      <c r="U6" s="1" t="str">
        <f>IFERROR(VLOOKUP($O6,PerfilUniversitario!$A$2:$Z$427,26),"N/A")</f>
        <v>N/A</v>
      </c>
      <c r="V6" s="3">
        <v>0.28619212962962964</v>
      </c>
      <c r="W6" s="5">
        <v>45219</v>
      </c>
    </row>
    <row r="7" spans="1:23" x14ac:dyDescent="0.3">
      <c r="A7" t="s">
        <v>1356</v>
      </c>
      <c r="B7" t="s">
        <v>1357</v>
      </c>
      <c r="C7" s="1" t="s">
        <v>1358</v>
      </c>
      <c r="D7">
        <v>2381119588</v>
      </c>
      <c r="E7" s="1"/>
      <c r="F7" s="1"/>
      <c r="H7"/>
      <c r="I7" t="str">
        <f>VLOOKUP(J7,CatalogoEstadoRepublica!$A$1:$B$33,2)</f>
        <v>Puebla</v>
      </c>
      <c r="J7">
        <v>21</v>
      </c>
      <c r="K7" s="1" t="s">
        <v>1355</v>
      </c>
      <c r="L7" s="1" t="str">
        <f>VLOOKUP(M7,CatalogoPerfil!$A$1:$B$5,2)</f>
        <v>Orientador Vocacional</v>
      </c>
      <c r="M7" s="1">
        <v>3</v>
      </c>
      <c r="O7">
        <v>0</v>
      </c>
      <c r="P7" s="1" t="str">
        <f>IFERROR(VLOOKUP($O7,PerfilUniversitario!$A$2:$Z$427,16),"N/A")</f>
        <v>N/A</v>
      </c>
      <c r="Q7" s="1" t="str">
        <f>IFERROR(VLOOKUP($O7,PerfilUniversitario!$A$2:$Z$427,16),"N/A")</f>
        <v>N/A</v>
      </c>
      <c r="R7" s="1" t="str">
        <f>IFERROR(VLOOKUP($O7,PerfilUniversitario!$A$2:$Z$427,20),"N/A")</f>
        <v>N/A</v>
      </c>
      <c r="S7" s="1" t="str">
        <f>IFERROR(VLOOKUP($O7,PerfilUniversitario!$A$2:$Z$427,22),"N/A")</f>
        <v>N/A</v>
      </c>
      <c r="T7" s="1" t="str">
        <f>IFERROR(VLOOKUP($O7,PerfilUniversitario!$A$2:$Z$427,24),"N/A")</f>
        <v>N/A</v>
      </c>
      <c r="U7" s="1" t="str">
        <f>IFERROR(VLOOKUP($O7,PerfilUniversitario!$A$2:$Z$427,26),"N/A")</f>
        <v>N/A</v>
      </c>
      <c r="V7" s="3">
        <v>0.28638888888888886</v>
      </c>
      <c r="W7" s="5">
        <v>45219</v>
      </c>
    </row>
    <row r="8" spans="1:23" x14ac:dyDescent="0.3">
      <c r="A8" t="s">
        <v>224</v>
      </c>
      <c r="B8" t="s">
        <v>1359</v>
      </c>
      <c r="C8" s="1" t="s">
        <v>1360</v>
      </c>
      <c r="D8">
        <v>2211843211</v>
      </c>
      <c r="E8" s="1"/>
      <c r="F8" s="1"/>
      <c r="H8"/>
      <c r="I8" t="str">
        <f>VLOOKUP(J8,CatalogoEstadoRepublica!$A$1:$B$33,2)</f>
        <v>Puebla</v>
      </c>
      <c r="J8">
        <v>21</v>
      </c>
      <c r="K8" s="1" t="s">
        <v>1355</v>
      </c>
      <c r="L8" s="1" t="str">
        <f>VLOOKUP(M8,CatalogoPerfil!$A$1:$B$5,2)</f>
        <v>Orientador Vocacional</v>
      </c>
      <c r="M8" s="1">
        <v>3</v>
      </c>
      <c r="O8">
        <v>0</v>
      </c>
      <c r="P8" s="1" t="str">
        <f>IFERROR(VLOOKUP($O8,PerfilUniversitario!$A$2:$Z$427,16),"N/A")</f>
        <v>N/A</v>
      </c>
      <c r="Q8" s="1" t="str">
        <f>IFERROR(VLOOKUP($O8,PerfilUniversitario!$A$2:$Z$427,16),"N/A")</f>
        <v>N/A</v>
      </c>
      <c r="R8" s="1" t="str">
        <f>IFERROR(VLOOKUP($O8,PerfilUniversitario!$A$2:$Z$427,20),"N/A")</f>
        <v>N/A</v>
      </c>
      <c r="S8" s="1" t="str">
        <f>IFERROR(VLOOKUP($O8,PerfilUniversitario!$A$2:$Z$427,22),"N/A")</f>
        <v>N/A</v>
      </c>
      <c r="T8" s="1" t="str">
        <f>IFERROR(VLOOKUP($O8,PerfilUniversitario!$A$2:$Z$427,24),"N/A")</f>
        <v>N/A</v>
      </c>
      <c r="U8" s="1" t="str">
        <f>IFERROR(VLOOKUP($O8,PerfilUniversitario!$A$2:$Z$427,26),"N/A")</f>
        <v>N/A</v>
      </c>
      <c r="V8" s="3">
        <v>0.28653935185185186</v>
      </c>
      <c r="W8" s="5">
        <v>45219</v>
      </c>
    </row>
    <row r="9" spans="1:23" x14ac:dyDescent="0.3">
      <c r="A9" t="s">
        <v>1361</v>
      </c>
      <c r="B9" t="s">
        <v>1362</v>
      </c>
      <c r="C9" s="1" t="s">
        <v>1363</v>
      </c>
      <c r="D9">
        <v>2383861695</v>
      </c>
      <c r="E9" s="1"/>
      <c r="F9" s="1"/>
      <c r="H9"/>
      <c r="I9" t="str">
        <f>VLOOKUP(J9,CatalogoEstadoRepublica!$A$1:$B$33,2)</f>
        <v>Puebla</v>
      </c>
      <c r="J9">
        <v>21</v>
      </c>
      <c r="K9" s="1" t="s">
        <v>1355</v>
      </c>
      <c r="L9" s="1" t="str">
        <f>VLOOKUP(M9,CatalogoPerfil!$A$1:$B$5,2)</f>
        <v>Directivo de Escuela</v>
      </c>
      <c r="M9" s="1">
        <v>4</v>
      </c>
      <c r="O9">
        <v>0</v>
      </c>
      <c r="P9" s="1" t="str">
        <f>IFERROR(VLOOKUP($O9,PerfilUniversitario!$A$2:$Z$427,16),"N/A")</f>
        <v>N/A</v>
      </c>
      <c r="Q9" s="1" t="str">
        <f>IFERROR(VLOOKUP($O9,PerfilUniversitario!$A$2:$Z$427,16),"N/A")</f>
        <v>N/A</v>
      </c>
      <c r="R9" s="1" t="str">
        <f>IFERROR(VLOOKUP($O9,PerfilUniversitario!$A$2:$Z$427,20),"N/A")</f>
        <v>N/A</v>
      </c>
      <c r="S9" s="1" t="str">
        <f>IFERROR(VLOOKUP($O9,PerfilUniversitario!$A$2:$Z$427,22),"N/A")</f>
        <v>N/A</v>
      </c>
      <c r="T9" s="1" t="str">
        <f>IFERROR(VLOOKUP($O9,PerfilUniversitario!$A$2:$Z$427,24),"N/A")</f>
        <v>N/A</v>
      </c>
      <c r="U9" s="1" t="str">
        <f>IFERROR(VLOOKUP($O9,PerfilUniversitario!$A$2:$Z$427,26),"N/A")</f>
        <v>N/A</v>
      </c>
      <c r="V9" s="3">
        <v>0.2868634259259259</v>
      </c>
      <c r="W9" s="5">
        <v>45219</v>
      </c>
    </row>
    <row r="10" spans="1:23" x14ac:dyDescent="0.3">
      <c r="A10" t="s">
        <v>43</v>
      </c>
      <c r="B10" t="s">
        <v>44</v>
      </c>
      <c r="C10" s="1" t="s">
        <v>45</v>
      </c>
      <c r="D10">
        <v>2213501107</v>
      </c>
      <c r="E10" s="1" t="s">
        <v>46</v>
      </c>
      <c r="F10" s="1" t="s">
        <v>47</v>
      </c>
      <c r="G10" s="1" t="s">
        <v>48</v>
      </c>
      <c r="H10">
        <v>2221550392</v>
      </c>
      <c r="I10" t="str">
        <f>VLOOKUP(J10,CatalogoEstadoRepublica!$A$1:$B$33,2)</f>
        <v>Puebla</v>
      </c>
      <c r="J10">
        <v>21</v>
      </c>
      <c r="K10" s="1" t="s">
        <v>49</v>
      </c>
      <c r="L10" s="1" t="str">
        <f>VLOOKUP(M10,CatalogoPerfil!$A$1:$B$5,2)</f>
        <v>Preuniversitario</v>
      </c>
      <c r="M10" s="1">
        <v>1</v>
      </c>
      <c r="O10">
        <v>12762</v>
      </c>
      <c r="P10" s="1" t="str">
        <f>IFERROR(VLOOKUP($O10,PerfilUniversitario!$A$2:$Z$427,16),"N/A")</f>
        <v>5º - 6º Semestre</v>
      </c>
      <c r="Q10" s="1" t="str">
        <f>IFERROR(VLOOKUP($O10,PerfilUniversitario!$A$2:$Z$427,16),"N/A")</f>
        <v>5º - 6º Semestre</v>
      </c>
      <c r="R10" s="1" t="str">
        <f>IFERROR(VLOOKUP($O10,PerfilUniversitario!$A$2:$Z$427,20),"N/A")</f>
        <v>Relaciones Internacionales</v>
      </c>
      <c r="S10" s="1" t="str">
        <f>IFERROR(VLOOKUP($O10,PerfilUniversitario!$A$2:$Z$427,22),"N/A")</f>
        <v>• Relaciones Internacionales - ¿Es posible un mundo sin conflictos?</v>
      </c>
      <c r="T10" s="1" t="str">
        <f>IFERROR(VLOOKUP($O10,PerfilUniversitario!$A$2:$Z$427,24),"N/A")</f>
        <v>• Derecho – Redes Digitales. Implicaciones Legales</v>
      </c>
      <c r="U10" s="1" t="str">
        <f>IFERROR(VLOOKUP($O10,PerfilUniversitario!$A$2:$Z$427,26),"N/A")</f>
        <v>• Derecho - Eliminación del Racismo, Discriminación racial y otras formas de discriminación</v>
      </c>
      <c r="V10" s="3">
        <v>0.29048611111111111</v>
      </c>
      <c r="W10" s="5">
        <v>45219</v>
      </c>
    </row>
    <row r="11" spans="1:23" x14ac:dyDescent="0.3">
      <c r="A11" t="s">
        <v>1364</v>
      </c>
      <c r="B11" t="s">
        <v>1365</v>
      </c>
      <c r="C11" s="1" t="s">
        <v>1366</v>
      </c>
      <c r="D11">
        <v>2228477055</v>
      </c>
      <c r="E11" s="1" t="s">
        <v>1367</v>
      </c>
      <c r="F11" s="1" t="s">
        <v>1368</v>
      </c>
      <c r="H11"/>
      <c r="I11" t="str">
        <f>VLOOKUP(J11,CatalogoEstadoRepublica!$A$1:$B$33,2)</f>
        <v>Puebla</v>
      </c>
      <c r="J11">
        <v>21</v>
      </c>
      <c r="K11" s="1" t="s">
        <v>70</v>
      </c>
      <c r="L11" s="1" t="str">
        <f>VLOOKUP(M11,CatalogoPerfil!$A$1:$B$5,2)</f>
        <v>Orientador Vocacional</v>
      </c>
      <c r="M11" s="1">
        <v>3</v>
      </c>
      <c r="O11">
        <v>0</v>
      </c>
      <c r="P11" s="1" t="str">
        <f>IFERROR(VLOOKUP($O11,PerfilUniversitario!$A$2:$Z$427,16),"N/A")</f>
        <v>N/A</v>
      </c>
      <c r="Q11" s="1" t="str">
        <f>IFERROR(VLOOKUP($O11,PerfilUniversitario!$A$2:$Z$427,16),"N/A")</f>
        <v>N/A</v>
      </c>
      <c r="R11" s="1" t="str">
        <f>IFERROR(VLOOKUP($O11,PerfilUniversitario!$A$2:$Z$427,20),"N/A")</f>
        <v>N/A</v>
      </c>
      <c r="S11" s="1" t="str">
        <f>IFERROR(VLOOKUP($O11,PerfilUniversitario!$A$2:$Z$427,22),"N/A")</f>
        <v>N/A</v>
      </c>
      <c r="T11" s="1" t="str">
        <f>IFERROR(VLOOKUP($O11,PerfilUniversitario!$A$2:$Z$427,24),"N/A")</f>
        <v>N/A</v>
      </c>
      <c r="U11" s="1" t="str">
        <f>IFERROR(VLOOKUP($O11,PerfilUniversitario!$A$2:$Z$427,26),"N/A")</f>
        <v>N/A</v>
      </c>
      <c r="V11" s="3">
        <v>0.29674768518518518</v>
      </c>
      <c r="W11" s="5">
        <v>45219</v>
      </c>
    </row>
    <row r="12" spans="1:23" x14ac:dyDescent="0.3">
      <c r="A12" t="s">
        <v>1560</v>
      </c>
      <c r="B12" t="s">
        <v>1561</v>
      </c>
      <c r="C12" s="1" t="s">
        <v>1562</v>
      </c>
      <c r="D12">
        <v>2229545141</v>
      </c>
      <c r="E12" s="1" t="s">
        <v>1563</v>
      </c>
      <c r="F12" s="1" t="s">
        <v>1564</v>
      </c>
      <c r="G12" s="1" t="s">
        <v>1565</v>
      </c>
      <c r="H12">
        <v>2226673015</v>
      </c>
      <c r="I12" t="str">
        <f>VLOOKUP(J12,CatalogoEstadoRepublica!$A$1:$B$33,2)</f>
        <v>Puebla</v>
      </c>
      <c r="J12">
        <v>21</v>
      </c>
      <c r="K12" s="1" t="s">
        <v>60</v>
      </c>
      <c r="L12" s="1" t="str">
        <f>VLOOKUP(M12,CatalogoPerfil!$A$1:$B$5,2)</f>
        <v>Preuniversitario</v>
      </c>
      <c r="M12" s="1">
        <v>1</v>
      </c>
      <c r="O12">
        <v>12763</v>
      </c>
      <c r="P12" s="1" t="str">
        <f>IFERROR(VLOOKUP($O12,PerfilUniversitario!$A$2:$Z$427,16),"N/A")</f>
        <v>5º - 6º Semestre</v>
      </c>
      <c r="Q12" s="1" t="str">
        <f>IFERROR(VLOOKUP($O12,PerfilUniversitario!$A$2:$Z$427,16),"N/A")</f>
        <v>5º - 6º Semestre</v>
      </c>
      <c r="R12" s="1" t="str">
        <f>IFERROR(VLOOKUP($O12,PerfilUniversitario!$A$2:$Z$427,20),"N/A")</f>
        <v>Relaciones Internacionales</v>
      </c>
      <c r="S12" s="1" t="str">
        <f>IFERROR(VLOOKUP($O12,PerfilUniversitario!$A$2:$Z$427,22),"N/A")</f>
        <v>• Relaciones Internacionales - ¿Es posible un mundo sin conflictos?</v>
      </c>
      <c r="T12" s="1" t="str">
        <f>IFERROR(VLOOKUP($O12,PerfilUniversitario!$A$2:$Z$427,24),"N/A")</f>
        <v>• Derecho – Redes Digitales. Implicaciones Legales</v>
      </c>
      <c r="U12" s="1" t="str">
        <f>IFERROR(VLOOKUP($O12,PerfilUniversitario!$A$2:$Z$427,26),"N/A")</f>
        <v>• Derecho - Eliminación del Racismo, Discriminación racial y otras formas de discriminación</v>
      </c>
      <c r="V12" s="3">
        <v>0.29738425925925926</v>
      </c>
      <c r="W12" s="5">
        <v>45219</v>
      </c>
    </row>
    <row r="13" spans="1:23" x14ac:dyDescent="0.3">
      <c r="A13" t="s">
        <v>54</v>
      </c>
      <c r="B13" t="s">
        <v>55</v>
      </c>
      <c r="C13" s="1" t="s">
        <v>56</v>
      </c>
      <c r="D13">
        <v>2221086026</v>
      </c>
      <c r="E13" s="1" t="s">
        <v>57</v>
      </c>
      <c r="F13" s="1" t="s">
        <v>58</v>
      </c>
      <c r="G13" s="1" t="s">
        <v>59</v>
      </c>
      <c r="H13">
        <v>2223587414</v>
      </c>
      <c r="I13" t="str">
        <f>VLOOKUP(J13,CatalogoEstadoRepublica!$A$1:$B$33,2)</f>
        <v>Puebla</v>
      </c>
      <c r="J13">
        <v>21</v>
      </c>
      <c r="K13" s="1" t="s">
        <v>60</v>
      </c>
      <c r="L13" s="1" t="str">
        <f>VLOOKUP(M13,CatalogoPerfil!$A$1:$B$5,2)</f>
        <v>Preuniversitario</v>
      </c>
      <c r="M13" s="1">
        <v>1</v>
      </c>
      <c r="O13">
        <v>12764</v>
      </c>
      <c r="P13" s="1" t="str">
        <f>IFERROR(VLOOKUP($O13,PerfilUniversitario!$A$2:$Z$427,16),"N/A")</f>
        <v>5º - 6º Semestre</v>
      </c>
      <c r="Q13" s="1" t="str">
        <f>IFERROR(VLOOKUP($O13,PerfilUniversitario!$A$2:$Z$427,16),"N/A")</f>
        <v>5º - 6º Semestre</v>
      </c>
      <c r="R13" s="1" t="str">
        <f>IFERROR(VLOOKUP($O13,PerfilUniversitario!$A$2:$Z$427,20),"N/A")</f>
        <v>Comunicación</v>
      </c>
      <c r="S13" s="1" t="str">
        <f>IFERROR(VLOOKUP($O13,PerfilUniversitario!$A$2:$Z$427,22),"N/A")</f>
        <v>• Comunicación y Dirección de Empresas de Entretenimiento - Entertainment and Media World</v>
      </c>
      <c r="T13" s="1" t="str">
        <f>IFERROR(VLOOKUP($O13,PerfilUniversitario!$A$2:$Z$427,24),"N/A")</f>
        <v>• Diseño Gráfico - ¡Caricarturízate!</v>
      </c>
      <c r="U13" s="1" t="str">
        <f>IFERROR(VLOOKUP($O13,PerfilUniversitario!$A$2:$Z$427,26),"N/A")</f>
        <v>• Mercadotecnia Estratégica – La Agencia de Marketing</v>
      </c>
      <c r="V13" s="3">
        <v>0.29753472222222221</v>
      </c>
      <c r="W13" s="5">
        <v>45219</v>
      </c>
    </row>
    <row r="14" spans="1:23" x14ac:dyDescent="0.3">
      <c r="A14" t="s">
        <v>65</v>
      </c>
      <c r="B14" t="s">
        <v>66</v>
      </c>
      <c r="C14" s="1" t="s">
        <v>67</v>
      </c>
      <c r="D14">
        <v>2214123484</v>
      </c>
      <c r="E14" s="1" t="s">
        <v>65</v>
      </c>
      <c r="F14" s="1" t="s">
        <v>68</v>
      </c>
      <c r="G14" s="1" t="s">
        <v>69</v>
      </c>
      <c r="H14">
        <v>2225326547</v>
      </c>
      <c r="I14" t="str">
        <f>VLOOKUP(J14,CatalogoEstadoRepublica!$A$1:$B$33,2)</f>
        <v>Puebla</v>
      </c>
      <c r="J14">
        <v>21</v>
      </c>
      <c r="K14" s="1" t="s">
        <v>70</v>
      </c>
      <c r="L14" s="1" t="str">
        <f>VLOOKUP(M14,CatalogoPerfil!$A$1:$B$5,2)</f>
        <v>Preuniversitario</v>
      </c>
      <c r="M14" s="1">
        <v>1</v>
      </c>
      <c r="O14">
        <v>12765</v>
      </c>
      <c r="P14" s="1" t="str">
        <f>IFERROR(VLOOKUP($O14,PerfilUniversitario!$A$2:$Z$427,16),"N/A")</f>
        <v>5º - 6º Semestre</v>
      </c>
      <c r="Q14" s="1" t="str">
        <f>IFERROR(VLOOKUP($O14,PerfilUniversitario!$A$2:$Z$427,16),"N/A")</f>
        <v>5º - 6º Semestre</v>
      </c>
      <c r="R14" s="1" t="str">
        <f>IFERROR(VLOOKUP($O14,PerfilUniversitario!$A$2:$Z$427,20),"N/A")</f>
        <v>Comunicación</v>
      </c>
      <c r="S14" s="1" t="str">
        <f>IFERROR(VLOOKUP($O14,PerfilUniversitario!$A$2:$Z$427,22),"N/A")</f>
        <v>• Comunicación y Dirección de Empresas de Entretenimiento - Entertainment and Media World</v>
      </c>
      <c r="T14" s="1" t="str">
        <f>IFERROR(VLOOKUP($O14,PerfilUniversitario!$A$2:$Z$427,24),"N/A")</f>
        <v>• Administración y Dirección de Empresas - ¡Gerente por un día!</v>
      </c>
      <c r="U14" s="1" t="str">
        <f>IFERROR(VLOOKUP($O14,PerfilUniversitario!$A$2:$Z$427,26),"N/A")</f>
        <v>• Negocios Internacionales – Global Sellers</v>
      </c>
      <c r="V14" s="3">
        <v>0.29906250000000001</v>
      </c>
      <c r="W14" s="5">
        <v>45219</v>
      </c>
    </row>
    <row r="15" spans="1:23" x14ac:dyDescent="0.3">
      <c r="A15" t="s">
        <v>73</v>
      </c>
      <c r="B15" t="s">
        <v>74</v>
      </c>
      <c r="C15" s="1" t="s">
        <v>75</v>
      </c>
      <c r="D15">
        <v>2214299349</v>
      </c>
      <c r="E15" s="1" t="s">
        <v>76</v>
      </c>
      <c r="F15" s="1" t="s">
        <v>77</v>
      </c>
      <c r="G15" s="1" t="s">
        <v>78</v>
      </c>
      <c r="H15">
        <v>2215984353</v>
      </c>
      <c r="I15" t="str">
        <f>VLOOKUP(J15,CatalogoEstadoRepublica!$A$1:$B$33,2)</f>
        <v>Puebla</v>
      </c>
      <c r="J15">
        <v>21</v>
      </c>
      <c r="K15" s="1" t="s">
        <v>79</v>
      </c>
      <c r="L15" s="1" t="str">
        <f>VLOOKUP(M15,CatalogoPerfil!$A$1:$B$5,2)</f>
        <v>Preuniversitario</v>
      </c>
      <c r="M15" s="1">
        <v>1</v>
      </c>
      <c r="O15">
        <v>12766</v>
      </c>
      <c r="P15" s="1" t="str">
        <f>IFERROR(VLOOKUP($O15,PerfilUniversitario!$A$2:$Z$427,16),"N/A")</f>
        <v>5º - 6º Semestre</v>
      </c>
      <c r="Q15" s="1" t="str">
        <f>IFERROR(VLOOKUP($O15,PerfilUniversitario!$A$2:$Z$427,16),"N/A")</f>
        <v>5º - 6º Semestre</v>
      </c>
      <c r="R15" s="1" t="str">
        <f>IFERROR(VLOOKUP($O15,PerfilUniversitario!$A$2:$Z$427,20),"N/A")</f>
        <v>Médico Cirujano</v>
      </c>
      <c r="S15" s="1" t="str">
        <f>IFERROR(VLOOKUP($O15,PerfilUniversitario!$A$2:$Z$427,22),"N/A")</f>
        <v>• Médico cirujano - Viaje al interior del cuerpo humano</v>
      </c>
      <c r="T15" s="1" t="str">
        <f>IFERROR(VLOOKUP($O15,PerfilUniversitario!$A$2:$Z$427,24),"N/A")</f>
        <v>• Médico cirujano - Reparando una herida</v>
      </c>
      <c r="U15" s="1" t="str">
        <f>IFERROR(VLOOKUP($O15,PerfilUniversitario!$A$2:$Z$427,26),"N/A")</f>
        <v>• Médico cirujano - Primeros minutos de vida</v>
      </c>
      <c r="V15" s="3">
        <v>0.2991550925925926</v>
      </c>
      <c r="W15" s="5">
        <v>45219</v>
      </c>
    </row>
    <row r="16" spans="1:23" x14ac:dyDescent="0.3">
      <c r="A16" t="s">
        <v>82</v>
      </c>
      <c r="B16" t="s">
        <v>83</v>
      </c>
      <c r="C16" s="1" t="s">
        <v>84</v>
      </c>
      <c r="D16">
        <v>2222705245</v>
      </c>
      <c r="E16" s="1" t="s">
        <v>85</v>
      </c>
      <c r="F16" s="1" t="s">
        <v>86</v>
      </c>
      <c r="G16" s="1" t="s">
        <v>87</v>
      </c>
      <c r="H16">
        <v>2228792991</v>
      </c>
      <c r="I16" t="str">
        <f>VLOOKUP(J16,CatalogoEstadoRepublica!$A$1:$B$33,2)</f>
        <v>Puebla</v>
      </c>
      <c r="J16">
        <v>21</v>
      </c>
      <c r="K16" s="1" t="s">
        <v>79</v>
      </c>
      <c r="L16" s="1" t="str">
        <f>VLOOKUP(M16,CatalogoPerfil!$A$1:$B$5,2)</f>
        <v>Preuniversitario</v>
      </c>
      <c r="M16" s="1">
        <v>1</v>
      </c>
      <c r="O16">
        <v>12768</v>
      </c>
      <c r="P16" s="1" t="str">
        <f>IFERROR(VLOOKUP($O16,PerfilUniversitario!$A$2:$Z$427,16),"N/A")</f>
        <v>5º - 6º Semestre</v>
      </c>
      <c r="Q16" s="1" t="str">
        <f>IFERROR(VLOOKUP($O16,PerfilUniversitario!$A$2:$Z$427,16),"N/A")</f>
        <v>5º - 6º Semestre</v>
      </c>
      <c r="R16" s="1" t="str">
        <f>IFERROR(VLOOKUP($O16,PerfilUniversitario!$A$2:$Z$427,20),"N/A")</f>
        <v>Diseño de Moda e Innovación</v>
      </c>
      <c r="S16" s="1" t="str">
        <f>IFERROR(VLOOKUP($O16,PerfilUniversitario!$A$2:$Z$427,22),"N/A")</f>
        <v>• Diseño Gráfico - ¡Caricarturízate!</v>
      </c>
      <c r="T16" s="1" t="str">
        <f>IFERROR(VLOOKUP($O16,PerfilUniversitario!$A$2:$Z$427,24),"N/A")</f>
        <v>• Diseño Multimedia - Fotografía de producto con dispositivos móviles.</v>
      </c>
      <c r="U16" s="1" t="str">
        <f>IFERROR(VLOOKUP($O16,PerfilUniversitario!$A$2:$Z$427,26),"N/A")</f>
        <v>• Diseño de Moda e Innovación - Modelado sobre figurín</v>
      </c>
      <c r="V16" s="3">
        <v>0.29922453703703705</v>
      </c>
      <c r="W16" s="5">
        <v>45219</v>
      </c>
    </row>
    <row r="17" spans="1:23" x14ac:dyDescent="0.3">
      <c r="A17" t="s">
        <v>91</v>
      </c>
      <c r="B17" t="s">
        <v>92</v>
      </c>
      <c r="C17" s="1" t="s">
        <v>93</v>
      </c>
      <c r="D17">
        <v>2229274822</v>
      </c>
      <c r="E17" s="1" t="s">
        <v>94</v>
      </c>
      <c r="F17" s="1" t="s">
        <v>95</v>
      </c>
      <c r="H17">
        <v>2224422088</v>
      </c>
      <c r="I17" t="str">
        <f>VLOOKUP(J17,CatalogoEstadoRepublica!$A$1:$B$33,2)</f>
        <v>Puebla</v>
      </c>
      <c r="J17">
        <v>21</v>
      </c>
      <c r="K17" s="1" t="s">
        <v>96</v>
      </c>
      <c r="L17" s="1" t="str">
        <f>VLOOKUP(M17,CatalogoPerfil!$A$1:$B$5,2)</f>
        <v>Preuniversitario</v>
      </c>
      <c r="M17" s="1">
        <v>1</v>
      </c>
      <c r="O17">
        <v>12769</v>
      </c>
      <c r="P17" s="1" t="str">
        <f>IFERROR(VLOOKUP($O17,PerfilUniversitario!$A$2:$Z$427,16),"N/A")</f>
        <v>3º - 4º Semestre</v>
      </c>
      <c r="Q17" s="1" t="str">
        <f>IFERROR(VLOOKUP($O17,PerfilUniversitario!$A$2:$Z$427,16),"N/A")</f>
        <v>3º - 4º Semestre</v>
      </c>
      <c r="R17" s="1" t="str">
        <f>IFERROR(VLOOKUP($O17,PerfilUniversitario!$A$2:$Z$427,20),"N/A")</f>
        <v>Negocios Internacionales</v>
      </c>
      <c r="S17" s="1" t="str">
        <f>IFERROR(VLOOKUP($O17,PerfilUniversitario!$A$2:$Z$427,22),"N/A")</f>
        <v>• Negocios Internacionales – Global Sellers</v>
      </c>
      <c r="T17" s="1" t="str">
        <f>IFERROR(VLOOKUP($O17,PerfilUniversitario!$A$2:$Z$427,24),"N/A")</f>
        <v>• Negocios Internacionales – Global Sellers</v>
      </c>
      <c r="U17" s="1" t="str">
        <f>IFERROR(VLOOKUP($O17,PerfilUniversitario!$A$2:$Z$427,26),"N/A")</f>
        <v>• Negocios Internacionales – Global Sellers</v>
      </c>
      <c r="V17" s="3">
        <v>0.3001388888888889</v>
      </c>
      <c r="W17" s="5">
        <v>45219</v>
      </c>
    </row>
    <row r="18" spans="1:23" x14ac:dyDescent="0.3">
      <c r="A18" t="s">
        <v>99</v>
      </c>
      <c r="B18" t="s">
        <v>100</v>
      </c>
      <c r="C18" s="1" t="s">
        <v>101</v>
      </c>
      <c r="D18">
        <v>2212670918</v>
      </c>
      <c r="E18" s="1" t="s">
        <v>102</v>
      </c>
      <c r="F18" s="1" t="s">
        <v>103</v>
      </c>
      <c r="G18" s="1" t="s">
        <v>104</v>
      </c>
      <c r="H18">
        <v>2226770039</v>
      </c>
      <c r="I18" t="str">
        <f>VLOOKUP(J18,CatalogoEstadoRepublica!$A$1:$B$33,2)</f>
        <v>Puebla</v>
      </c>
      <c r="J18">
        <v>21</v>
      </c>
      <c r="K18" s="1" t="s">
        <v>105</v>
      </c>
      <c r="L18" s="1" t="str">
        <f>VLOOKUP(M18,CatalogoPerfil!$A$1:$B$5,2)</f>
        <v>Preuniversitario</v>
      </c>
      <c r="M18" s="1">
        <v>1</v>
      </c>
      <c r="O18">
        <v>12770</v>
      </c>
      <c r="P18" s="1" t="str">
        <f>IFERROR(VLOOKUP($O18,PerfilUniversitario!$A$2:$Z$427,16),"N/A")</f>
        <v>5º - 6º Semestre</v>
      </c>
      <c r="Q18" s="1" t="str">
        <f>IFERROR(VLOOKUP($O18,PerfilUniversitario!$A$2:$Z$427,16),"N/A")</f>
        <v>5º - 6º Semestre</v>
      </c>
      <c r="R18" s="1" t="str">
        <f>IFERROR(VLOOKUP($O18,PerfilUniversitario!$A$2:$Z$427,20),"N/A")</f>
        <v>Dirección de Empresas de Entretenimiento</v>
      </c>
      <c r="S18" s="1" t="str">
        <f>IFERROR(VLOOKUP($O18,PerfilUniversitario!$A$2:$Z$427,22),"N/A")</f>
        <v>• Comunicación y Dirección de Empresas de Entretenimiento - Entertainment and Media World</v>
      </c>
      <c r="T18" s="1" t="str">
        <f>IFERROR(VLOOKUP($O18,PerfilUniversitario!$A$2:$Z$427,24),"N/A")</f>
        <v>• Administración y Dirección de Empresas - ¡Gerente por un día!</v>
      </c>
      <c r="U18" s="1" t="str">
        <f>IFERROR(VLOOKUP($O18,PerfilUniversitario!$A$2:$Z$427,26),"N/A")</f>
        <v>• Diseño de Moda e Innovación - Modelado sobre figurín</v>
      </c>
      <c r="V18" s="3">
        <v>0.30099537037037039</v>
      </c>
      <c r="W18" s="5">
        <v>45219</v>
      </c>
    </row>
    <row r="19" spans="1:23" x14ac:dyDescent="0.3">
      <c r="A19" t="s">
        <v>85</v>
      </c>
      <c r="B19" t="s">
        <v>1369</v>
      </c>
      <c r="C19" s="1" t="s">
        <v>1370</v>
      </c>
      <c r="D19">
        <v>2212851609</v>
      </c>
      <c r="E19" s="1"/>
      <c r="F19" s="1"/>
      <c r="H19"/>
      <c r="I19" t="str">
        <f>VLOOKUP(J19,CatalogoEstadoRepublica!$A$1:$B$33,2)</f>
        <v>Puebla</v>
      </c>
      <c r="J19">
        <v>21</v>
      </c>
      <c r="K19" s="1" t="s">
        <v>70</v>
      </c>
      <c r="L19" s="1" t="str">
        <f>VLOOKUP(M19,CatalogoPerfil!$A$1:$B$5,2)</f>
        <v>Otro</v>
      </c>
      <c r="M19" s="1">
        <v>5</v>
      </c>
      <c r="O19">
        <v>0</v>
      </c>
      <c r="P19" s="1" t="str">
        <f>IFERROR(VLOOKUP($O19,PerfilUniversitario!$A$2:$Z$427,16),"N/A")</f>
        <v>N/A</v>
      </c>
      <c r="Q19" s="1" t="str">
        <f>IFERROR(VLOOKUP($O19,PerfilUniversitario!$A$2:$Z$427,16),"N/A")</f>
        <v>N/A</v>
      </c>
      <c r="R19" s="1" t="str">
        <f>IFERROR(VLOOKUP($O19,PerfilUniversitario!$A$2:$Z$427,20),"N/A")</f>
        <v>N/A</v>
      </c>
      <c r="S19" s="1" t="str">
        <f>IFERROR(VLOOKUP($O19,PerfilUniversitario!$A$2:$Z$427,22),"N/A")</f>
        <v>N/A</v>
      </c>
      <c r="T19" s="1" t="str">
        <f>IFERROR(VLOOKUP($O19,PerfilUniversitario!$A$2:$Z$427,24),"N/A")</f>
        <v>N/A</v>
      </c>
      <c r="U19" s="1" t="str">
        <f>IFERROR(VLOOKUP($O19,PerfilUniversitario!$A$2:$Z$427,26),"N/A")</f>
        <v>N/A</v>
      </c>
      <c r="V19" s="3">
        <v>0.30133101851851851</v>
      </c>
      <c r="W19" s="5">
        <v>45219</v>
      </c>
    </row>
    <row r="20" spans="1:23" x14ac:dyDescent="0.3">
      <c r="A20" t="s">
        <v>107</v>
      </c>
      <c r="B20" t="s">
        <v>108</v>
      </c>
      <c r="C20" s="1" t="s">
        <v>109</v>
      </c>
      <c r="D20">
        <v>2225777100</v>
      </c>
      <c r="E20" s="1" t="s">
        <v>110</v>
      </c>
      <c r="F20" s="1" t="s">
        <v>111</v>
      </c>
      <c r="G20" s="1" t="s">
        <v>112</v>
      </c>
      <c r="H20">
        <v>2224708240</v>
      </c>
      <c r="I20" t="str">
        <f>VLOOKUP(J20,CatalogoEstadoRepublica!$A$1:$B$33,2)</f>
        <v>Puebla</v>
      </c>
      <c r="J20">
        <v>21</v>
      </c>
      <c r="K20" s="1" t="s">
        <v>49</v>
      </c>
      <c r="L20" s="1" t="str">
        <f>VLOOKUP(M20,CatalogoPerfil!$A$1:$B$5,2)</f>
        <v>Preuniversitario</v>
      </c>
      <c r="M20" s="1">
        <v>1</v>
      </c>
      <c r="O20">
        <v>12772</v>
      </c>
      <c r="P20" s="1" t="str">
        <f>IFERROR(VLOOKUP($O20,PerfilUniversitario!$A$2:$Z$427,16),"N/A")</f>
        <v>5º - 6º Semestre</v>
      </c>
      <c r="Q20" s="1" t="str">
        <f>IFERROR(VLOOKUP($O20,PerfilUniversitario!$A$2:$Z$427,16),"N/A")</f>
        <v>5º - 6º Semestre</v>
      </c>
      <c r="R20" s="1" t="str">
        <f>IFERROR(VLOOKUP($O20,PerfilUniversitario!$A$2:$Z$427,20),"N/A")</f>
        <v>Ingeniería Mecatrónica</v>
      </c>
      <c r="S20" s="1" t="str">
        <f>IFERROR(VLOOKUP($O20,PerfilUniversitario!$A$2:$Z$427,22),"N/A")</f>
        <v>• Ingeniería en Dirección de Negocios, Industrial y Mecatrónica - Diseño CAD 3D de un objeto</v>
      </c>
      <c r="T20" s="1" t="str">
        <f>IFERROR(VLOOKUP($O20,PerfilUniversitario!$A$2:$Z$427,24),"N/A")</f>
        <v>• Ingeniería Mecatrónica - Medición Inalámbrica</v>
      </c>
      <c r="U20" s="1" t="str">
        <f>IFERROR(VLOOKUP($O20,PerfilUniversitario!$A$2:$Z$427,26),"N/A")</f>
        <v>• Psicología - El amor en el cerebro</v>
      </c>
      <c r="V20" s="3">
        <v>0.3016550925925926</v>
      </c>
      <c r="W20" s="5">
        <v>45219</v>
      </c>
    </row>
    <row r="21" spans="1:23" x14ac:dyDescent="0.3">
      <c r="A21" t="s">
        <v>116</v>
      </c>
      <c r="B21" t="s">
        <v>117</v>
      </c>
      <c r="C21" s="1" t="s">
        <v>118</v>
      </c>
      <c r="D21">
        <v>2216376343</v>
      </c>
      <c r="E21" s="1" t="s">
        <v>119</v>
      </c>
      <c r="F21" s="1" t="s">
        <v>120</v>
      </c>
      <c r="G21" s="1" t="s">
        <v>121</v>
      </c>
      <c r="H21">
        <v>2225642852</v>
      </c>
      <c r="I21" t="str">
        <f>VLOOKUP(J21,CatalogoEstadoRepublica!$A$1:$B$33,2)</f>
        <v>Puebla</v>
      </c>
      <c r="J21">
        <v>21</v>
      </c>
      <c r="K21" s="1" t="s">
        <v>122</v>
      </c>
      <c r="L21" s="1" t="str">
        <f>VLOOKUP(M21,CatalogoPerfil!$A$1:$B$5,2)</f>
        <v>Preuniversitario</v>
      </c>
      <c r="M21" s="1">
        <v>1</v>
      </c>
      <c r="O21">
        <v>12773</v>
      </c>
      <c r="P21" s="1" t="str">
        <f>IFERROR(VLOOKUP($O21,PerfilUniversitario!$A$2:$Z$427,16),"N/A")</f>
        <v>5º - 6º Semestre</v>
      </c>
      <c r="Q21" s="1" t="str">
        <f>IFERROR(VLOOKUP($O21,PerfilUniversitario!$A$2:$Z$427,16),"N/A")</f>
        <v>5º - 6º Semestre</v>
      </c>
      <c r="R21" s="1" t="str">
        <f>IFERROR(VLOOKUP($O21,PerfilUniversitario!$A$2:$Z$427,20),"N/A")</f>
        <v>Diseño Gráfico</v>
      </c>
      <c r="S21" s="1" t="str">
        <f>IFERROR(VLOOKUP($O21,PerfilUniversitario!$A$2:$Z$427,22),"N/A")</f>
        <v>• Diseño Gráfico - ¡Caricarturízate!</v>
      </c>
      <c r="T21" s="1" t="str">
        <f>IFERROR(VLOOKUP($O21,PerfilUniversitario!$A$2:$Z$427,24),"N/A")</f>
        <v>• Gastronomía - Evaluación sensorial de hierbas aromáticas</v>
      </c>
      <c r="U21" s="1" t="str">
        <f>IFERROR(VLOOKUP($O21,PerfilUniversitario!$A$2:$Z$427,26),"N/A")</f>
        <v>• Psicología - El amor en el cerebro</v>
      </c>
      <c r="V21" s="3">
        <v>0.30398148148148146</v>
      </c>
      <c r="W21" s="5">
        <v>45219</v>
      </c>
    </row>
    <row r="22" spans="1:23" x14ac:dyDescent="0.3">
      <c r="A22" t="s">
        <v>125</v>
      </c>
      <c r="B22" t="s">
        <v>126</v>
      </c>
      <c r="C22" s="1" t="s">
        <v>127</v>
      </c>
      <c r="D22">
        <v>2464601730</v>
      </c>
      <c r="E22" s="1" t="s">
        <v>128</v>
      </c>
      <c r="F22" s="1" t="s">
        <v>126</v>
      </c>
      <c r="G22" s="1" t="s">
        <v>129</v>
      </c>
      <c r="H22">
        <v>2461114159</v>
      </c>
      <c r="I22" t="str">
        <f>VLOOKUP(J22,CatalogoEstadoRepublica!$A$1:$B$33,2)</f>
        <v>Tlaxcala</v>
      </c>
      <c r="J22">
        <v>29</v>
      </c>
      <c r="K22" s="1" t="s">
        <v>131</v>
      </c>
      <c r="L22" s="1" t="str">
        <f>VLOOKUP(M22,CatalogoPerfil!$A$1:$B$5,2)</f>
        <v>Preuniversitario</v>
      </c>
      <c r="M22" s="1">
        <v>1</v>
      </c>
      <c r="O22">
        <v>12774</v>
      </c>
      <c r="P22" s="1" t="str">
        <f>IFERROR(VLOOKUP($O22,PerfilUniversitario!$A$2:$Z$427,16),"N/A")</f>
        <v>5º - 6º Semestre</v>
      </c>
      <c r="Q22" s="1" t="str">
        <f>IFERROR(VLOOKUP($O22,PerfilUniversitario!$A$2:$Z$427,16),"N/A")</f>
        <v>5º - 6º Semestre</v>
      </c>
      <c r="R22" s="1" t="str">
        <f>IFERROR(VLOOKUP($O22,PerfilUniversitario!$A$2:$Z$427,20),"N/A")</f>
        <v>Dirección de Empresas de Entretenimiento</v>
      </c>
      <c r="S22" s="1" t="str">
        <f>IFERROR(VLOOKUP($O22,PerfilUniversitario!$A$2:$Z$427,22),"N/A")</f>
        <v>• Administración y Dirección de Empresas - ¡Gerente por un día!</v>
      </c>
      <c r="T22" s="1" t="str">
        <f>IFERROR(VLOOKUP($O22,PerfilUniversitario!$A$2:$Z$427,24),"N/A")</f>
        <v>• Ingeniería en Dirección de Negocios - Toma de decisiones estratégicas en la Ingeniería de negocios</v>
      </c>
      <c r="U22" s="1" t="str">
        <f>IFERROR(VLOOKUP($O22,PerfilUniversitario!$A$2:$Z$427,26),"N/A")</f>
        <v>• Ingeniería en Dirección de Negocios - Análisis, minería y Big Data en Hacking ético</v>
      </c>
      <c r="V22" s="3">
        <v>0.30406250000000001</v>
      </c>
      <c r="W22" s="5">
        <v>45219</v>
      </c>
    </row>
    <row r="23" spans="1:23" x14ac:dyDescent="0.3">
      <c r="A23" t="s">
        <v>134</v>
      </c>
      <c r="B23" t="s">
        <v>135</v>
      </c>
      <c r="C23" s="1" t="s">
        <v>136</v>
      </c>
      <c r="D23">
        <v>2222550632</v>
      </c>
      <c r="E23" s="1" t="s">
        <v>137</v>
      </c>
      <c r="F23" s="1" t="s">
        <v>135</v>
      </c>
      <c r="G23" s="1" t="s">
        <v>138</v>
      </c>
      <c r="H23">
        <v>2222705252</v>
      </c>
      <c r="I23" t="str">
        <f>VLOOKUP(J23,CatalogoEstadoRepublica!$A$1:$B$33,2)</f>
        <v>Puebla</v>
      </c>
      <c r="J23">
        <v>21</v>
      </c>
      <c r="K23" s="1" t="s">
        <v>122</v>
      </c>
      <c r="L23" s="1" t="str">
        <f>VLOOKUP(M23,CatalogoPerfil!$A$1:$B$5,2)</f>
        <v>Preuniversitario</v>
      </c>
      <c r="M23" s="1">
        <v>1</v>
      </c>
      <c r="O23">
        <v>12776</v>
      </c>
      <c r="P23" s="1" t="str">
        <f>IFERROR(VLOOKUP($O23,PerfilUniversitario!$A$2:$Z$427,16),"N/A")</f>
        <v>5º - 6º Semestre</v>
      </c>
      <c r="Q23" s="1" t="str">
        <f>IFERROR(VLOOKUP($O23,PerfilUniversitario!$A$2:$Z$427,16),"N/A")</f>
        <v>5º - 6º Semestre</v>
      </c>
      <c r="R23" s="1" t="str">
        <f>IFERROR(VLOOKUP($O23,PerfilUniversitario!$A$2:$Z$427,20),"N/A")</f>
        <v>Psicología</v>
      </c>
      <c r="S23" s="1" t="str">
        <f>IFERROR(VLOOKUP($O23,PerfilUniversitario!$A$2:$Z$427,22),"N/A")</f>
        <v>• Arquitectura - Arquitectura de interiores con LEGO e Inteligencia artificial.</v>
      </c>
      <c r="T23" s="1" t="str">
        <f>IFERROR(VLOOKUP($O23,PerfilUniversitario!$A$2:$Z$427,24),"N/A")</f>
        <v>• Gastronomía - Evaluación sensorial de hierbas aromáticas</v>
      </c>
      <c r="U23" s="1" t="str">
        <f>IFERROR(VLOOKUP($O23,PerfilUniversitario!$A$2:$Z$427,26),"N/A")</f>
        <v>• Psicología - El amor en el cerebro</v>
      </c>
      <c r="V23" s="3">
        <v>0.3042361111111111</v>
      </c>
      <c r="W23" s="5">
        <v>45219</v>
      </c>
    </row>
    <row r="24" spans="1:23" x14ac:dyDescent="0.3">
      <c r="A24" t="s">
        <v>141</v>
      </c>
      <c r="B24" t="s">
        <v>142</v>
      </c>
      <c r="C24" s="1" t="s">
        <v>143</v>
      </c>
      <c r="D24">
        <v>2431293600</v>
      </c>
      <c r="E24" s="1" t="s">
        <v>144</v>
      </c>
      <c r="F24" s="1" t="s">
        <v>145</v>
      </c>
      <c r="H24">
        <v>2431014405</v>
      </c>
      <c r="I24" t="str">
        <f>VLOOKUP(J24,CatalogoEstadoRepublica!$A$1:$B$33,2)</f>
        <v>Puebla</v>
      </c>
      <c r="J24">
        <v>21</v>
      </c>
      <c r="K24" s="1" t="s">
        <v>146</v>
      </c>
      <c r="L24" s="1" t="str">
        <f>VLOOKUP(M24,CatalogoPerfil!$A$1:$B$5,2)</f>
        <v>Preuniversitario</v>
      </c>
      <c r="M24" s="1">
        <v>1</v>
      </c>
      <c r="O24">
        <v>12777</v>
      </c>
      <c r="P24" s="1" t="str">
        <f>IFERROR(VLOOKUP($O24,PerfilUniversitario!$A$2:$Z$427,16),"N/A")</f>
        <v>Preparatoria concluida</v>
      </c>
      <c r="Q24" s="1" t="str">
        <f>IFERROR(VLOOKUP($O24,PerfilUniversitario!$A$2:$Z$427,16),"N/A")</f>
        <v>Preparatoria concluida</v>
      </c>
      <c r="R24" s="1" t="str">
        <f>IFERROR(VLOOKUP($O24,PerfilUniversitario!$A$2:$Z$427,20),"N/A")</f>
        <v>Dirección de Empresas de Entretenimiento</v>
      </c>
      <c r="S24" s="1" t="str">
        <f>IFERROR(VLOOKUP($O24,PerfilUniversitario!$A$2:$Z$427,22),"N/A")</f>
        <v>• Mercadotecnia Estratégica – La Agencia de Marketing</v>
      </c>
      <c r="T24" s="1" t="str">
        <f>IFERROR(VLOOKUP($O24,PerfilUniversitario!$A$2:$Z$427,24),"N/A")</f>
        <v>• Emprendimiento – Taller de emprendimiento</v>
      </c>
      <c r="U24" s="1" t="str">
        <f>IFERROR(VLOOKUP($O24,PerfilUniversitario!$A$2:$Z$427,26),"N/A")</f>
        <v>• Diseño Multimedia - Fotografía de producto con dispositivos móviles.</v>
      </c>
      <c r="V24" s="3">
        <v>0.30502314814814818</v>
      </c>
      <c r="W24" s="5">
        <v>45219</v>
      </c>
    </row>
    <row r="25" spans="1:23" x14ac:dyDescent="0.3">
      <c r="A25" t="s">
        <v>148</v>
      </c>
      <c r="B25" t="s">
        <v>149</v>
      </c>
      <c r="C25" s="1" t="s">
        <v>150</v>
      </c>
      <c r="D25">
        <v>2222593938</v>
      </c>
      <c r="E25" s="1" t="s">
        <v>151</v>
      </c>
      <c r="F25" s="1" t="s">
        <v>152</v>
      </c>
      <c r="G25" s="1" t="s">
        <v>153</v>
      </c>
      <c r="H25"/>
      <c r="I25" t="str">
        <f>VLOOKUP(J25,CatalogoEstadoRepublica!$A$1:$B$33,2)</f>
        <v>Puebla</v>
      </c>
      <c r="J25">
        <v>21</v>
      </c>
      <c r="K25" s="1" t="s">
        <v>79</v>
      </c>
      <c r="L25" s="1" t="str">
        <f>VLOOKUP(M25,CatalogoPerfil!$A$1:$B$5,2)</f>
        <v>Preuniversitario</v>
      </c>
      <c r="M25" s="1">
        <v>1</v>
      </c>
      <c r="O25">
        <v>12779</v>
      </c>
      <c r="P25" s="1" t="str">
        <f>IFERROR(VLOOKUP($O25,PerfilUniversitario!$A$2:$Z$427,16),"N/A")</f>
        <v>5º - 6º Semestre</v>
      </c>
      <c r="Q25" s="1" t="str">
        <f>IFERROR(VLOOKUP($O25,PerfilUniversitario!$A$2:$Z$427,16),"N/A")</f>
        <v>5º - 6º Semestre</v>
      </c>
      <c r="R25" s="1" t="str">
        <f>IFERROR(VLOOKUP($O25,PerfilUniversitario!$A$2:$Z$427,20),"N/A")</f>
        <v>Arquitectura</v>
      </c>
      <c r="S25" s="1" t="str">
        <f>IFERROR(VLOOKUP($O25,PerfilUniversitario!$A$2:$Z$427,22),"N/A")</f>
        <v>• Arquitectura - Arquitectura de interiores con LEGO e Inteligencia artificial.</v>
      </c>
      <c r="T25" s="1" t="str">
        <f>IFERROR(VLOOKUP($O25,PerfilUniversitario!$A$2:$Z$427,24),"N/A")</f>
        <v>• Administración y Dirección de Empresas - ¡Gerente por un día!</v>
      </c>
      <c r="U25" s="1" t="str">
        <f>IFERROR(VLOOKUP($O25,PerfilUniversitario!$A$2:$Z$427,26),"N/A")</f>
        <v>• Psicología - El amor en el cerebro</v>
      </c>
      <c r="V25" s="3">
        <v>0.30684027777777778</v>
      </c>
      <c r="W25" s="5">
        <v>45219</v>
      </c>
    </row>
    <row r="26" spans="1:23" x14ac:dyDescent="0.3">
      <c r="A26" t="s">
        <v>1347</v>
      </c>
      <c r="B26" t="s">
        <v>1238</v>
      </c>
      <c r="C26" s="1" t="s">
        <v>1371</v>
      </c>
      <c r="D26">
        <v>2224554617</v>
      </c>
      <c r="E26" s="1" t="s">
        <v>287</v>
      </c>
      <c r="F26" s="1" t="s">
        <v>1372</v>
      </c>
      <c r="G26" s="1" t="s">
        <v>1373</v>
      </c>
      <c r="H26">
        <v>2225051869</v>
      </c>
      <c r="I26" t="str">
        <f>VLOOKUP(J26,CatalogoEstadoRepublica!$A$1:$B$33,2)</f>
        <v>Puebla</v>
      </c>
      <c r="J26">
        <v>21</v>
      </c>
      <c r="K26" s="1" t="s">
        <v>379</v>
      </c>
      <c r="L26" s="1" t="str">
        <f>VLOOKUP(M26,CatalogoPerfil!$A$1:$B$5,2)</f>
        <v>Otro</v>
      </c>
      <c r="M26" s="1">
        <v>5</v>
      </c>
      <c r="O26">
        <v>0</v>
      </c>
      <c r="P26" s="1" t="str">
        <f>IFERROR(VLOOKUP($O26,PerfilUniversitario!$A$2:$Z$427,16),"N/A")</f>
        <v>N/A</v>
      </c>
      <c r="Q26" s="1" t="str">
        <f>IFERROR(VLOOKUP($O26,PerfilUniversitario!$A$2:$Z$427,16),"N/A")</f>
        <v>N/A</v>
      </c>
      <c r="R26" s="1" t="str">
        <f>IFERROR(VLOOKUP($O26,PerfilUniversitario!$A$2:$Z$427,20),"N/A")</f>
        <v>N/A</v>
      </c>
      <c r="S26" s="1" t="str">
        <f>IFERROR(VLOOKUP($O26,PerfilUniversitario!$A$2:$Z$427,22),"N/A")</f>
        <v>N/A</v>
      </c>
      <c r="T26" s="1" t="str">
        <f>IFERROR(VLOOKUP($O26,PerfilUniversitario!$A$2:$Z$427,24),"N/A")</f>
        <v>N/A</v>
      </c>
      <c r="U26" s="1" t="str">
        <f>IFERROR(VLOOKUP($O26,PerfilUniversitario!$A$2:$Z$427,26),"N/A")</f>
        <v>N/A</v>
      </c>
      <c r="V26" s="3">
        <v>0.30898148148148147</v>
      </c>
      <c r="W26" s="5">
        <v>45219</v>
      </c>
    </row>
    <row r="27" spans="1:23" x14ac:dyDescent="0.3">
      <c r="A27" t="s">
        <v>155</v>
      </c>
      <c r="B27" t="s">
        <v>156</v>
      </c>
      <c r="C27" s="1" t="s">
        <v>157</v>
      </c>
      <c r="D27">
        <v>2229084781</v>
      </c>
      <c r="E27" s="1"/>
      <c r="F27" s="1"/>
      <c r="H27"/>
      <c r="I27" t="str">
        <f>VLOOKUP(J27,CatalogoEstadoRepublica!$A$1:$B$33,2)</f>
        <v>Puebla</v>
      </c>
      <c r="J27">
        <v>21</v>
      </c>
      <c r="K27" s="1" t="s">
        <v>158</v>
      </c>
      <c r="L27" s="1" t="str">
        <f>VLOOKUP(M27,CatalogoPerfil!$A$1:$B$5,2)</f>
        <v>Preuniversitario</v>
      </c>
      <c r="M27" s="1">
        <v>1</v>
      </c>
      <c r="O27">
        <v>12787</v>
      </c>
      <c r="P27" s="1" t="str">
        <f>IFERROR(VLOOKUP($O27,PerfilUniversitario!$A$2:$Z$427,16),"N/A")</f>
        <v>3º - 4º Semestre</v>
      </c>
      <c r="Q27" s="1" t="str">
        <f>IFERROR(VLOOKUP($O27,PerfilUniversitario!$A$2:$Z$427,16),"N/A")</f>
        <v>3º - 4º Semestre</v>
      </c>
      <c r="R27" s="1" t="str">
        <f>IFERROR(VLOOKUP($O27,PerfilUniversitario!$A$2:$Z$427,20),"N/A")</f>
        <v>Psicología</v>
      </c>
      <c r="S27" s="1" t="str">
        <f>IFERROR(VLOOKUP($O27,PerfilUniversitario!$A$2:$Z$427,22),"N/A")</f>
        <v>• Psicología - Interpretación de sueños</v>
      </c>
      <c r="T27" s="1" t="str">
        <f>IFERROR(VLOOKUP($O27,PerfilUniversitario!$A$2:$Z$427,24),"N/A")</f>
        <v>• Nutrición – Nutrición y ejercicio, lo que necesita un campeón</v>
      </c>
      <c r="U27" s="1" t="str">
        <f>IFERROR(VLOOKUP($O27,PerfilUniversitario!$A$2:$Z$427,26),"N/A")</f>
        <v>• Arquitectura - Arquitectura de interiores con LEGO e Inteligencia artificial.</v>
      </c>
      <c r="V27" s="3">
        <v>0.31001157407407409</v>
      </c>
      <c r="W27" s="5">
        <v>45219</v>
      </c>
    </row>
    <row r="28" spans="1:23" x14ac:dyDescent="0.3">
      <c r="A28" t="s">
        <v>161</v>
      </c>
      <c r="B28" t="s">
        <v>162</v>
      </c>
      <c r="C28" s="1" t="s">
        <v>163</v>
      </c>
      <c r="D28">
        <v>2215847152</v>
      </c>
      <c r="E28" s="1" t="s">
        <v>137</v>
      </c>
      <c r="F28" s="1" t="s">
        <v>162</v>
      </c>
      <c r="G28" s="1" t="s">
        <v>164</v>
      </c>
      <c r="H28">
        <v>2228410762</v>
      </c>
      <c r="I28" t="str">
        <f>VLOOKUP(J28,CatalogoEstadoRepublica!$A$1:$B$33,2)</f>
        <v>Puebla</v>
      </c>
      <c r="J28">
        <v>21</v>
      </c>
      <c r="K28" s="1" t="s">
        <v>165</v>
      </c>
      <c r="L28" s="1" t="str">
        <f>VLOOKUP(M28,CatalogoPerfil!$A$1:$B$5,2)</f>
        <v>Preuniversitario</v>
      </c>
      <c r="M28" s="1">
        <v>1</v>
      </c>
      <c r="O28">
        <v>12799</v>
      </c>
      <c r="P28" s="1" t="str">
        <f>IFERROR(VLOOKUP($O28,PerfilUniversitario!$A$2:$Z$427,16),"N/A")</f>
        <v>5º - 6º Semestre</v>
      </c>
      <c r="Q28" s="1" t="str">
        <f>IFERROR(VLOOKUP($O28,PerfilUniversitario!$A$2:$Z$427,16),"N/A")</f>
        <v>5º - 6º Semestre</v>
      </c>
      <c r="R28" s="1" t="str">
        <f>IFERROR(VLOOKUP($O28,PerfilUniversitario!$A$2:$Z$427,20),"N/A")</f>
        <v>Diseño de Moda e Innovación</v>
      </c>
      <c r="S28" s="1" t="str">
        <f>IFERROR(VLOOKUP($O28,PerfilUniversitario!$A$2:$Z$427,22),"N/A")</f>
        <v>• Diseño de Moda e Innovación - Modelado sobre figurín</v>
      </c>
      <c r="T28" s="1" t="str">
        <f>IFERROR(VLOOKUP($O28,PerfilUniversitario!$A$2:$Z$427,24),"N/A")</f>
        <v>• Mercadotecnia Estratégica – La Agencia de Marketing</v>
      </c>
      <c r="U28" s="1" t="str">
        <f>IFERROR(VLOOKUP($O28,PerfilUniversitario!$A$2:$Z$427,26),"N/A")</f>
        <v>• Comunicación y Dirección de Empresas de Entretenimiento - Entertainment and Media World</v>
      </c>
      <c r="V28" s="3">
        <v>0.31043981481481481</v>
      </c>
      <c r="W28" s="5">
        <v>45219</v>
      </c>
    </row>
    <row r="29" spans="1:23" x14ac:dyDescent="0.3">
      <c r="A29" t="s">
        <v>166</v>
      </c>
      <c r="B29" t="s">
        <v>167</v>
      </c>
      <c r="C29" s="1" t="s">
        <v>168</v>
      </c>
      <c r="D29">
        <v>2214124959</v>
      </c>
      <c r="E29" s="1" t="s">
        <v>169</v>
      </c>
      <c r="F29" s="1" t="s">
        <v>169</v>
      </c>
      <c r="G29" s="1" t="s">
        <v>170</v>
      </c>
      <c r="H29">
        <v>2214236451</v>
      </c>
      <c r="I29" t="str">
        <f>VLOOKUP(J29,CatalogoEstadoRepublica!$A$1:$B$33,2)</f>
        <v>Puebla</v>
      </c>
      <c r="J29">
        <v>21</v>
      </c>
      <c r="K29" s="1" t="s">
        <v>171</v>
      </c>
      <c r="L29" s="1" t="str">
        <f>VLOOKUP(M29,CatalogoPerfil!$A$1:$B$5,2)</f>
        <v>Preuniversitario</v>
      </c>
      <c r="M29" s="1">
        <v>1</v>
      </c>
      <c r="N29" t="s">
        <v>172</v>
      </c>
      <c r="O29">
        <v>12795</v>
      </c>
      <c r="P29" s="1" t="str">
        <f>IFERROR(VLOOKUP($O29,PerfilUniversitario!$A$2:$Z$427,16),"N/A")</f>
        <v>5º - 6º Semestre</v>
      </c>
      <c r="Q29" s="1" t="str">
        <f>IFERROR(VLOOKUP($O29,PerfilUniversitario!$A$2:$Z$427,16),"N/A")</f>
        <v>5º - 6º Semestre</v>
      </c>
      <c r="R29" s="1" t="str">
        <f>IFERROR(VLOOKUP($O29,PerfilUniversitario!$A$2:$Z$427,20),"N/A")</f>
        <v>Finanzas y Contaduría Pública</v>
      </c>
      <c r="S29" s="1" t="str">
        <f>IFERROR(VLOOKUP($O29,PerfilUniversitario!$A$2:$Z$427,22),"N/A")</f>
        <v>• Finanzas y Contabilidad y Dirección Financiera – Money Colli$ion</v>
      </c>
      <c r="T29" s="1" t="str">
        <f>IFERROR(VLOOKUP($O29,PerfilUniversitario!$A$2:$Z$427,24),"N/A")</f>
        <v>• Economía – Mercados, crecimiento económico y bienestar.</v>
      </c>
      <c r="U29" s="1" t="str">
        <f>IFERROR(VLOOKUP($O29,PerfilUniversitario!$A$2:$Z$427,26),"N/A")</f>
        <v>• Diseño Gráfico - ¡Caricarturízate!</v>
      </c>
      <c r="V29" s="3">
        <v>0.31094907407407407</v>
      </c>
      <c r="W29" s="5">
        <v>45219</v>
      </c>
    </row>
    <row r="30" spans="1:23" x14ac:dyDescent="0.3">
      <c r="A30" t="s">
        <v>176</v>
      </c>
      <c r="B30" t="s">
        <v>177</v>
      </c>
      <c r="C30" s="1" t="s">
        <v>178</v>
      </c>
      <c r="D30">
        <v>2214375706</v>
      </c>
      <c r="E30" s="1" t="s">
        <v>179</v>
      </c>
      <c r="F30" s="1" t="s">
        <v>180</v>
      </c>
      <c r="G30" s="1" t="s">
        <v>181</v>
      </c>
      <c r="H30">
        <v>2221825088</v>
      </c>
      <c r="I30" t="str">
        <f>VLOOKUP(J30,CatalogoEstadoRepublica!$A$1:$B$33,2)</f>
        <v>Puebla</v>
      </c>
      <c r="J30">
        <v>21</v>
      </c>
      <c r="K30" s="1" t="s">
        <v>171</v>
      </c>
      <c r="L30" s="1" t="str">
        <f>VLOOKUP(M30,CatalogoPerfil!$A$1:$B$5,2)</f>
        <v>Preuniversitario</v>
      </c>
      <c r="M30" s="1">
        <v>1</v>
      </c>
      <c r="N30" t="s">
        <v>182</v>
      </c>
      <c r="O30">
        <v>12798</v>
      </c>
      <c r="P30" s="1" t="str">
        <f>IFERROR(VLOOKUP($O30,PerfilUniversitario!$A$2:$Z$427,16),"N/A")</f>
        <v>5º - 6º Semestre</v>
      </c>
      <c r="Q30" s="1" t="str">
        <f>IFERROR(VLOOKUP($O30,PerfilUniversitario!$A$2:$Z$427,16),"N/A")</f>
        <v>5º - 6º Semestre</v>
      </c>
      <c r="R30" s="1" t="str">
        <f>IFERROR(VLOOKUP($O30,PerfilUniversitario!$A$2:$Z$427,20),"N/A")</f>
        <v>Médico Cirujano</v>
      </c>
      <c r="S30" s="1" t="str">
        <f>IFERROR(VLOOKUP($O30,PerfilUniversitario!$A$2:$Z$427,22),"N/A")</f>
        <v>• Médico cirujano - Rescate de lesionados.</v>
      </c>
      <c r="T30" s="1" t="str">
        <f>IFERROR(VLOOKUP($O30,PerfilUniversitario!$A$2:$Z$427,24),"N/A")</f>
        <v>• Médico cirujano - Atiende tú primer paciente</v>
      </c>
      <c r="U30" s="1" t="str">
        <f>IFERROR(VLOOKUP($O30,PerfilUniversitario!$A$2:$Z$427,26),"N/A")</f>
        <v>• Diseño Gráfico - ¡Caricarturízate!</v>
      </c>
      <c r="V30" s="3">
        <v>0.3112037037037037</v>
      </c>
      <c r="W30" s="5">
        <v>45219</v>
      </c>
    </row>
    <row r="31" spans="1:23" x14ac:dyDescent="0.3">
      <c r="A31" t="s">
        <v>184</v>
      </c>
      <c r="B31" t="s">
        <v>185</v>
      </c>
      <c r="C31" s="1" t="s">
        <v>186</v>
      </c>
      <c r="D31">
        <v>2226629330</v>
      </c>
      <c r="E31" s="1" t="s">
        <v>187</v>
      </c>
      <c r="F31" s="1" t="s">
        <v>188</v>
      </c>
      <c r="G31" s="1" t="s">
        <v>189</v>
      </c>
      <c r="H31">
        <v>2431071201</v>
      </c>
      <c r="I31" t="str">
        <f>VLOOKUP(J31,CatalogoEstadoRepublica!$A$1:$B$33,2)</f>
        <v>Puebla</v>
      </c>
      <c r="J31">
        <v>21</v>
      </c>
      <c r="K31" s="1" t="s">
        <v>171</v>
      </c>
      <c r="L31" s="1" t="str">
        <f>VLOOKUP(M31,CatalogoPerfil!$A$1:$B$5,2)</f>
        <v>Preuniversitario</v>
      </c>
      <c r="M31" s="1">
        <v>1</v>
      </c>
      <c r="N31" t="s">
        <v>190</v>
      </c>
      <c r="O31">
        <v>12801</v>
      </c>
      <c r="P31" s="1" t="str">
        <f>IFERROR(VLOOKUP($O31,PerfilUniversitario!$A$2:$Z$427,16),"N/A")</f>
        <v>5º - 6º Semestre</v>
      </c>
      <c r="Q31" s="1" t="str">
        <f>IFERROR(VLOOKUP($O31,PerfilUniversitario!$A$2:$Z$427,16),"N/A")</f>
        <v>5º - 6º Semestre</v>
      </c>
      <c r="R31" s="1" t="str">
        <f>IFERROR(VLOOKUP($O31,PerfilUniversitario!$A$2:$Z$427,20),"N/A")</f>
        <v>Psicología</v>
      </c>
      <c r="S31" s="1" t="str">
        <f>IFERROR(VLOOKUP($O31,PerfilUniversitario!$A$2:$Z$427,22),"N/A")</f>
        <v>• Psicología - Interpretación de sueños</v>
      </c>
      <c r="T31" s="1" t="str">
        <f>IFERROR(VLOOKUP($O31,PerfilUniversitario!$A$2:$Z$427,24),"N/A")</f>
        <v>• Médico cirujano - Atiende tú primer paciente</v>
      </c>
      <c r="U31" s="1" t="str">
        <f>IFERROR(VLOOKUP($O31,PerfilUniversitario!$A$2:$Z$427,26),"N/A")</f>
        <v>• Diseño Gráfico - ¡Caricarturízate!</v>
      </c>
      <c r="V31" s="3">
        <v>0.31211805555555555</v>
      </c>
      <c r="W31" s="5">
        <v>45219</v>
      </c>
    </row>
    <row r="32" spans="1:23" x14ac:dyDescent="0.3">
      <c r="A32" t="s">
        <v>73</v>
      </c>
      <c r="B32" t="s">
        <v>191</v>
      </c>
      <c r="C32" s="1" t="s">
        <v>192</v>
      </c>
      <c r="D32">
        <v>2229274383</v>
      </c>
      <c r="E32" s="1" t="s">
        <v>73</v>
      </c>
      <c r="F32" s="1" t="s">
        <v>193</v>
      </c>
      <c r="H32" t="s">
        <v>1566</v>
      </c>
      <c r="I32" t="str">
        <f>VLOOKUP(J32,CatalogoEstadoRepublica!$A$1:$B$33,2)</f>
        <v>Puebla</v>
      </c>
      <c r="J32">
        <v>21</v>
      </c>
      <c r="K32" s="1" t="s">
        <v>171</v>
      </c>
      <c r="L32" s="1" t="str">
        <f>VLOOKUP(M32,CatalogoPerfil!$A$1:$B$5,2)</f>
        <v>Preuniversitario</v>
      </c>
      <c r="M32" s="1">
        <v>1</v>
      </c>
      <c r="N32" t="s">
        <v>194</v>
      </c>
      <c r="O32">
        <v>12803</v>
      </c>
      <c r="P32" s="1" t="str">
        <f>IFERROR(VLOOKUP($O32,PerfilUniversitario!$A$2:$Z$427,16),"N/A")</f>
        <v>5º - 6º Semestre</v>
      </c>
      <c r="Q32" s="1" t="str">
        <f>IFERROR(VLOOKUP($O32,PerfilUniversitario!$A$2:$Z$427,16),"N/A")</f>
        <v>5º - 6º Semestre</v>
      </c>
      <c r="R32" s="1" t="str">
        <f>IFERROR(VLOOKUP($O32,PerfilUniversitario!$A$2:$Z$427,20),"N/A")</f>
        <v>Médico Cirujano</v>
      </c>
      <c r="S32" s="1" t="str">
        <f>IFERROR(VLOOKUP($O32,PerfilUniversitario!$A$2:$Z$427,22),"N/A")</f>
        <v>• Médico cirujano - Rescate de lesionados.</v>
      </c>
      <c r="T32" s="1" t="str">
        <f>IFERROR(VLOOKUP($O32,PerfilUniversitario!$A$2:$Z$427,24),"N/A")</f>
        <v>• Médico cirujano - Atiende tú primer paciente</v>
      </c>
      <c r="U32" s="1" t="str">
        <f>IFERROR(VLOOKUP($O32,PerfilUniversitario!$A$2:$Z$427,26),"N/A")</f>
        <v>• Diseño Gráfico - ¡Caricarturízate!</v>
      </c>
      <c r="V32" s="3">
        <v>0.31216435185185182</v>
      </c>
      <c r="W32" s="5">
        <v>45219</v>
      </c>
    </row>
    <row r="33" spans="1:23" x14ac:dyDescent="0.3">
      <c r="A33" t="s">
        <v>195</v>
      </c>
      <c r="B33" t="s">
        <v>196</v>
      </c>
      <c r="C33" s="1" t="s">
        <v>197</v>
      </c>
      <c r="D33">
        <v>2462075372</v>
      </c>
      <c r="E33" s="1" t="s">
        <v>198</v>
      </c>
      <c r="F33" s="1" t="s">
        <v>199</v>
      </c>
      <c r="G33" s="1" t="s">
        <v>200</v>
      </c>
      <c r="H33">
        <v>2227585541</v>
      </c>
      <c r="I33" t="str">
        <f>VLOOKUP(J33,CatalogoEstadoRepublica!$A$1:$B$33,2)</f>
        <v>Puebla</v>
      </c>
      <c r="J33">
        <v>21</v>
      </c>
      <c r="K33" s="1" t="s">
        <v>171</v>
      </c>
      <c r="L33" s="1" t="str">
        <f>VLOOKUP(M33,CatalogoPerfil!$A$1:$B$5,2)</f>
        <v>Preuniversitario</v>
      </c>
      <c r="M33" s="1">
        <v>1</v>
      </c>
      <c r="N33" t="s">
        <v>201</v>
      </c>
      <c r="O33">
        <v>12804</v>
      </c>
      <c r="P33" s="1" t="str">
        <f>IFERROR(VLOOKUP($O33,PerfilUniversitario!$A$2:$Z$427,16),"N/A")</f>
        <v>5º - 6º Semestre</v>
      </c>
      <c r="Q33" s="1" t="str">
        <f>IFERROR(VLOOKUP($O33,PerfilUniversitario!$A$2:$Z$427,16),"N/A")</f>
        <v>5º - 6º Semestre</v>
      </c>
      <c r="R33" s="1" t="str">
        <f>IFERROR(VLOOKUP($O33,PerfilUniversitario!$A$2:$Z$427,20),"N/A")</f>
        <v>Médico Cirujano</v>
      </c>
      <c r="S33" s="1" t="str">
        <f>IFERROR(VLOOKUP($O33,PerfilUniversitario!$A$2:$Z$427,22),"N/A")</f>
        <v>• Arquitectura - Arquitectura de interiores con LEGO e Inteligencia artificial.</v>
      </c>
      <c r="T33" s="1" t="str">
        <f>IFERROR(VLOOKUP($O33,PerfilUniversitario!$A$2:$Z$427,24),"N/A")</f>
        <v>• Médico cirujano - Atiende tú primer paciente</v>
      </c>
      <c r="U33" s="1" t="str">
        <f>IFERROR(VLOOKUP($O33,PerfilUniversitario!$A$2:$Z$427,26),"N/A")</f>
        <v>• Diseño Gráfico - ¡Caricarturízate!</v>
      </c>
      <c r="V33" s="3">
        <v>0.31238425925925922</v>
      </c>
      <c r="W33" s="5">
        <v>45219</v>
      </c>
    </row>
    <row r="34" spans="1:23" x14ac:dyDescent="0.3">
      <c r="A34" t="s">
        <v>202</v>
      </c>
      <c r="B34" t="s">
        <v>203</v>
      </c>
      <c r="C34" s="1" t="s">
        <v>204</v>
      </c>
      <c r="D34">
        <v>2212875709</v>
      </c>
      <c r="E34" s="1" t="s">
        <v>205</v>
      </c>
      <c r="F34" s="1" t="s">
        <v>206</v>
      </c>
      <c r="G34" s="1" t="s">
        <v>207</v>
      </c>
      <c r="H34">
        <v>2227642827</v>
      </c>
      <c r="I34" t="str">
        <f>VLOOKUP(J34,CatalogoEstadoRepublica!$A$1:$B$33,2)</f>
        <v>Puebla</v>
      </c>
      <c r="J34">
        <v>21</v>
      </c>
      <c r="K34" s="1" t="s">
        <v>208</v>
      </c>
      <c r="L34" s="1" t="str">
        <f>VLOOKUP(M34,CatalogoPerfil!$A$1:$B$5,2)</f>
        <v>Preuniversitario</v>
      </c>
      <c r="M34" s="1">
        <v>1</v>
      </c>
      <c r="N34" t="s">
        <v>209</v>
      </c>
      <c r="O34">
        <v>12808</v>
      </c>
      <c r="P34" s="1" t="str">
        <f>IFERROR(VLOOKUP($O34,PerfilUniversitario!$A$2:$Z$427,16),"N/A")</f>
        <v>5º - 6º Semestre</v>
      </c>
      <c r="Q34" s="1" t="str">
        <f>IFERROR(VLOOKUP($O34,PerfilUniversitario!$A$2:$Z$427,16),"N/A")</f>
        <v>5º - 6º Semestre</v>
      </c>
      <c r="R34" s="1" t="str">
        <f>IFERROR(VLOOKUP($O34,PerfilUniversitario!$A$2:$Z$427,20),"N/A")</f>
        <v>Negocios Internacionales</v>
      </c>
      <c r="S34" s="1" t="str">
        <f>IFERROR(VLOOKUP($O34,PerfilUniversitario!$A$2:$Z$427,22),"N/A")</f>
        <v>• Gastronomía - Evaluación sensorial de hierbas aromáticas</v>
      </c>
      <c r="T34" s="1" t="str">
        <f>IFERROR(VLOOKUP($O34,PerfilUniversitario!$A$2:$Z$427,24),"N/A")</f>
        <v>• Comunicación y Dirección de Empresas de Entretenimiento - Entertainment and Media World</v>
      </c>
      <c r="U34" s="1" t="str">
        <f>IFERROR(VLOOKUP($O34,PerfilUniversitario!$A$2:$Z$427,26),"N/A")</f>
        <v>• Negocios Internacionales – Global Sellers</v>
      </c>
      <c r="V34" s="3">
        <v>0.31245370370370368</v>
      </c>
      <c r="W34" s="5">
        <v>45219</v>
      </c>
    </row>
    <row r="35" spans="1:23" x14ac:dyDescent="0.3">
      <c r="A35" t="s">
        <v>210</v>
      </c>
      <c r="B35" t="s">
        <v>211</v>
      </c>
      <c r="C35" s="1" t="s">
        <v>212</v>
      </c>
      <c r="D35">
        <v>2224077427</v>
      </c>
      <c r="E35" s="1" t="s">
        <v>213</v>
      </c>
      <c r="F35" s="1" t="s">
        <v>214</v>
      </c>
      <c r="G35" s="1" t="s">
        <v>215</v>
      </c>
      <c r="H35">
        <v>2222089380</v>
      </c>
      <c r="I35" t="str">
        <f>VLOOKUP(J35,CatalogoEstadoRepublica!$A$1:$B$33,2)</f>
        <v>Puebla</v>
      </c>
      <c r="J35">
        <v>21</v>
      </c>
      <c r="K35" s="1" t="s">
        <v>171</v>
      </c>
      <c r="L35" s="1" t="str">
        <f>VLOOKUP(M35,CatalogoPerfil!$A$1:$B$5,2)</f>
        <v>Preuniversitario</v>
      </c>
      <c r="M35" s="1">
        <v>1</v>
      </c>
      <c r="N35" t="s">
        <v>216</v>
      </c>
      <c r="O35">
        <v>12809</v>
      </c>
      <c r="P35" s="1" t="str">
        <f>IFERROR(VLOOKUP($O35,PerfilUniversitario!$A$2:$Z$427,16),"N/A")</f>
        <v>5º - 6º Semestre</v>
      </c>
      <c r="Q35" s="1" t="str">
        <f>IFERROR(VLOOKUP($O35,PerfilUniversitario!$A$2:$Z$427,16),"N/A")</f>
        <v>5º - 6º Semestre</v>
      </c>
      <c r="R35" s="1" t="str">
        <f>IFERROR(VLOOKUP($O35,PerfilUniversitario!$A$2:$Z$427,20),"N/A")</f>
        <v>Médico Cirujano</v>
      </c>
      <c r="S35" s="1" t="str">
        <f>IFERROR(VLOOKUP($O35,PerfilUniversitario!$A$2:$Z$427,22),"N/A")</f>
        <v>• Médico cirujano - Primeros minutos de vida</v>
      </c>
      <c r="T35" s="1" t="str">
        <f>IFERROR(VLOOKUP($O35,PerfilUniversitario!$A$2:$Z$427,24),"N/A")</f>
        <v>• Médico cirujano - Viaje al interior del cuerpo humano</v>
      </c>
      <c r="U35" s="1" t="str">
        <f>IFERROR(VLOOKUP($O35,PerfilUniversitario!$A$2:$Z$427,26),"N/A")</f>
        <v>• Médico cirujano - Reparando una herida</v>
      </c>
      <c r="V35" s="3">
        <v>0.31262731481481482</v>
      </c>
      <c r="W35" s="5">
        <v>45219</v>
      </c>
    </row>
    <row r="36" spans="1:23" x14ac:dyDescent="0.3">
      <c r="A36" t="s">
        <v>217</v>
      </c>
      <c r="B36" t="s">
        <v>218</v>
      </c>
      <c r="C36" s="1" t="s">
        <v>219</v>
      </c>
      <c r="D36">
        <v>2215276725</v>
      </c>
      <c r="E36" s="1" t="s">
        <v>217</v>
      </c>
      <c r="F36" s="1" t="s">
        <v>220</v>
      </c>
      <c r="H36">
        <v>2222126982</v>
      </c>
      <c r="I36" t="str">
        <f>VLOOKUP(J36,CatalogoEstadoRepublica!$A$1:$B$33,2)</f>
        <v>Puebla</v>
      </c>
      <c r="J36">
        <v>21</v>
      </c>
      <c r="K36" s="1" t="s">
        <v>171</v>
      </c>
      <c r="L36" s="1" t="str">
        <f>VLOOKUP(M36,CatalogoPerfil!$A$1:$B$5,2)</f>
        <v>Preuniversitario</v>
      </c>
      <c r="M36" s="1">
        <v>1</v>
      </c>
      <c r="N36" t="s">
        <v>216</v>
      </c>
      <c r="O36">
        <v>12810</v>
      </c>
      <c r="P36" s="1" t="str">
        <f>IFERROR(VLOOKUP($O36,PerfilUniversitario!$A$2:$Z$427,16),"N/A")</f>
        <v>5º - 6º Semestre</v>
      </c>
      <c r="Q36" s="1" t="str">
        <f>IFERROR(VLOOKUP($O36,PerfilUniversitario!$A$2:$Z$427,16),"N/A")</f>
        <v>5º - 6º Semestre</v>
      </c>
      <c r="R36" s="1" t="str">
        <f>IFERROR(VLOOKUP($O36,PerfilUniversitario!$A$2:$Z$427,20),"N/A")</f>
        <v>Médico Cirujano</v>
      </c>
      <c r="S36" s="1" t="str">
        <f>IFERROR(VLOOKUP($O36,PerfilUniversitario!$A$2:$Z$427,22),"N/A")</f>
        <v>• Médico cirujano - Primeros minutos de vida</v>
      </c>
      <c r="T36" s="1" t="str">
        <f>IFERROR(VLOOKUP($O36,PerfilUniversitario!$A$2:$Z$427,24),"N/A")</f>
        <v>• Médico cirujano - Viaje al interior del cuerpo humano</v>
      </c>
      <c r="U36" s="1" t="str">
        <f>IFERROR(VLOOKUP($O36,PerfilUniversitario!$A$2:$Z$427,26),"N/A")</f>
        <v>• Médico cirujano - Reparando una herida</v>
      </c>
      <c r="V36" s="3">
        <v>0.31265046296296295</v>
      </c>
      <c r="W36" s="5">
        <v>45219</v>
      </c>
    </row>
    <row r="37" spans="1:23" x14ac:dyDescent="0.3">
      <c r="A37" t="s">
        <v>1567</v>
      </c>
      <c r="B37" t="s">
        <v>1568</v>
      </c>
      <c r="C37" s="1" t="s">
        <v>1569</v>
      </c>
      <c r="D37">
        <v>2226520014</v>
      </c>
      <c r="E37" s="1" t="s">
        <v>634</v>
      </c>
      <c r="F37" s="1" t="s">
        <v>1570</v>
      </c>
      <c r="G37" s="1" t="s">
        <v>1571</v>
      </c>
      <c r="H37">
        <v>2211664636</v>
      </c>
      <c r="I37" t="str">
        <f>VLOOKUP(J37,CatalogoEstadoRepublica!$A$1:$B$33,2)</f>
        <v>Puebla</v>
      </c>
      <c r="J37">
        <v>21</v>
      </c>
      <c r="K37" s="1" t="s">
        <v>247</v>
      </c>
      <c r="L37" s="1" t="str">
        <f>VLOOKUP(M37,CatalogoPerfil!$A$1:$B$5,2)</f>
        <v>Preuniversitario</v>
      </c>
      <c r="M37" s="1">
        <v>1</v>
      </c>
      <c r="O37">
        <v>12811</v>
      </c>
      <c r="P37" s="1" t="str">
        <f>IFERROR(VLOOKUP($O37,PerfilUniversitario!$A$2:$Z$427,16),"N/A")</f>
        <v>5º - 6º Semestre</v>
      </c>
      <c r="Q37" s="1" t="str">
        <f>IFERROR(VLOOKUP($O37,PerfilUniversitario!$A$2:$Z$427,16),"N/A")</f>
        <v>5º - 6º Semestre</v>
      </c>
      <c r="R37" s="1" t="str">
        <f>IFERROR(VLOOKUP($O37,PerfilUniversitario!$A$2:$Z$427,20),"N/A")</f>
        <v>Médico Cirujano</v>
      </c>
      <c r="S37" s="1" t="str">
        <f>IFERROR(VLOOKUP($O37,PerfilUniversitario!$A$2:$Z$427,22),"N/A")</f>
        <v>• Médico cirujano - Primeros minutos de vida</v>
      </c>
      <c r="T37" s="1" t="str">
        <f>IFERROR(VLOOKUP($O37,PerfilUniversitario!$A$2:$Z$427,24),"N/A")</f>
        <v>• Médico cirujano - Viaje al interior del cuerpo humano</v>
      </c>
      <c r="U37" s="1" t="str">
        <f>IFERROR(VLOOKUP($O37,PerfilUniversitario!$A$2:$Z$427,26),"N/A")</f>
        <v>• Médico cirujano - Reparando una herida</v>
      </c>
      <c r="V37" s="3">
        <v>0.31291666666666668</v>
      </c>
      <c r="W37" s="5">
        <v>45219</v>
      </c>
    </row>
    <row r="38" spans="1:23" x14ac:dyDescent="0.3">
      <c r="A38" t="s">
        <v>973</v>
      </c>
      <c r="B38" t="s">
        <v>1374</v>
      </c>
      <c r="C38" s="1" t="s">
        <v>1375</v>
      </c>
      <c r="D38">
        <v>2441262416</v>
      </c>
      <c r="E38" s="1"/>
      <c r="F38" s="1"/>
      <c r="H38"/>
      <c r="I38" t="str">
        <f>VLOOKUP(J38,CatalogoEstadoRepublica!$A$1:$B$33,2)</f>
        <v>Puebla</v>
      </c>
      <c r="J38">
        <v>21</v>
      </c>
      <c r="K38" s="1" t="s">
        <v>247</v>
      </c>
      <c r="L38" s="1" t="str">
        <f>VLOOKUP(M38,CatalogoPerfil!$A$1:$B$5,2)</f>
        <v>Otro</v>
      </c>
      <c r="M38" s="1">
        <v>5</v>
      </c>
      <c r="O38">
        <v>0</v>
      </c>
      <c r="P38" s="1" t="str">
        <f>IFERROR(VLOOKUP($O38,PerfilUniversitario!$A$2:$Z$427,16),"N/A")</f>
        <v>N/A</v>
      </c>
      <c r="Q38" s="1" t="str">
        <f>IFERROR(VLOOKUP($O38,PerfilUniversitario!$A$2:$Z$427,16),"N/A")</f>
        <v>N/A</v>
      </c>
      <c r="R38" s="1" t="str">
        <f>IFERROR(VLOOKUP($O38,PerfilUniversitario!$A$2:$Z$427,20),"N/A")</f>
        <v>N/A</v>
      </c>
      <c r="S38" s="1" t="str">
        <f>IFERROR(VLOOKUP($O38,PerfilUniversitario!$A$2:$Z$427,22),"N/A")</f>
        <v>N/A</v>
      </c>
      <c r="T38" s="1" t="str">
        <f>IFERROR(VLOOKUP($O38,PerfilUniversitario!$A$2:$Z$427,24),"N/A")</f>
        <v>N/A</v>
      </c>
      <c r="U38" s="1" t="str">
        <f>IFERROR(VLOOKUP($O38,PerfilUniversitario!$A$2:$Z$427,26),"N/A")</f>
        <v>N/A</v>
      </c>
      <c r="V38" s="3">
        <v>0.31321759259259258</v>
      </c>
      <c r="W38" s="5">
        <v>45219</v>
      </c>
    </row>
    <row r="39" spans="1:23" x14ac:dyDescent="0.3">
      <c r="A39" t="s">
        <v>221</v>
      </c>
      <c r="B39" t="s">
        <v>222</v>
      </c>
      <c r="C39" s="1" t="s">
        <v>223</v>
      </c>
      <c r="D39">
        <v>7444019225</v>
      </c>
      <c r="E39" s="1" t="s">
        <v>224</v>
      </c>
      <c r="F39" s="1" t="s">
        <v>225</v>
      </c>
      <c r="G39" s="1" t="s">
        <v>226</v>
      </c>
      <c r="H39">
        <v>7441576363</v>
      </c>
      <c r="I39" t="str">
        <f>VLOOKUP(J39,CatalogoEstadoRepublica!$A$1:$B$33,2)</f>
        <v>Guerrero</v>
      </c>
      <c r="J39">
        <v>12</v>
      </c>
      <c r="K39" s="1" t="s">
        <v>228</v>
      </c>
      <c r="L39" s="1" t="str">
        <f>VLOOKUP(M39,CatalogoPerfil!$A$1:$B$5,2)</f>
        <v>Preuniversitario</v>
      </c>
      <c r="M39" s="1">
        <v>1</v>
      </c>
      <c r="O39">
        <v>12812</v>
      </c>
      <c r="P39" s="1" t="str">
        <f>IFERROR(VLOOKUP($O39,PerfilUniversitario!$A$2:$Z$427,16),"N/A")</f>
        <v>5º - 6º Semestre</v>
      </c>
      <c r="Q39" s="1" t="str">
        <f>IFERROR(VLOOKUP($O39,PerfilUniversitario!$A$2:$Z$427,16),"N/A")</f>
        <v>5º - 6º Semestre</v>
      </c>
      <c r="R39" s="1" t="str">
        <f>IFERROR(VLOOKUP($O39,PerfilUniversitario!$A$2:$Z$427,20),"N/A")</f>
        <v>Médico Cirujano</v>
      </c>
      <c r="S39" s="1" t="str">
        <f>IFERROR(VLOOKUP($O39,PerfilUniversitario!$A$2:$Z$427,22),"N/A")</f>
        <v>• Médico cirujano - Viaje al interior del cuerpo humano</v>
      </c>
      <c r="T39" s="1" t="str">
        <f>IFERROR(VLOOKUP($O39,PerfilUniversitario!$A$2:$Z$427,24),"N/A")</f>
        <v>• Médico cirujano - Demostración: Electromiografía: análisis de la función muscular (EMG)</v>
      </c>
      <c r="U39" s="1" t="str">
        <f>IFERROR(VLOOKUP($O39,PerfilUniversitario!$A$2:$Z$427,26),"N/A")</f>
        <v>• Médico cirujano - Atiende tú primer paciente</v>
      </c>
      <c r="V39" s="3">
        <v>0.31358796296296293</v>
      </c>
      <c r="W39" s="5">
        <v>45219</v>
      </c>
    </row>
    <row r="40" spans="1:23" x14ac:dyDescent="0.3">
      <c r="A40" t="s">
        <v>229</v>
      </c>
      <c r="B40" t="s">
        <v>230</v>
      </c>
      <c r="C40" s="1" t="s">
        <v>231</v>
      </c>
      <c r="D40">
        <v>7445045107</v>
      </c>
      <c r="E40" s="1" t="s">
        <v>232</v>
      </c>
      <c r="F40" s="1" t="s">
        <v>233</v>
      </c>
      <c r="G40" s="1" t="s">
        <v>234</v>
      </c>
      <c r="H40">
        <v>7471311909</v>
      </c>
      <c r="I40" t="str">
        <f>VLOOKUP(J40,CatalogoEstadoRepublica!$A$1:$B$33,2)</f>
        <v>Guerrero</v>
      </c>
      <c r="J40">
        <v>12</v>
      </c>
      <c r="K40" s="1" t="s">
        <v>235</v>
      </c>
      <c r="L40" s="1" t="str">
        <f>VLOOKUP(M40,CatalogoPerfil!$A$1:$B$5,2)</f>
        <v>Preuniversitario</v>
      </c>
      <c r="M40" s="1">
        <v>1</v>
      </c>
      <c r="N40" t="s">
        <v>236</v>
      </c>
      <c r="O40">
        <v>12813</v>
      </c>
      <c r="P40" s="1" t="str">
        <f>IFERROR(VLOOKUP($O40,PerfilUniversitario!$A$2:$Z$427,16),"N/A")</f>
        <v>5º - 6º Semestre</v>
      </c>
      <c r="Q40" s="1" t="str">
        <f>IFERROR(VLOOKUP($O40,PerfilUniversitario!$A$2:$Z$427,16),"N/A")</f>
        <v>5º - 6º Semestre</v>
      </c>
      <c r="R40" s="1" t="str">
        <f>IFERROR(VLOOKUP($O40,PerfilUniversitario!$A$2:$Z$427,20),"N/A")</f>
        <v>Médico Cirujano</v>
      </c>
      <c r="S40" s="1" t="str">
        <f>IFERROR(VLOOKUP($O40,PerfilUniversitario!$A$2:$Z$427,22),"N/A")</f>
        <v>• Médico cirujano - Primeros minutos de vida</v>
      </c>
      <c r="T40" s="1" t="str">
        <f>IFERROR(VLOOKUP($O40,PerfilUniversitario!$A$2:$Z$427,24),"N/A")</f>
        <v>• Médico cirujano - Salva una vida</v>
      </c>
      <c r="U40" s="1" t="str">
        <f>IFERROR(VLOOKUP($O40,PerfilUniversitario!$A$2:$Z$427,26),"N/A")</f>
        <v>• Médico cirujano - Viaje al interior del cuerpo humano</v>
      </c>
      <c r="V40" s="3">
        <v>0.31405092592592593</v>
      </c>
      <c r="W40" s="5">
        <v>45219</v>
      </c>
    </row>
    <row r="41" spans="1:23" x14ac:dyDescent="0.3">
      <c r="A41" t="s">
        <v>1572</v>
      </c>
      <c r="B41" t="s">
        <v>1573</v>
      </c>
      <c r="C41" s="1" t="s">
        <v>1574</v>
      </c>
      <c r="D41">
        <v>2441521075</v>
      </c>
      <c r="E41" s="1"/>
      <c r="F41" s="1"/>
      <c r="H41"/>
      <c r="I41" t="str">
        <f>VLOOKUP(J41,CatalogoEstadoRepublica!$A$1:$B$33,2)</f>
        <v>Puebla</v>
      </c>
      <c r="J41">
        <v>21</v>
      </c>
      <c r="K41" s="1" t="s">
        <v>247</v>
      </c>
      <c r="L41" s="1" t="str">
        <f>VLOOKUP(M41,CatalogoPerfil!$A$1:$B$5,2)</f>
        <v>Preuniversitario</v>
      </c>
      <c r="M41" s="1">
        <v>1</v>
      </c>
      <c r="O41">
        <v>12815</v>
      </c>
      <c r="P41" s="1" t="str">
        <f>IFERROR(VLOOKUP($O41,PerfilUniversitario!$A$2:$Z$427,16),"N/A")</f>
        <v>5º - 6º Semestre</v>
      </c>
      <c r="Q41" s="1" t="str">
        <f>IFERROR(VLOOKUP($O41,PerfilUniversitario!$A$2:$Z$427,16),"N/A")</f>
        <v>5º - 6º Semestre</v>
      </c>
      <c r="R41" s="1" t="str">
        <f>IFERROR(VLOOKUP($O41,PerfilUniversitario!$A$2:$Z$427,20),"N/A")</f>
        <v>Médico Cirujano</v>
      </c>
      <c r="S41" s="1" t="str">
        <f>IFERROR(VLOOKUP($O41,PerfilUniversitario!$A$2:$Z$427,22),"N/A")</f>
        <v>• Médico cirujano - Viaje al interior del cuerpo humano</v>
      </c>
      <c r="T41" s="1" t="str">
        <f>IFERROR(VLOOKUP($O41,PerfilUniversitario!$A$2:$Z$427,24),"N/A")</f>
        <v>• Médico cirujano - Atiende tú primer paciente</v>
      </c>
      <c r="U41" s="1" t="str">
        <f>IFERROR(VLOOKUP($O41,PerfilUniversitario!$A$2:$Z$427,26),"N/A")</f>
        <v>• Médico cirujano - Reino Fungi</v>
      </c>
      <c r="V41" s="3">
        <v>0.31449074074074074</v>
      </c>
      <c r="W41" s="5">
        <v>45219</v>
      </c>
    </row>
    <row r="42" spans="1:23" x14ac:dyDescent="0.3">
      <c r="A42" t="s">
        <v>1376</v>
      </c>
      <c r="B42" t="s">
        <v>1377</v>
      </c>
      <c r="C42" s="1" t="s">
        <v>1378</v>
      </c>
      <c r="D42">
        <v>3321754170</v>
      </c>
      <c r="E42" s="1" t="s">
        <v>1379</v>
      </c>
      <c r="F42" s="1" t="s">
        <v>1380</v>
      </c>
      <c r="G42" s="1" t="s">
        <v>1381</v>
      </c>
      <c r="H42">
        <v>7441918666</v>
      </c>
      <c r="I42" t="str">
        <f>VLOOKUP(J42,CatalogoEstadoRepublica!$A$1:$B$33,2)</f>
        <v>Guerrero</v>
      </c>
      <c r="J42">
        <v>12</v>
      </c>
      <c r="K42" s="1" t="s">
        <v>235</v>
      </c>
      <c r="L42" s="1" t="str">
        <f>VLOOKUP(M42,CatalogoPerfil!$A$1:$B$5,2)</f>
        <v>Otro</v>
      </c>
      <c r="M42" s="1">
        <v>5</v>
      </c>
      <c r="O42">
        <v>0</v>
      </c>
      <c r="P42" s="1" t="str">
        <f>IFERROR(VLOOKUP($O42,PerfilUniversitario!$A$2:$Z$427,16),"N/A")</f>
        <v>N/A</v>
      </c>
      <c r="Q42" s="1" t="str">
        <f>IFERROR(VLOOKUP($O42,PerfilUniversitario!$A$2:$Z$427,16),"N/A")</f>
        <v>N/A</v>
      </c>
      <c r="R42" s="1" t="str">
        <f>IFERROR(VLOOKUP($O42,PerfilUniversitario!$A$2:$Z$427,20),"N/A")</f>
        <v>N/A</v>
      </c>
      <c r="S42" s="1" t="str">
        <f>IFERROR(VLOOKUP($O42,PerfilUniversitario!$A$2:$Z$427,22),"N/A")</f>
        <v>N/A</v>
      </c>
      <c r="T42" s="1" t="str">
        <f>IFERROR(VLOOKUP($O42,PerfilUniversitario!$A$2:$Z$427,24),"N/A")</f>
        <v>N/A</v>
      </c>
      <c r="U42" s="1" t="str">
        <f>IFERROR(VLOOKUP($O42,PerfilUniversitario!$A$2:$Z$427,26),"N/A")</f>
        <v>N/A</v>
      </c>
      <c r="V42" s="3">
        <v>0.31471064814814814</v>
      </c>
      <c r="W42" s="5">
        <v>45219</v>
      </c>
    </row>
    <row r="43" spans="1:23" x14ac:dyDescent="0.3">
      <c r="A43" t="s">
        <v>1575</v>
      </c>
      <c r="B43" t="s">
        <v>1576</v>
      </c>
      <c r="C43" s="1" t="s">
        <v>1577</v>
      </c>
      <c r="D43">
        <v>2441479202</v>
      </c>
      <c r="E43" s="1"/>
      <c r="F43" s="1"/>
      <c r="H43"/>
      <c r="I43" t="str">
        <f>VLOOKUP(J43,CatalogoEstadoRepublica!$A$1:$B$33,2)</f>
        <v>Puebla</v>
      </c>
      <c r="J43">
        <v>21</v>
      </c>
      <c r="K43" s="1" t="s">
        <v>247</v>
      </c>
      <c r="L43" s="1" t="str">
        <f>VLOOKUP(M43,CatalogoPerfil!$A$1:$B$5,2)</f>
        <v>Preuniversitario</v>
      </c>
      <c r="M43" s="1">
        <v>1</v>
      </c>
      <c r="O43">
        <v>12816</v>
      </c>
      <c r="P43" s="1" t="str">
        <f>IFERROR(VLOOKUP($O43,PerfilUniversitario!$A$2:$Z$427,16),"N/A")</f>
        <v>5º - 6º Semestre</v>
      </c>
      <c r="Q43" s="1" t="str">
        <f>IFERROR(VLOOKUP($O43,PerfilUniversitario!$A$2:$Z$427,16),"N/A")</f>
        <v>5º - 6º Semestre</v>
      </c>
      <c r="R43" s="1" t="str">
        <f>IFERROR(VLOOKUP($O43,PerfilUniversitario!$A$2:$Z$427,20),"N/A")</f>
        <v>Médico Cirujano</v>
      </c>
      <c r="S43" s="1" t="str">
        <f>IFERROR(VLOOKUP($O43,PerfilUniversitario!$A$2:$Z$427,22),"N/A")</f>
        <v>• Médico cirujano - Viaje al interior del cuerpo humano</v>
      </c>
      <c r="T43" s="1" t="str">
        <f>IFERROR(VLOOKUP($O43,PerfilUniversitario!$A$2:$Z$427,24),"N/A")</f>
        <v>• Médico cirujano - Atiende tú primer paciente</v>
      </c>
      <c r="U43" s="1" t="str">
        <f>IFERROR(VLOOKUP($O43,PerfilUniversitario!$A$2:$Z$427,26),"N/A")</f>
        <v>• Médico cirujano - Reino Fungi</v>
      </c>
      <c r="V43" s="3">
        <v>0.31473379629629633</v>
      </c>
      <c r="W43" s="5">
        <v>45219</v>
      </c>
    </row>
    <row r="44" spans="1:23" x14ac:dyDescent="0.3">
      <c r="A44" t="s">
        <v>237</v>
      </c>
      <c r="B44" t="s">
        <v>238</v>
      </c>
      <c r="C44" s="1" t="s">
        <v>239</v>
      </c>
      <c r="D44">
        <v>7443766852</v>
      </c>
      <c r="E44" s="1" t="s">
        <v>240</v>
      </c>
      <c r="F44" s="1" t="s">
        <v>241</v>
      </c>
      <c r="G44" s="1" t="s">
        <v>242</v>
      </c>
      <c r="H44">
        <v>7441652634</v>
      </c>
      <c r="I44" t="str">
        <f>VLOOKUP(J44,CatalogoEstadoRepublica!$A$1:$B$33,2)</f>
        <v>Guerrero</v>
      </c>
      <c r="J44">
        <v>12</v>
      </c>
      <c r="K44" s="1" t="s">
        <v>228</v>
      </c>
      <c r="L44" s="1" t="str">
        <f>VLOOKUP(M44,CatalogoPerfil!$A$1:$B$5,2)</f>
        <v>Preuniversitario</v>
      </c>
      <c r="M44" s="1">
        <v>1</v>
      </c>
      <c r="O44">
        <v>12825</v>
      </c>
      <c r="P44" s="1" t="str">
        <f>IFERROR(VLOOKUP($O44,PerfilUniversitario!$A$2:$Z$427,16),"N/A")</f>
        <v>5º - 6º Semestre</v>
      </c>
      <c r="Q44" s="1" t="str">
        <f>IFERROR(VLOOKUP($O44,PerfilUniversitario!$A$2:$Z$427,16),"N/A")</f>
        <v>5º - 6º Semestre</v>
      </c>
      <c r="R44" s="1" t="str">
        <f>IFERROR(VLOOKUP($O44,PerfilUniversitario!$A$2:$Z$427,20),"N/A")</f>
        <v>Dirección de Empresas de Entretenimiento</v>
      </c>
      <c r="S44" s="1" t="str">
        <f>IFERROR(VLOOKUP($O44,PerfilUniversitario!$A$2:$Z$427,22),"N/A")</f>
        <v>• Relaciones Internacionales - ¿Es posible un mundo sin conflictos?</v>
      </c>
      <c r="T44" s="1" t="str">
        <f>IFERROR(VLOOKUP($O44,PerfilUniversitario!$A$2:$Z$427,24),"N/A")</f>
        <v>• Negocios Internacionales – Global Sellers</v>
      </c>
      <c r="U44" s="1" t="str">
        <f>IFERROR(VLOOKUP($O44,PerfilUniversitario!$A$2:$Z$427,26),"N/A")</f>
        <v>• Mercadotecnia Estratégica – Team Coca vs Pepsi ¿Tú cuál eres?</v>
      </c>
      <c r="V44" s="3">
        <v>0.31501157407407404</v>
      </c>
      <c r="W44" s="5">
        <v>45219</v>
      </c>
    </row>
    <row r="45" spans="1:23" x14ac:dyDescent="0.3">
      <c r="A45" t="s">
        <v>244</v>
      </c>
      <c r="B45" t="s">
        <v>245</v>
      </c>
      <c r="C45" s="1" t="s">
        <v>246</v>
      </c>
      <c r="D45">
        <v>2216495568</v>
      </c>
      <c r="E45" s="1"/>
      <c r="F45" s="1"/>
      <c r="H45"/>
      <c r="I45" t="str">
        <f>VLOOKUP(J45,CatalogoEstadoRepublica!$A$1:$B$33,2)</f>
        <v>Puebla</v>
      </c>
      <c r="J45">
        <v>21</v>
      </c>
      <c r="K45" s="1" t="s">
        <v>247</v>
      </c>
      <c r="L45" s="1" t="str">
        <f>VLOOKUP(M45,CatalogoPerfil!$A$1:$B$5,2)</f>
        <v>Preuniversitario</v>
      </c>
      <c r="M45" s="1">
        <v>1</v>
      </c>
      <c r="O45">
        <v>12824</v>
      </c>
      <c r="P45" s="1" t="str">
        <f>IFERROR(VLOOKUP($O45,PerfilUniversitario!$A$2:$Z$427,16),"N/A")</f>
        <v>1º - 2º Semestre</v>
      </c>
      <c r="Q45" s="1" t="str">
        <f>IFERROR(VLOOKUP($O45,PerfilUniversitario!$A$2:$Z$427,16),"N/A")</f>
        <v>1º - 2º Semestre</v>
      </c>
      <c r="R45" s="1" t="str">
        <f>IFERROR(VLOOKUP($O45,PerfilUniversitario!$A$2:$Z$427,20),"N/A")</f>
        <v>Arquitectura</v>
      </c>
      <c r="S45" s="1" t="str">
        <f>IFERROR(VLOOKUP($O45,PerfilUniversitario!$A$2:$Z$427,22),"N/A")</f>
        <v>• Administración y Dirección de Empresas - ¡Gerente por un día!</v>
      </c>
      <c r="T45" s="1" t="str">
        <f>IFERROR(VLOOKUP($O45,PerfilUniversitario!$A$2:$Z$427,24),"N/A")</f>
        <v>• Ingeniería Civil - Ensayo de tracción para varilla de acero</v>
      </c>
      <c r="U45" s="1" t="str">
        <f>IFERROR(VLOOKUP($O45,PerfilUniversitario!$A$2:$Z$427,26),"N/A")</f>
        <v>• Arquitectura - Diseño arquitectónico</v>
      </c>
      <c r="V45" s="3">
        <v>0.31501157407407404</v>
      </c>
      <c r="W45" s="5">
        <v>45219</v>
      </c>
    </row>
    <row r="46" spans="1:23" x14ac:dyDescent="0.3">
      <c r="A46" t="s">
        <v>251</v>
      </c>
      <c r="B46" t="s">
        <v>252</v>
      </c>
      <c r="C46" s="1" t="s">
        <v>253</v>
      </c>
      <c r="D46">
        <v>7441233170</v>
      </c>
      <c r="E46" s="1" t="s">
        <v>254</v>
      </c>
      <c r="F46" s="1" t="s">
        <v>255</v>
      </c>
      <c r="G46" s="1" t="s">
        <v>256</v>
      </c>
      <c r="H46" t="s">
        <v>257</v>
      </c>
      <c r="I46" t="str">
        <f>VLOOKUP(J46,CatalogoEstadoRepublica!$A$1:$B$33,2)</f>
        <v>Guerrero</v>
      </c>
      <c r="J46">
        <v>12</v>
      </c>
      <c r="K46" s="1" t="s">
        <v>228</v>
      </c>
      <c r="L46" s="1" t="str">
        <f>VLOOKUP(M46,CatalogoPerfil!$A$1:$B$5,2)</f>
        <v>Preuniversitario</v>
      </c>
      <c r="M46" s="1">
        <v>1</v>
      </c>
      <c r="O46">
        <v>12828</v>
      </c>
      <c r="P46" s="1" t="str">
        <f>IFERROR(VLOOKUP($O46,PerfilUniversitario!$A$2:$Z$427,16),"N/A")</f>
        <v>5º - 6º Semestre</v>
      </c>
      <c r="Q46" s="1" t="str">
        <f>IFERROR(VLOOKUP($O46,PerfilUniversitario!$A$2:$Z$427,16),"N/A")</f>
        <v>5º - 6º Semestre</v>
      </c>
      <c r="R46" s="1" t="str">
        <f>IFERROR(VLOOKUP($O46,PerfilUniversitario!$A$2:$Z$427,20),"N/A")</f>
        <v>Relaciones Internacionales</v>
      </c>
      <c r="S46" s="1" t="str">
        <f>IFERROR(VLOOKUP($O46,PerfilUniversitario!$A$2:$Z$427,22),"N/A")</f>
        <v>• Relaciones Internacionales - ¿Es posible un mundo sin conflictos?</v>
      </c>
      <c r="T46" s="1" t="str">
        <f>IFERROR(VLOOKUP($O46,PerfilUniversitario!$A$2:$Z$427,24),"N/A")</f>
        <v>• Negocios Internacionales – Global Sellers</v>
      </c>
      <c r="U46" s="1" t="str">
        <f>IFERROR(VLOOKUP($O46,PerfilUniversitario!$A$2:$Z$427,26),"N/A")</f>
        <v>• Derecho - Eliminación del Racismo, Discriminación racial y otras formas de discriminación</v>
      </c>
      <c r="V46" s="3">
        <v>0.31517361111111114</v>
      </c>
      <c r="W46" s="5">
        <v>45219</v>
      </c>
    </row>
    <row r="47" spans="1:23" x14ac:dyDescent="0.3">
      <c r="A47" t="s">
        <v>258</v>
      </c>
      <c r="B47" t="s">
        <v>259</v>
      </c>
      <c r="C47" s="1" t="s">
        <v>260</v>
      </c>
      <c r="D47">
        <v>7445023835</v>
      </c>
      <c r="E47" s="1" t="s">
        <v>261</v>
      </c>
      <c r="F47" s="1" t="s">
        <v>262</v>
      </c>
      <c r="G47" s="1" t="s">
        <v>263</v>
      </c>
      <c r="H47">
        <v>7441280635</v>
      </c>
      <c r="I47" t="str">
        <f>VLOOKUP(J47,CatalogoEstadoRepublica!$A$1:$B$33,2)</f>
        <v>Guerrero</v>
      </c>
      <c r="J47">
        <v>12</v>
      </c>
      <c r="K47" s="1" t="s">
        <v>228</v>
      </c>
      <c r="L47" s="1" t="str">
        <f>VLOOKUP(M47,CatalogoPerfil!$A$1:$B$5,2)</f>
        <v>Preuniversitario</v>
      </c>
      <c r="M47" s="1">
        <v>1</v>
      </c>
      <c r="O47">
        <v>12829</v>
      </c>
      <c r="P47" s="1" t="str">
        <f>IFERROR(VLOOKUP($O47,PerfilUniversitario!$A$2:$Z$427,16),"N/A")</f>
        <v>5º - 6º Semestre</v>
      </c>
      <c r="Q47" s="1" t="str">
        <f>IFERROR(VLOOKUP($O47,PerfilUniversitario!$A$2:$Z$427,16),"N/A")</f>
        <v>5º - 6º Semestre</v>
      </c>
      <c r="R47" s="1" t="str">
        <f>IFERROR(VLOOKUP($O47,PerfilUniversitario!$A$2:$Z$427,20),"N/A")</f>
        <v>Negocios Internacionales</v>
      </c>
      <c r="S47" s="1" t="str">
        <f>IFERROR(VLOOKUP($O47,PerfilUniversitario!$A$2:$Z$427,22),"N/A")</f>
        <v>• Relaciones Internacionales - ¿Es posible un mundo sin conflictos?</v>
      </c>
      <c r="T47" s="1" t="str">
        <f>IFERROR(VLOOKUP($O47,PerfilUniversitario!$A$2:$Z$427,24),"N/A")</f>
        <v>• Negocios Internacionales – Global Sellers</v>
      </c>
      <c r="U47" s="1" t="str">
        <f>IFERROR(VLOOKUP($O47,PerfilUniversitario!$A$2:$Z$427,26),"N/A")</f>
        <v>• Derecho - Eliminación del Racismo, Discriminación racial y otras formas de discriminación</v>
      </c>
      <c r="V47" s="3">
        <v>0.31523148148148145</v>
      </c>
      <c r="W47" s="5">
        <v>45219</v>
      </c>
    </row>
    <row r="48" spans="1:23" x14ac:dyDescent="0.3">
      <c r="A48" t="s">
        <v>264</v>
      </c>
      <c r="B48" t="s">
        <v>265</v>
      </c>
      <c r="C48" s="1" t="s">
        <v>266</v>
      </c>
      <c r="D48">
        <v>2213934790</v>
      </c>
      <c r="E48" s="1" t="s">
        <v>267</v>
      </c>
      <c r="F48" s="1" t="s">
        <v>268</v>
      </c>
      <c r="G48" s="1" t="s">
        <v>269</v>
      </c>
      <c r="H48">
        <v>2221349113</v>
      </c>
      <c r="I48" t="str">
        <f>VLOOKUP(J48,CatalogoEstadoRepublica!$A$1:$B$33,2)</f>
        <v>Puebla</v>
      </c>
      <c r="J48">
        <v>21</v>
      </c>
      <c r="K48" s="1" t="s">
        <v>270</v>
      </c>
      <c r="L48" s="1" t="str">
        <f>VLOOKUP(M48,CatalogoPerfil!$A$1:$B$5,2)</f>
        <v>Preuniversitario</v>
      </c>
      <c r="M48" s="1">
        <v>1</v>
      </c>
      <c r="O48">
        <v>12830</v>
      </c>
      <c r="P48" s="1" t="str">
        <f>IFERROR(VLOOKUP($O48,PerfilUniversitario!$A$2:$Z$427,16),"N/A")</f>
        <v>5º - 6º Semestre</v>
      </c>
      <c r="Q48" s="1" t="str">
        <f>IFERROR(VLOOKUP($O48,PerfilUniversitario!$A$2:$Z$427,16),"N/A")</f>
        <v>5º - 6º Semestre</v>
      </c>
      <c r="R48" s="1" t="str">
        <f>IFERROR(VLOOKUP($O48,PerfilUniversitario!$A$2:$Z$427,20),"N/A")</f>
        <v>Ingeniería Civil</v>
      </c>
      <c r="S48" s="1" t="str">
        <f>IFERROR(VLOOKUP($O48,PerfilUniversitario!$A$2:$Z$427,22),"N/A")</f>
        <v>• Ingeniería Civil - Ensayo de tracción para varilla de acero</v>
      </c>
      <c r="T48" s="1" t="str">
        <f>IFERROR(VLOOKUP($O48,PerfilUniversitario!$A$2:$Z$427,24),"N/A")</f>
        <v>• Ingeniería en Dirección de Negocios, Industrial y Mecatrónica - Diseño CAD 3D de un objeto</v>
      </c>
      <c r="U48" s="1" t="str">
        <f>IFERROR(VLOOKUP($O48,PerfilUniversitario!$A$2:$Z$427,26),"N/A")</f>
        <v>• Arquitectura - Diseño arquitectónico</v>
      </c>
      <c r="V48" s="3">
        <v>0.31543981481481481</v>
      </c>
      <c r="W48" s="5">
        <v>45219</v>
      </c>
    </row>
    <row r="49" spans="1:23" x14ac:dyDescent="0.3">
      <c r="A49" t="s">
        <v>272</v>
      </c>
      <c r="B49" t="s">
        <v>273</v>
      </c>
      <c r="C49" s="1" t="s">
        <v>274</v>
      </c>
      <c r="D49">
        <v>7571398711</v>
      </c>
      <c r="E49" s="1" t="s">
        <v>272</v>
      </c>
      <c r="F49" s="1" t="s">
        <v>275</v>
      </c>
      <c r="G49" s="1" t="s">
        <v>269</v>
      </c>
      <c r="H49">
        <v>7571020093</v>
      </c>
      <c r="I49" t="str">
        <f>VLOOKUP(J49,CatalogoEstadoRepublica!$A$1:$B$33,2)</f>
        <v>Puebla</v>
      </c>
      <c r="J49">
        <v>21</v>
      </c>
      <c r="K49" s="1" t="s">
        <v>270</v>
      </c>
      <c r="L49" s="1" t="str">
        <f>VLOOKUP(M49,CatalogoPerfil!$A$1:$B$5,2)</f>
        <v>Preuniversitario</v>
      </c>
      <c r="M49" s="1">
        <v>1</v>
      </c>
      <c r="O49">
        <v>12831</v>
      </c>
      <c r="P49" s="1" t="str">
        <f>IFERROR(VLOOKUP($O49,PerfilUniversitario!$A$2:$Z$427,16),"N/A")</f>
        <v>5º - 6º Semestre</v>
      </c>
      <c r="Q49" s="1" t="str">
        <f>IFERROR(VLOOKUP($O49,PerfilUniversitario!$A$2:$Z$427,16),"N/A")</f>
        <v>5º - 6º Semestre</v>
      </c>
      <c r="R49" s="1" t="str">
        <f>IFERROR(VLOOKUP($O49,PerfilUniversitario!$A$2:$Z$427,20),"N/A")</f>
        <v>Diseño Gráfico</v>
      </c>
      <c r="S49" s="1" t="str">
        <f>IFERROR(VLOOKUP($O49,PerfilUniversitario!$A$2:$Z$427,22),"N/A")</f>
        <v>• Arquitectura - Diseño arquitectónico</v>
      </c>
      <c r="T49" s="1" t="str">
        <f>IFERROR(VLOOKUP($O49,PerfilUniversitario!$A$2:$Z$427,24),"N/A")</f>
        <v>• Arquitectura - Diseño arquitectónico</v>
      </c>
      <c r="U49" s="1" t="str">
        <f>IFERROR(VLOOKUP($O49,PerfilUniversitario!$A$2:$Z$427,26),"N/A")</f>
        <v>• Nutrición – Nutrición y ejercicio, lo que necesita un campeón</v>
      </c>
      <c r="V49" s="3">
        <v>0.31581018518518517</v>
      </c>
      <c r="W49" s="5">
        <v>45219</v>
      </c>
    </row>
    <row r="50" spans="1:23" x14ac:dyDescent="0.3">
      <c r="A50" t="s">
        <v>276</v>
      </c>
      <c r="B50" t="s">
        <v>277</v>
      </c>
      <c r="C50" s="1" t="s">
        <v>278</v>
      </c>
      <c r="D50">
        <v>8112796023</v>
      </c>
      <c r="E50" s="1" t="s">
        <v>279</v>
      </c>
      <c r="F50" s="1" t="s">
        <v>280</v>
      </c>
      <c r="G50" s="1" t="s">
        <v>281</v>
      </c>
      <c r="H50">
        <v>9221132328</v>
      </c>
      <c r="I50" t="str">
        <f>VLOOKUP(J50,CatalogoEstadoRepublica!$A$1:$B$33,2)</f>
        <v>Veracruz</v>
      </c>
      <c r="J50">
        <v>30</v>
      </c>
      <c r="K50" s="1" t="s">
        <v>283</v>
      </c>
      <c r="L50" s="1" t="str">
        <f>VLOOKUP(M50,CatalogoPerfil!$A$1:$B$5,2)</f>
        <v>Preuniversitario</v>
      </c>
      <c r="M50" s="1">
        <v>1</v>
      </c>
      <c r="O50">
        <v>12833</v>
      </c>
      <c r="P50" s="1" t="str">
        <f>IFERROR(VLOOKUP($O50,PerfilUniversitario!$A$2:$Z$427,16),"N/A")</f>
        <v>5º - 6º Semestre</v>
      </c>
      <c r="Q50" s="1" t="str">
        <f>IFERROR(VLOOKUP($O50,PerfilUniversitario!$A$2:$Z$427,16),"N/A")</f>
        <v>5º - 6º Semestre</v>
      </c>
      <c r="R50" s="1" t="str">
        <f>IFERROR(VLOOKUP($O50,PerfilUniversitario!$A$2:$Z$427,20),"N/A")</f>
        <v>Médico Cirujano</v>
      </c>
      <c r="S50" s="1" t="str">
        <f>IFERROR(VLOOKUP($O50,PerfilUniversitario!$A$2:$Z$427,22),"N/A")</f>
        <v>• Médico cirujano - Primeros minutos de vida</v>
      </c>
      <c r="T50" s="1" t="str">
        <f>IFERROR(VLOOKUP($O50,PerfilUniversitario!$A$2:$Z$427,24),"N/A")</f>
        <v>• Médico cirujano - Reparando una herida</v>
      </c>
      <c r="U50" s="1" t="str">
        <f>IFERROR(VLOOKUP($O50,PerfilUniversitario!$A$2:$Z$427,26),"N/A")</f>
        <v>• Médico cirujano - Demostración: Electromiografía: análisis de la función muscular (EMG)</v>
      </c>
      <c r="V50" s="3">
        <v>0.31709490740740742</v>
      </c>
      <c r="W50" s="5">
        <v>45219</v>
      </c>
    </row>
    <row r="51" spans="1:23" x14ac:dyDescent="0.3">
      <c r="A51" t="s">
        <v>284</v>
      </c>
      <c r="B51" t="s">
        <v>285</v>
      </c>
      <c r="C51" s="1" t="s">
        <v>286</v>
      </c>
      <c r="D51">
        <v>9221048371</v>
      </c>
      <c r="E51" s="1" t="s">
        <v>287</v>
      </c>
      <c r="F51" s="1" t="s">
        <v>285</v>
      </c>
      <c r="G51" s="1" t="s">
        <v>288</v>
      </c>
      <c r="H51">
        <v>9222260190</v>
      </c>
      <c r="I51" t="str">
        <f>VLOOKUP(J51,CatalogoEstadoRepublica!$A$1:$B$33,2)</f>
        <v>Veracruz</v>
      </c>
      <c r="J51">
        <v>30</v>
      </c>
      <c r="K51" s="1" t="s">
        <v>283</v>
      </c>
      <c r="L51" s="1" t="str">
        <f>VLOOKUP(M51,CatalogoPerfil!$A$1:$B$5,2)</f>
        <v>Preuniversitario</v>
      </c>
      <c r="M51" s="1">
        <v>1</v>
      </c>
      <c r="O51">
        <v>12834</v>
      </c>
      <c r="P51" s="1" t="str">
        <f>IFERROR(VLOOKUP($O51,PerfilUniversitario!$A$2:$Z$427,16),"N/A")</f>
        <v>5º - 6º Semestre</v>
      </c>
      <c r="Q51" s="1" t="str">
        <f>IFERROR(VLOOKUP($O51,PerfilUniversitario!$A$2:$Z$427,16),"N/A")</f>
        <v>5º - 6º Semestre</v>
      </c>
      <c r="R51" s="1" t="str">
        <f>IFERROR(VLOOKUP($O51,PerfilUniversitario!$A$2:$Z$427,20),"N/A")</f>
        <v>Comunicación</v>
      </c>
      <c r="S51" s="1" t="str">
        <f>IFERROR(VLOOKUP($O51,PerfilUniversitario!$A$2:$Z$427,22),"N/A")</f>
        <v>• Comunicación y Dirección de Empresas de Entretenimiento - Entertainment and Media World</v>
      </c>
      <c r="T51" s="1" t="str">
        <f>IFERROR(VLOOKUP($O51,PerfilUniversitario!$A$2:$Z$427,24),"N/A")</f>
        <v>• Médico cirujano - Primeros minutos de vida</v>
      </c>
      <c r="U51" s="1" t="str">
        <f>IFERROR(VLOOKUP($O51,PerfilUniversitario!$A$2:$Z$427,26),"N/A")</f>
        <v>• Mercadotecnia Estratégica – La Agencia de Marketing</v>
      </c>
      <c r="V51" s="3">
        <v>0.31732638888888892</v>
      </c>
      <c r="W51" s="5">
        <v>45219</v>
      </c>
    </row>
    <row r="52" spans="1:23" x14ac:dyDescent="0.3">
      <c r="A52" t="s">
        <v>289</v>
      </c>
      <c r="B52" t="s">
        <v>290</v>
      </c>
      <c r="C52" s="1" t="s">
        <v>291</v>
      </c>
      <c r="D52">
        <v>2222801375</v>
      </c>
      <c r="E52" s="1" t="s">
        <v>292</v>
      </c>
      <c r="F52" s="1" t="s">
        <v>293</v>
      </c>
      <c r="G52" s="1" t="s">
        <v>294</v>
      </c>
      <c r="H52">
        <v>2224554584</v>
      </c>
      <c r="I52" t="str">
        <f>VLOOKUP(J52,CatalogoEstadoRepublica!$A$1:$B$33,2)</f>
        <v>Puebla</v>
      </c>
      <c r="J52">
        <v>21</v>
      </c>
      <c r="K52" s="1" t="s">
        <v>270</v>
      </c>
      <c r="L52" s="1" t="str">
        <f>VLOOKUP(M52,CatalogoPerfil!$A$1:$B$5,2)</f>
        <v>Preuniversitario</v>
      </c>
      <c r="M52" s="1">
        <v>1</v>
      </c>
      <c r="N52" t="s">
        <v>295</v>
      </c>
      <c r="O52">
        <v>12835</v>
      </c>
      <c r="P52" s="1" t="str">
        <f>IFERROR(VLOOKUP($O52,PerfilUniversitario!$A$2:$Z$427,16),"N/A")</f>
        <v>5º - 6º Semestre</v>
      </c>
      <c r="Q52" s="1" t="str">
        <f>IFERROR(VLOOKUP($O52,PerfilUniversitario!$A$2:$Z$427,16),"N/A")</f>
        <v>5º - 6º Semestre</v>
      </c>
      <c r="R52" s="1" t="str">
        <f>IFERROR(VLOOKUP($O52,PerfilUniversitario!$A$2:$Z$427,20),"N/A")</f>
        <v>Arquitectura</v>
      </c>
      <c r="S52" s="1" t="str">
        <f>IFERROR(VLOOKUP($O52,PerfilUniversitario!$A$2:$Z$427,22),"N/A")</f>
        <v>• Arquitectura - Diseño arquitectónico</v>
      </c>
      <c r="T52" s="1" t="str">
        <f>IFERROR(VLOOKUP($O52,PerfilUniversitario!$A$2:$Z$427,24),"N/A")</f>
        <v>• Arquitectura - Arquitectura de interiores con LEGO e Inteligencia artificial.</v>
      </c>
      <c r="U52" s="1" t="str">
        <f>IFERROR(VLOOKUP($O52,PerfilUniversitario!$A$2:$Z$427,26),"N/A")</f>
        <v>• Ingeniería en Dirección de Negocios, Industrial y Mecatrónica - Diseño CAD 3D de un objeto</v>
      </c>
      <c r="V52" s="3">
        <v>0.31737268518518519</v>
      </c>
      <c r="W52" s="5">
        <v>45219</v>
      </c>
    </row>
    <row r="53" spans="1:23" x14ac:dyDescent="0.3">
      <c r="A53" t="s">
        <v>296</v>
      </c>
      <c r="B53" t="s">
        <v>297</v>
      </c>
      <c r="C53" s="1" t="s">
        <v>298</v>
      </c>
      <c r="D53">
        <v>7449090325</v>
      </c>
      <c r="E53" s="1" t="s">
        <v>299</v>
      </c>
      <c r="F53" s="1" t="s">
        <v>300</v>
      </c>
      <c r="G53" s="1" t="s">
        <v>301</v>
      </c>
      <c r="H53">
        <v>7449090325</v>
      </c>
      <c r="I53" t="str">
        <f>VLOOKUP(J53,CatalogoEstadoRepublica!$A$1:$B$33,2)</f>
        <v>Guerrero</v>
      </c>
      <c r="J53">
        <v>12</v>
      </c>
      <c r="K53" s="1" t="s">
        <v>228</v>
      </c>
      <c r="L53" s="1" t="str">
        <f>VLOOKUP(M53,CatalogoPerfil!$A$1:$B$5,2)</f>
        <v>Preuniversitario</v>
      </c>
      <c r="M53" s="1">
        <v>1</v>
      </c>
      <c r="O53">
        <v>12837</v>
      </c>
      <c r="P53" s="1" t="str">
        <f>IFERROR(VLOOKUP($O53,PerfilUniversitario!$A$2:$Z$427,16),"N/A")</f>
        <v>5º - 6º Semestre</v>
      </c>
      <c r="Q53" s="1" t="str">
        <f>IFERROR(VLOOKUP($O53,PerfilUniversitario!$A$2:$Z$427,16),"N/A")</f>
        <v>5º - 6º Semestre</v>
      </c>
      <c r="R53" s="1" t="str">
        <f>IFERROR(VLOOKUP($O53,PerfilUniversitario!$A$2:$Z$427,20),"N/A")</f>
        <v>Comunicación</v>
      </c>
      <c r="S53" s="1" t="str">
        <f>IFERROR(VLOOKUP($O53,PerfilUniversitario!$A$2:$Z$427,22),"N/A")</f>
        <v>• Comunicación y Dirección de Empresas de Entretenimiento - Entertainment and Media World</v>
      </c>
      <c r="T53" s="1" t="str">
        <f>IFERROR(VLOOKUP($O53,PerfilUniversitario!$A$2:$Z$427,24),"N/A")</f>
        <v>• Arquitectura - Diseño arquitectónico</v>
      </c>
      <c r="U53" s="1" t="str">
        <f>IFERROR(VLOOKUP($O53,PerfilUniversitario!$A$2:$Z$427,26),"N/A")</f>
        <v>• Diseño Gráfico - ¡Caricarturízate!</v>
      </c>
      <c r="V53" s="3">
        <v>0.31745370370370368</v>
      </c>
      <c r="W53" s="5">
        <v>45219</v>
      </c>
    </row>
    <row r="54" spans="1:23" x14ac:dyDescent="0.3">
      <c r="A54" t="s">
        <v>1382</v>
      </c>
      <c r="B54" t="s">
        <v>1578</v>
      </c>
      <c r="C54" s="1" t="s">
        <v>1579</v>
      </c>
      <c r="D54">
        <v>2214262164</v>
      </c>
      <c r="E54" s="1" t="s">
        <v>1299</v>
      </c>
      <c r="F54" s="1" t="s">
        <v>1580</v>
      </c>
      <c r="G54" s="1" t="s">
        <v>1581</v>
      </c>
      <c r="H54">
        <v>7971058909</v>
      </c>
      <c r="I54" t="str">
        <f>VLOOKUP(J54,CatalogoEstadoRepublica!$A$1:$B$33,2)</f>
        <v>Puebla</v>
      </c>
      <c r="J54">
        <v>21</v>
      </c>
      <c r="K54" s="1" t="s">
        <v>448</v>
      </c>
      <c r="L54" s="1" t="str">
        <f>VLOOKUP(M54,CatalogoPerfil!$A$1:$B$5,2)</f>
        <v>Preuniversitario</v>
      </c>
      <c r="M54" s="1">
        <v>1</v>
      </c>
      <c r="O54">
        <v>12839</v>
      </c>
      <c r="P54" s="1" t="str">
        <f>IFERROR(VLOOKUP($O54,PerfilUniversitario!$A$2:$Z$427,16),"N/A")</f>
        <v>5º - 6º Semestre</v>
      </c>
      <c r="Q54" s="1" t="str">
        <f>IFERROR(VLOOKUP($O54,PerfilUniversitario!$A$2:$Z$427,16),"N/A")</f>
        <v>5º - 6º Semestre</v>
      </c>
      <c r="R54" s="1" t="str">
        <f>IFERROR(VLOOKUP($O54,PerfilUniversitario!$A$2:$Z$427,20),"N/A")</f>
        <v>Médico Cirujano</v>
      </c>
      <c r="S54" s="1" t="str">
        <f>IFERROR(VLOOKUP($O54,PerfilUniversitario!$A$2:$Z$427,22),"N/A")</f>
        <v>• Médico cirujano - Reparando una herida</v>
      </c>
      <c r="T54" s="1" t="str">
        <f>IFERROR(VLOOKUP($O54,PerfilUniversitario!$A$2:$Z$427,24),"N/A")</f>
        <v>• Médico cirujano - Atiende tú primer paciente</v>
      </c>
      <c r="U54" s="1" t="str">
        <f>IFERROR(VLOOKUP($O54,PerfilUniversitario!$A$2:$Z$427,26),"N/A")</f>
        <v>• Médico cirujano - Primeros minutos de vida</v>
      </c>
      <c r="V54" s="3">
        <v>0.31798611111111114</v>
      </c>
      <c r="W54" s="5">
        <v>45219</v>
      </c>
    </row>
    <row r="55" spans="1:23" x14ac:dyDescent="0.3">
      <c r="A55" t="s">
        <v>302</v>
      </c>
      <c r="B55" t="s">
        <v>303</v>
      </c>
      <c r="C55" s="1" t="s">
        <v>304</v>
      </c>
      <c r="D55">
        <v>2211907319</v>
      </c>
      <c r="E55" s="1" t="s">
        <v>305</v>
      </c>
      <c r="F55" s="1" t="s">
        <v>306</v>
      </c>
      <c r="G55" s="1" t="s">
        <v>307</v>
      </c>
      <c r="H55">
        <v>2225432897</v>
      </c>
      <c r="I55" t="str">
        <f>VLOOKUP(J55,CatalogoEstadoRepublica!$A$1:$B$33,2)</f>
        <v>Puebla</v>
      </c>
      <c r="J55">
        <v>21</v>
      </c>
      <c r="K55" s="1" t="s">
        <v>171</v>
      </c>
      <c r="L55" s="1" t="str">
        <f>VLOOKUP(M55,CatalogoPerfil!$A$1:$B$5,2)</f>
        <v>Preuniversitario</v>
      </c>
      <c r="M55" s="1">
        <v>1</v>
      </c>
      <c r="N55" t="s">
        <v>308</v>
      </c>
      <c r="O55">
        <v>12841</v>
      </c>
      <c r="P55" s="1" t="str">
        <f>IFERROR(VLOOKUP($O55,PerfilUniversitario!$A$2:$Z$427,16),"N/A")</f>
        <v>5º - 6º Semestre</v>
      </c>
      <c r="Q55" s="1" t="str">
        <f>IFERROR(VLOOKUP($O55,PerfilUniversitario!$A$2:$Z$427,16),"N/A")</f>
        <v>5º - 6º Semestre</v>
      </c>
      <c r="R55" s="1" t="str">
        <f>IFERROR(VLOOKUP($O55,PerfilUniversitario!$A$2:$Z$427,20),"N/A")</f>
        <v>Psicología</v>
      </c>
      <c r="S55" s="1" t="str">
        <f>IFERROR(VLOOKUP($O55,PerfilUniversitario!$A$2:$Z$427,22),"N/A")</f>
        <v>• Médico cirujano - Primeros minutos de vida</v>
      </c>
      <c r="T55" s="1" t="str">
        <f>IFERROR(VLOOKUP($O55,PerfilUniversitario!$A$2:$Z$427,24),"N/A")</f>
        <v>• Médico cirujano - Salva una vida</v>
      </c>
      <c r="U55" s="1" t="str">
        <f>IFERROR(VLOOKUP($O55,PerfilUniversitario!$A$2:$Z$427,26),"N/A")</f>
        <v>• Médico cirujano - Atiende tú primer paciente</v>
      </c>
      <c r="V55" s="3">
        <v>0.31837962962962962</v>
      </c>
      <c r="W55" s="5">
        <v>45219</v>
      </c>
    </row>
    <row r="56" spans="1:23" x14ac:dyDescent="0.3">
      <c r="A56" t="s">
        <v>309</v>
      </c>
      <c r="B56" t="s">
        <v>310</v>
      </c>
      <c r="C56" s="1" t="s">
        <v>311</v>
      </c>
      <c r="D56">
        <v>2211017872</v>
      </c>
      <c r="E56" s="1" t="s">
        <v>312</v>
      </c>
      <c r="F56" s="1" t="s">
        <v>313</v>
      </c>
      <c r="G56" s="1" t="s">
        <v>314</v>
      </c>
      <c r="H56" t="s">
        <v>315</v>
      </c>
      <c r="I56" t="str">
        <f>VLOOKUP(J56,CatalogoEstadoRepublica!$A$1:$B$33,2)</f>
        <v>Puebla</v>
      </c>
      <c r="J56">
        <v>21</v>
      </c>
      <c r="K56" s="1" t="s">
        <v>171</v>
      </c>
      <c r="L56" s="1" t="str">
        <f>VLOOKUP(M56,CatalogoPerfil!$A$1:$B$5,2)</f>
        <v>Preuniversitario</v>
      </c>
      <c r="M56" s="1">
        <v>1</v>
      </c>
      <c r="N56" t="s">
        <v>316</v>
      </c>
      <c r="O56">
        <v>12842</v>
      </c>
      <c r="P56" s="1" t="str">
        <f>IFERROR(VLOOKUP($O56,PerfilUniversitario!$A$2:$Z$427,16),"N/A")</f>
        <v>5º - 6º Semestre</v>
      </c>
      <c r="Q56" s="1" t="str">
        <f>IFERROR(VLOOKUP($O56,PerfilUniversitario!$A$2:$Z$427,16),"N/A")</f>
        <v>5º - 6º Semestre</v>
      </c>
      <c r="R56" s="1" t="str">
        <f>IFERROR(VLOOKUP($O56,PerfilUniversitario!$A$2:$Z$427,20),"N/A")</f>
        <v>Psicología</v>
      </c>
      <c r="S56" s="1" t="str">
        <f>IFERROR(VLOOKUP($O56,PerfilUniversitario!$A$2:$Z$427,22),"N/A")</f>
        <v>• Psicología - Interpretación de sueños</v>
      </c>
      <c r="T56" s="1" t="str">
        <f>IFERROR(VLOOKUP($O56,PerfilUniversitario!$A$2:$Z$427,24),"N/A")</f>
        <v>• Psicología - El amor en el cerebro</v>
      </c>
      <c r="U56" s="1" t="str">
        <f>IFERROR(VLOOKUP($O56,PerfilUniversitario!$A$2:$Z$427,26),"N/A")</f>
        <v>• Nutrición – Nutrición y ejercicio, lo que necesita un campeón</v>
      </c>
      <c r="V56" s="3">
        <v>0.31837962962962962</v>
      </c>
      <c r="W56" s="5">
        <v>45219</v>
      </c>
    </row>
    <row r="57" spans="1:23" x14ac:dyDescent="0.3">
      <c r="A57" t="s">
        <v>1383</v>
      </c>
      <c r="B57" t="s">
        <v>1384</v>
      </c>
      <c r="C57" s="1" t="s">
        <v>1385</v>
      </c>
      <c r="D57">
        <v>2211864723</v>
      </c>
      <c r="E57" s="1" t="s">
        <v>224</v>
      </c>
      <c r="F57" s="1" t="s">
        <v>1386</v>
      </c>
      <c r="G57" s="1" t="s">
        <v>1387</v>
      </c>
      <c r="H57">
        <v>2223217519</v>
      </c>
      <c r="I57" t="str">
        <f>VLOOKUP(J57,CatalogoEstadoRepublica!$A$1:$B$33,2)</f>
        <v>Puebla</v>
      </c>
      <c r="J57">
        <v>21</v>
      </c>
      <c r="K57" s="1" t="s">
        <v>146</v>
      </c>
      <c r="L57" s="1" t="str">
        <f>VLOOKUP(M57,CatalogoPerfil!$A$1:$B$5,2)</f>
        <v>Otro</v>
      </c>
      <c r="M57" s="1">
        <v>5</v>
      </c>
      <c r="O57">
        <v>0</v>
      </c>
      <c r="P57" s="1" t="str">
        <f>IFERROR(VLOOKUP($O57,PerfilUniversitario!$A$2:$Z$427,16),"N/A")</f>
        <v>N/A</v>
      </c>
      <c r="Q57" s="1" t="str">
        <f>IFERROR(VLOOKUP($O57,PerfilUniversitario!$A$2:$Z$427,16),"N/A")</f>
        <v>N/A</v>
      </c>
      <c r="R57" s="1" t="str">
        <f>IFERROR(VLOOKUP($O57,PerfilUniversitario!$A$2:$Z$427,20),"N/A")</f>
        <v>N/A</v>
      </c>
      <c r="S57" s="1" t="str">
        <f>IFERROR(VLOOKUP($O57,PerfilUniversitario!$A$2:$Z$427,22),"N/A")</f>
        <v>N/A</v>
      </c>
      <c r="T57" s="1" t="str">
        <f>IFERROR(VLOOKUP($O57,PerfilUniversitario!$A$2:$Z$427,24),"N/A")</f>
        <v>N/A</v>
      </c>
      <c r="U57" s="1" t="str">
        <f>IFERROR(VLOOKUP($O57,PerfilUniversitario!$A$2:$Z$427,26),"N/A")</f>
        <v>N/A</v>
      </c>
      <c r="V57" s="3">
        <v>0.31943287037037038</v>
      </c>
      <c r="W57" s="5">
        <v>45219</v>
      </c>
    </row>
    <row r="58" spans="1:23" x14ac:dyDescent="0.3">
      <c r="A58" t="s">
        <v>317</v>
      </c>
      <c r="B58" t="s">
        <v>318</v>
      </c>
      <c r="C58" s="1" t="s">
        <v>319</v>
      </c>
      <c r="D58">
        <v>2211071545</v>
      </c>
      <c r="E58" s="1" t="s">
        <v>320</v>
      </c>
      <c r="F58" s="1" t="s">
        <v>321</v>
      </c>
      <c r="G58" s="1" t="s">
        <v>322</v>
      </c>
      <c r="H58">
        <v>2211071545</v>
      </c>
      <c r="I58" t="str">
        <f>VLOOKUP(J58,CatalogoEstadoRepublica!$A$1:$B$33,2)</f>
        <v>Puebla</v>
      </c>
      <c r="J58">
        <v>21</v>
      </c>
      <c r="K58" s="1" t="s">
        <v>171</v>
      </c>
      <c r="L58" s="1" t="str">
        <f>VLOOKUP(M58,CatalogoPerfil!$A$1:$B$5,2)</f>
        <v>Preuniversitario</v>
      </c>
      <c r="M58" s="1">
        <v>1</v>
      </c>
      <c r="N58" t="s">
        <v>323</v>
      </c>
      <c r="O58">
        <v>12843</v>
      </c>
      <c r="P58" s="1" t="str">
        <f>IFERROR(VLOOKUP($O58,PerfilUniversitario!$A$2:$Z$427,16),"N/A")</f>
        <v>5º - 6º Semestre</v>
      </c>
      <c r="Q58" s="1" t="str">
        <f>IFERROR(VLOOKUP($O58,PerfilUniversitario!$A$2:$Z$427,16),"N/A")</f>
        <v>5º - 6º Semestre</v>
      </c>
      <c r="R58" s="1" t="str">
        <f>IFERROR(VLOOKUP($O58,PerfilUniversitario!$A$2:$Z$427,20),"N/A")</f>
        <v>Médico Cirujano</v>
      </c>
      <c r="S58" s="1" t="str">
        <f>IFERROR(VLOOKUP($O58,PerfilUniversitario!$A$2:$Z$427,22),"N/A")</f>
        <v>• Psicología - Interpretación de sueños</v>
      </c>
      <c r="T58" s="1" t="str">
        <f>IFERROR(VLOOKUP($O58,PerfilUniversitario!$A$2:$Z$427,24),"N/A")</f>
        <v>• Psicología - El amor en el cerebro</v>
      </c>
      <c r="U58" s="1" t="str">
        <f>IFERROR(VLOOKUP($O58,PerfilUniversitario!$A$2:$Z$427,26),"N/A")</f>
        <v>• Nutrición – Nutrición y ejercicio, lo que necesita un campeón</v>
      </c>
      <c r="V58" s="3">
        <v>0.31953703703703701</v>
      </c>
      <c r="W58" s="5">
        <v>45219</v>
      </c>
    </row>
    <row r="59" spans="1:23" x14ac:dyDescent="0.3">
      <c r="A59" t="s">
        <v>176</v>
      </c>
      <c r="B59" t="s">
        <v>1582</v>
      </c>
      <c r="C59" s="1" t="s">
        <v>1583</v>
      </c>
      <c r="D59">
        <v>7711442277</v>
      </c>
      <c r="E59" s="1" t="s">
        <v>598</v>
      </c>
      <c r="F59" s="1" t="s">
        <v>1584</v>
      </c>
      <c r="G59" s="1" t="s">
        <v>1585</v>
      </c>
      <c r="H59">
        <v>7716844292</v>
      </c>
      <c r="I59" t="str">
        <f>VLOOKUP(J59,CatalogoEstadoRepublica!$A$1:$B$33,2)</f>
        <v>Hidalgo</v>
      </c>
      <c r="J59">
        <v>13</v>
      </c>
      <c r="K59" s="1" t="s">
        <v>1586</v>
      </c>
      <c r="L59" s="1" t="str">
        <f>VLOOKUP(M59,CatalogoPerfil!$A$1:$B$5,2)</f>
        <v>Preuniversitario</v>
      </c>
      <c r="M59" s="1">
        <v>1</v>
      </c>
      <c r="O59">
        <v>12844</v>
      </c>
      <c r="P59" s="1" t="str">
        <f>IFERROR(VLOOKUP($O59,PerfilUniversitario!$A$2:$Z$427,16),"N/A")</f>
        <v>5º - 6º Semestre</v>
      </c>
      <c r="Q59" s="1" t="str">
        <f>IFERROR(VLOOKUP($O59,PerfilUniversitario!$A$2:$Z$427,16),"N/A")</f>
        <v>5º - 6º Semestre</v>
      </c>
      <c r="R59" s="1" t="str">
        <f>IFERROR(VLOOKUP($O59,PerfilUniversitario!$A$2:$Z$427,20),"N/A")</f>
        <v>Médico Cirujano</v>
      </c>
      <c r="S59" s="1" t="str">
        <f>IFERROR(VLOOKUP($O59,PerfilUniversitario!$A$2:$Z$427,22),"N/A")</f>
        <v>• Psicología - Interpretación de sueños</v>
      </c>
      <c r="T59" s="1" t="str">
        <f>IFERROR(VLOOKUP($O59,PerfilUniversitario!$A$2:$Z$427,24),"N/A")</f>
        <v>• Psicología - El amor en el cerebro</v>
      </c>
      <c r="U59" s="1" t="str">
        <f>IFERROR(VLOOKUP($O59,PerfilUniversitario!$A$2:$Z$427,26),"N/A")</f>
        <v>• Nutrición – Nutrición y ejercicio, lo que necesita un campeón</v>
      </c>
      <c r="V59" s="3">
        <v>0.31969907407407411</v>
      </c>
      <c r="W59" s="5">
        <v>45219</v>
      </c>
    </row>
    <row r="60" spans="1:23" x14ac:dyDescent="0.3">
      <c r="A60" t="s">
        <v>324</v>
      </c>
      <c r="B60" t="s">
        <v>325</v>
      </c>
      <c r="C60" s="1" t="s">
        <v>326</v>
      </c>
      <c r="D60">
        <v>2221663773</v>
      </c>
      <c r="E60" s="1" t="s">
        <v>324</v>
      </c>
      <c r="F60" s="1" t="s">
        <v>327</v>
      </c>
      <c r="G60" s="1" t="s">
        <v>328</v>
      </c>
      <c r="H60">
        <v>2226328449</v>
      </c>
      <c r="I60" t="str">
        <f>VLOOKUP(J60,CatalogoEstadoRepublica!$A$1:$B$33,2)</f>
        <v>Puebla</v>
      </c>
      <c r="J60">
        <v>21</v>
      </c>
      <c r="K60" s="1" t="s">
        <v>329</v>
      </c>
      <c r="L60" s="1" t="str">
        <f>VLOOKUP(M60,CatalogoPerfil!$A$1:$B$5,2)</f>
        <v>Preuniversitario</v>
      </c>
      <c r="M60" s="1">
        <v>1</v>
      </c>
      <c r="N60" t="s">
        <v>330</v>
      </c>
      <c r="O60">
        <v>12845</v>
      </c>
      <c r="P60" s="1" t="str">
        <f>IFERROR(VLOOKUP($O60,PerfilUniversitario!$A$2:$Z$427,16),"N/A")</f>
        <v>5º - 6º Semestre</v>
      </c>
      <c r="Q60" s="1" t="str">
        <f>IFERROR(VLOOKUP($O60,PerfilUniversitario!$A$2:$Z$427,16),"N/A")</f>
        <v>5º - 6º Semestre</v>
      </c>
      <c r="R60" s="1" t="str">
        <f>IFERROR(VLOOKUP($O60,PerfilUniversitario!$A$2:$Z$427,20),"N/A")</f>
        <v>Derecho</v>
      </c>
      <c r="S60" s="1" t="str">
        <f>IFERROR(VLOOKUP($O60,PerfilUniversitario!$A$2:$Z$427,22),"N/A")</f>
        <v>• Psicología - El amor en el cerebro</v>
      </c>
      <c r="T60" s="1" t="str">
        <f>IFERROR(VLOOKUP($O60,PerfilUniversitario!$A$2:$Z$427,24),"N/A")</f>
        <v>• Psicología - Interpretación de sueños</v>
      </c>
      <c r="U60" s="1" t="str">
        <f>IFERROR(VLOOKUP($O60,PerfilUniversitario!$A$2:$Z$427,26),"N/A")</f>
        <v>• Médico cirujano - Reparando una herida</v>
      </c>
      <c r="V60" s="3">
        <v>0.3200810185185185</v>
      </c>
      <c r="W60" s="5">
        <v>45219</v>
      </c>
    </row>
    <row r="61" spans="1:23" x14ac:dyDescent="0.3">
      <c r="A61" t="s">
        <v>331</v>
      </c>
      <c r="B61" t="s">
        <v>332</v>
      </c>
      <c r="C61" s="1" t="s">
        <v>333</v>
      </c>
      <c r="D61">
        <v>2212071753</v>
      </c>
      <c r="E61" s="1" t="s">
        <v>334</v>
      </c>
      <c r="F61" s="1" t="s">
        <v>335</v>
      </c>
      <c r="G61" s="1" t="s">
        <v>336</v>
      </c>
      <c r="H61">
        <v>2212280137</v>
      </c>
      <c r="I61" t="str">
        <f>VLOOKUP(J61,CatalogoEstadoRepublica!$A$1:$B$33,2)</f>
        <v>Puebla</v>
      </c>
      <c r="J61">
        <v>21</v>
      </c>
      <c r="K61" s="1" t="s">
        <v>171</v>
      </c>
      <c r="L61" s="1" t="str">
        <f>VLOOKUP(M61,CatalogoPerfil!$A$1:$B$5,2)</f>
        <v>Preuniversitario</v>
      </c>
      <c r="M61" s="1">
        <v>1</v>
      </c>
      <c r="N61" t="s">
        <v>330</v>
      </c>
      <c r="O61">
        <v>12846</v>
      </c>
      <c r="P61" s="1" t="str">
        <f>IFERROR(VLOOKUP($O61,PerfilUniversitario!$A$2:$Z$427,16),"N/A")</f>
        <v>5º - 6º Semestre</v>
      </c>
      <c r="Q61" s="1" t="str">
        <f>IFERROR(VLOOKUP($O61,PerfilUniversitario!$A$2:$Z$427,16),"N/A")</f>
        <v>5º - 6º Semestre</v>
      </c>
      <c r="R61" s="1" t="str">
        <f>IFERROR(VLOOKUP($O61,PerfilUniversitario!$A$2:$Z$427,20),"N/A")</f>
        <v>Derecho</v>
      </c>
      <c r="S61" s="1" t="str">
        <f>IFERROR(VLOOKUP($O61,PerfilUniversitario!$A$2:$Z$427,22),"N/A")</f>
        <v>• Psicología - El amor en el cerebro</v>
      </c>
      <c r="T61" s="1" t="str">
        <f>IFERROR(VLOOKUP($O61,PerfilUniversitario!$A$2:$Z$427,24),"N/A")</f>
        <v>• Psicología - Interpretación de sueños</v>
      </c>
      <c r="U61" s="1" t="str">
        <f>IFERROR(VLOOKUP($O61,PerfilUniversitario!$A$2:$Z$427,26),"N/A")</f>
        <v>• Médico cirujano - Reparando una herida</v>
      </c>
      <c r="V61" s="3">
        <v>0.3200810185185185</v>
      </c>
      <c r="W61" s="5">
        <v>45219</v>
      </c>
    </row>
    <row r="62" spans="1:23" x14ac:dyDescent="0.3">
      <c r="A62" t="s">
        <v>110</v>
      </c>
      <c r="B62" t="s">
        <v>337</v>
      </c>
      <c r="C62" s="1" t="s">
        <v>338</v>
      </c>
      <c r="D62">
        <v>2226762964</v>
      </c>
      <c r="E62" s="1" t="s">
        <v>339</v>
      </c>
      <c r="F62" s="1" t="s">
        <v>340</v>
      </c>
      <c r="G62" s="1" t="s">
        <v>341</v>
      </c>
      <c r="H62"/>
      <c r="I62" t="str">
        <f>VLOOKUP(J62,CatalogoEstadoRepublica!$A$1:$B$33,2)</f>
        <v>Puebla</v>
      </c>
      <c r="J62">
        <v>21</v>
      </c>
      <c r="K62" s="1" t="s">
        <v>342</v>
      </c>
      <c r="L62" s="1" t="str">
        <f>VLOOKUP(M62,CatalogoPerfil!$A$1:$B$5,2)</f>
        <v>Preuniversitario</v>
      </c>
      <c r="M62" s="1">
        <v>1</v>
      </c>
      <c r="O62">
        <v>12847</v>
      </c>
      <c r="P62" s="1" t="str">
        <f>IFERROR(VLOOKUP($O62,PerfilUniversitario!$A$2:$Z$427,16),"N/A")</f>
        <v>5º - 6º Semestre</v>
      </c>
      <c r="Q62" s="1" t="str">
        <f>IFERROR(VLOOKUP($O62,PerfilUniversitario!$A$2:$Z$427,16),"N/A")</f>
        <v>5º - 6º Semestre</v>
      </c>
      <c r="R62" s="1" t="str">
        <f>IFERROR(VLOOKUP($O62,PerfilUniversitario!$A$2:$Z$427,20),"N/A")</f>
        <v>Actuaría</v>
      </c>
      <c r="S62" s="1" t="str">
        <f>IFERROR(VLOOKUP($O62,PerfilUniversitario!$A$2:$Z$427,22),"N/A")</f>
        <v>• Actuaría - Las verdades de los Actuarios</v>
      </c>
      <c r="T62" s="1" t="str">
        <f>IFERROR(VLOOKUP($O62,PerfilUniversitario!$A$2:$Z$427,24),"N/A")</f>
        <v>• Ingeniería en Dirección de Negocios - Toma de decisiones estratégicas en la Ingeniería de negocios</v>
      </c>
      <c r="U62" s="1" t="str">
        <f>IFERROR(VLOOKUP($O62,PerfilUniversitario!$A$2:$Z$427,26),"N/A")</f>
        <v>• Ingeniería en Dirección de Negocios - Análisis, minería y Big Data en Hacking ético</v>
      </c>
      <c r="V62" s="3">
        <v>0.32024305555555554</v>
      </c>
      <c r="W62" s="5">
        <v>45219</v>
      </c>
    </row>
    <row r="63" spans="1:23" x14ac:dyDescent="0.3">
      <c r="A63" t="s">
        <v>345</v>
      </c>
      <c r="B63" t="s">
        <v>346</v>
      </c>
      <c r="C63" s="1" t="s">
        <v>347</v>
      </c>
      <c r="D63">
        <v>2211667323</v>
      </c>
      <c r="E63" s="1" t="s">
        <v>134</v>
      </c>
      <c r="F63" s="1" t="s">
        <v>348</v>
      </c>
      <c r="G63" s="1" t="s">
        <v>349</v>
      </c>
      <c r="H63">
        <v>2215939637</v>
      </c>
      <c r="I63" t="str">
        <f>VLOOKUP(J63,CatalogoEstadoRepublica!$A$1:$B$33,2)</f>
        <v>Puebla</v>
      </c>
      <c r="J63">
        <v>21</v>
      </c>
      <c r="K63" s="1" t="s">
        <v>171</v>
      </c>
      <c r="L63" s="1" t="str">
        <f>VLOOKUP(M63,CatalogoPerfil!$A$1:$B$5,2)</f>
        <v>Preuniversitario</v>
      </c>
      <c r="M63" s="1">
        <v>1</v>
      </c>
      <c r="N63" t="s">
        <v>308</v>
      </c>
      <c r="O63">
        <v>12849</v>
      </c>
      <c r="P63" s="1" t="str">
        <f>IFERROR(VLOOKUP($O63,PerfilUniversitario!$A$2:$Z$427,16),"N/A")</f>
        <v>5º - 6º Semestre</v>
      </c>
      <c r="Q63" s="1" t="str">
        <f>IFERROR(VLOOKUP($O63,PerfilUniversitario!$A$2:$Z$427,16),"N/A")</f>
        <v>5º - 6º Semestre</v>
      </c>
      <c r="R63" s="1" t="str">
        <f>IFERROR(VLOOKUP($O63,PerfilUniversitario!$A$2:$Z$427,20),"N/A")</f>
        <v>Administración y Dirección de Empresas</v>
      </c>
      <c r="S63" s="1" t="str">
        <f>IFERROR(VLOOKUP($O63,PerfilUniversitario!$A$2:$Z$427,22),"N/A")</f>
        <v>• Ingeniería en Dirección de Negocios - Toma de decisiones estratégicas en la Ingeniería de negocios</v>
      </c>
      <c r="T63" s="1" t="str">
        <f>IFERROR(VLOOKUP($O63,PerfilUniversitario!$A$2:$Z$427,24),"N/A")</f>
        <v>• Ingeniería en Dirección de Negocios - Análisis, minería y Big Data en Hacking ético</v>
      </c>
      <c r="U63" s="1" t="str">
        <f>IFERROR(VLOOKUP($O63,PerfilUniversitario!$A$2:$Z$427,26),"N/A")</f>
        <v>• Actuaría - Las verdades de los Actuarios</v>
      </c>
      <c r="V63" s="3">
        <v>0.32059027777777777</v>
      </c>
      <c r="W63" s="5">
        <v>45219</v>
      </c>
    </row>
    <row r="64" spans="1:23" x14ac:dyDescent="0.3">
      <c r="A64" t="s">
        <v>351</v>
      </c>
      <c r="B64" t="s">
        <v>352</v>
      </c>
      <c r="C64" s="1" t="s">
        <v>353</v>
      </c>
      <c r="D64">
        <v>5554179072</v>
      </c>
      <c r="E64" s="1" t="s">
        <v>354</v>
      </c>
      <c r="F64" s="1" t="s">
        <v>355</v>
      </c>
      <c r="G64" s="1" t="s">
        <v>356</v>
      </c>
      <c r="H64" t="s">
        <v>357</v>
      </c>
      <c r="I64" t="str">
        <f>VLOOKUP(J64,CatalogoEstadoRepublica!$A$1:$B$33,2)</f>
        <v>Hidalgo</v>
      </c>
      <c r="J64">
        <v>13</v>
      </c>
      <c r="K64" s="1" t="s">
        <v>359</v>
      </c>
      <c r="L64" s="1" t="str">
        <f>VLOOKUP(M64,CatalogoPerfil!$A$1:$B$5,2)</f>
        <v>Preuniversitario</v>
      </c>
      <c r="M64" s="1">
        <v>1</v>
      </c>
      <c r="O64">
        <v>12850</v>
      </c>
      <c r="P64" s="1" t="str">
        <f>IFERROR(VLOOKUP($O64,PerfilUniversitario!$A$2:$Z$427,16),"N/A")</f>
        <v>5º - 6º Semestre</v>
      </c>
      <c r="Q64" s="1" t="str">
        <f>IFERROR(VLOOKUP($O64,PerfilUniversitario!$A$2:$Z$427,16),"N/A")</f>
        <v>5º - 6º Semestre</v>
      </c>
      <c r="R64" s="1" t="str">
        <f>IFERROR(VLOOKUP($O64,PerfilUniversitario!$A$2:$Z$427,20),"N/A")</f>
        <v>Derecho</v>
      </c>
      <c r="S64" s="1" t="str">
        <f>IFERROR(VLOOKUP($O64,PerfilUniversitario!$A$2:$Z$427,22),"N/A")</f>
        <v>• Derecho - Volando Derecho</v>
      </c>
      <c r="T64" s="1" t="str">
        <f>IFERROR(VLOOKUP($O64,PerfilUniversitario!$A$2:$Z$427,24),"N/A")</f>
        <v>• Relaciones Internacionales - ¿Es posible un mundo sin conflictos?</v>
      </c>
      <c r="U64" s="1" t="str">
        <f>IFERROR(VLOOKUP($O64,PerfilUniversitario!$A$2:$Z$427,26),"N/A")</f>
        <v>• Comunicación y Dirección de Empresas de Entretenimiento - Entertainment and Media World</v>
      </c>
      <c r="V64" s="3">
        <v>0.32072916666666668</v>
      </c>
      <c r="W64" s="5">
        <v>45219</v>
      </c>
    </row>
    <row r="65" spans="1:23" x14ac:dyDescent="0.3">
      <c r="A65" t="s">
        <v>1587</v>
      </c>
      <c r="B65" t="s">
        <v>812</v>
      </c>
      <c r="C65" s="1" t="s">
        <v>1588</v>
      </c>
      <c r="D65">
        <v>2226743269</v>
      </c>
      <c r="E65" s="1" t="s">
        <v>1589</v>
      </c>
      <c r="F65" s="1" t="s">
        <v>1590</v>
      </c>
      <c r="H65">
        <v>5519194355</v>
      </c>
      <c r="I65" t="str">
        <f>VLOOKUP(J65,CatalogoEstadoRepublica!$A$1:$B$33,2)</f>
        <v>Puebla</v>
      </c>
      <c r="J65">
        <v>21</v>
      </c>
      <c r="K65" s="1" t="s">
        <v>1591</v>
      </c>
      <c r="L65" s="1" t="str">
        <f>VLOOKUP(M65,CatalogoPerfil!$A$1:$B$5,2)</f>
        <v>Preuniversitario</v>
      </c>
      <c r="M65" s="1">
        <v>1</v>
      </c>
      <c r="O65">
        <v>12851</v>
      </c>
      <c r="P65" s="1" t="str">
        <f>IFERROR(VLOOKUP($O65,PerfilUniversitario!$A$2:$Z$427,16),"N/A")</f>
        <v>5º - 6º Semestre</v>
      </c>
      <c r="Q65" s="1" t="str">
        <f>IFERROR(VLOOKUP($O65,PerfilUniversitario!$A$2:$Z$427,16),"N/A")</f>
        <v>5º - 6º Semestre</v>
      </c>
      <c r="R65" s="1" t="str">
        <f>IFERROR(VLOOKUP($O65,PerfilUniversitario!$A$2:$Z$427,20),"N/A")</f>
        <v>Derecho</v>
      </c>
      <c r="S65" s="1" t="str">
        <f>IFERROR(VLOOKUP($O65,PerfilUniversitario!$A$2:$Z$427,22),"N/A")</f>
        <v>• Derecho - Volando Derecho</v>
      </c>
      <c r="T65" s="1" t="str">
        <f>IFERROR(VLOOKUP($O65,PerfilUniversitario!$A$2:$Z$427,24),"N/A")</f>
        <v>• Relaciones Internacionales - ¿Es posible un mundo sin conflictos?</v>
      </c>
      <c r="U65" s="1" t="str">
        <f>IFERROR(VLOOKUP($O65,PerfilUniversitario!$A$2:$Z$427,26),"N/A")</f>
        <v>• Comunicación y Dirección de Empresas de Entretenimiento - Entertainment and Media World</v>
      </c>
      <c r="V65" s="3">
        <v>0.32099537037037035</v>
      </c>
      <c r="W65" s="5">
        <v>45219</v>
      </c>
    </row>
    <row r="66" spans="1:23" x14ac:dyDescent="0.3">
      <c r="A66" t="s">
        <v>361</v>
      </c>
      <c r="B66" t="s">
        <v>362</v>
      </c>
      <c r="C66" s="1" t="s">
        <v>363</v>
      </c>
      <c r="D66">
        <v>2212568693</v>
      </c>
      <c r="E66" s="1" t="s">
        <v>364</v>
      </c>
      <c r="F66" s="1" t="s">
        <v>365</v>
      </c>
      <c r="G66" s="1" t="s">
        <v>366</v>
      </c>
      <c r="H66">
        <v>2223550593</v>
      </c>
      <c r="I66" t="str">
        <f>VLOOKUP(J66,CatalogoEstadoRepublica!$A$1:$B$33,2)</f>
        <v>Puebla</v>
      </c>
      <c r="J66">
        <v>21</v>
      </c>
      <c r="K66" s="1" t="s">
        <v>171</v>
      </c>
      <c r="L66" s="1" t="str">
        <f>VLOOKUP(M66,CatalogoPerfil!$A$1:$B$5,2)</f>
        <v>Preuniversitario</v>
      </c>
      <c r="M66" s="1">
        <v>1</v>
      </c>
      <c r="O66">
        <v>12852</v>
      </c>
      <c r="P66" s="1" t="str">
        <f>IFERROR(VLOOKUP($O66,PerfilUniversitario!$A$2:$Z$427,16),"N/A")</f>
        <v>5º - 6º Semestre</v>
      </c>
      <c r="Q66" s="1" t="str">
        <f>IFERROR(VLOOKUP($O66,PerfilUniversitario!$A$2:$Z$427,16),"N/A")</f>
        <v>5º - 6º Semestre</v>
      </c>
      <c r="R66" s="1" t="str">
        <f>IFERROR(VLOOKUP($O66,PerfilUniversitario!$A$2:$Z$427,20),"N/A")</f>
        <v>Gastronomía</v>
      </c>
      <c r="S66" s="1" t="str">
        <f>IFERROR(VLOOKUP($O66,PerfilUniversitario!$A$2:$Z$427,22),"N/A")</f>
        <v>• Gastronomía - Evaluación sensorial de hierbas aromáticas</v>
      </c>
      <c r="T66" s="1" t="str">
        <f>IFERROR(VLOOKUP($O66,PerfilUniversitario!$A$2:$Z$427,24),"N/A")</f>
        <v>• Médico cirujano - Primeros minutos de vida</v>
      </c>
      <c r="U66" s="1" t="str">
        <f>IFERROR(VLOOKUP($O66,PerfilUniversitario!$A$2:$Z$427,26),"N/A")</f>
        <v>• Médico cirujano - Atiende tú primer paciente</v>
      </c>
      <c r="V66" s="3">
        <v>0.32269675925925928</v>
      </c>
      <c r="W66" s="5">
        <v>45219</v>
      </c>
    </row>
    <row r="67" spans="1:23" x14ac:dyDescent="0.3">
      <c r="A67" t="s">
        <v>880</v>
      </c>
      <c r="B67" t="s">
        <v>1388</v>
      </c>
      <c r="C67" s="1" t="s">
        <v>1389</v>
      </c>
      <c r="D67">
        <v>2216706837</v>
      </c>
      <c r="E67" s="1" t="s">
        <v>560</v>
      </c>
      <c r="F67" s="1" t="s">
        <v>1390</v>
      </c>
      <c r="G67" s="1" t="s">
        <v>1391</v>
      </c>
      <c r="H67">
        <v>2211719131</v>
      </c>
      <c r="I67" t="str">
        <f>VLOOKUP(J67,CatalogoEstadoRepublica!$A$1:$B$33,2)</f>
        <v>Puebla</v>
      </c>
      <c r="J67">
        <v>21</v>
      </c>
      <c r="K67" s="1" t="s">
        <v>387</v>
      </c>
      <c r="L67" s="1" t="str">
        <f>VLOOKUP(M67,CatalogoPerfil!$A$1:$B$5,2)</f>
        <v>Otro</v>
      </c>
      <c r="M67" s="1">
        <v>5</v>
      </c>
      <c r="O67">
        <v>0</v>
      </c>
      <c r="P67" s="1" t="str">
        <f>IFERROR(VLOOKUP($O67,PerfilUniversitario!$A$2:$Z$427,16),"N/A")</f>
        <v>N/A</v>
      </c>
      <c r="Q67" s="1" t="str">
        <f>IFERROR(VLOOKUP($O67,PerfilUniversitario!$A$2:$Z$427,16),"N/A")</f>
        <v>N/A</v>
      </c>
      <c r="R67" s="1" t="str">
        <f>IFERROR(VLOOKUP($O67,PerfilUniversitario!$A$2:$Z$427,20),"N/A")</f>
        <v>N/A</v>
      </c>
      <c r="S67" s="1" t="str">
        <f>IFERROR(VLOOKUP($O67,PerfilUniversitario!$A$2:$Z$427,22),"N/A")</f>
        <v>N/A</v>
      </c>
      <c r="T67" s="1" t="str">
        <f>IFERROR(VLOOKUP($O67,PerfilUniversitario!$A$2:$Z$427,24),"N/A")</f>
        <v>N/A</v>
      </c>
      <c r="U67" s="1" t="str">
        <f>IFERROR(VLOOKUP($O67,PerfilUniversitario!$A$2:$Z$427,26),"N/A")</f>
        <v>N/A</v>
      </c>
      <c r="V67" s="3">
        <v>0.32306712962962963</v>
      </c>
      <c r="W67" s="5">
        <v>45219</v>
      </c>
    </row>
    <row r="68" spans="1:23" x14ac:dyDescent="0.3">
      <c r="A68" t="s">
        <v>368</v>
      </c>
      <c r="B68" t="s">
        <v>369</v>
      </c>
      <c r="C68" s="1" t="s">
        <v>370</v>
      </c>
      <c r="D68">
        <v>2222527543</v>
      </c>
      <c r="E68" s="1" t="s">
        <v>371</v>
      </c>
      <c r="F68" s="1" t="s">
        <v>372</v>
      </c>
      <c r="G68" s="1" t="s">
        <v>370</v>
      </c>
      <c r="H68">
        <v>2224357910</v>
      </c>
      <c r="I68" t="str">
        <f>VLOOKUP(J68,CatalogoEstadoRepublica!$A$1:$B$33,2)</f>
        <v>Puebla</v>
      </c>
      <c r="J68">
        <v>21</v>
      </c>
      <c r="K68" s="1" t="s">
        <v>171</v>
      </c>
      <c r="L68" s="1" t="str">
        <f>VLOOKUP(M68,CatalogoPerfil!$A$1:$B$5,2)</f>
        <v>Preuniversitario</v>
      </c>
      <c r="M68" s="1">
        <v>1</v>
      </c>
      <c r="O68">
        <v>12854</v>
      </c>
      <c r="P68" s="1" t="str">
        <f>IFERROR(VLOOKUP($O68,PerfilUniversitario!$A$2:$Z$427,16),"N/A")</f>
        <v>5º - 6º Semestre</v>
      </c>
      <c r="Q68" s="1" t="str">
        <f>IFERROR(VLOOKUP($O68,PerfilUniversitario!$A$2:$Z$427,16),"N/A")</f>
        <v>5º - 6º Semestre</v>
      </c>
      <c r="R68" s="1" t="str">
        <f>IFERROR(VLOOKUP($O68,PerfilUniversitario!$A$2:$Z$427,20),"N/A")</f>
        <v>Derecho</v>
      </c>
      <c r="S68" s="1" t="str">
        <f>IFERROR(VLOOKUP($O68,PerfilUniversitario!$A$2:$Z$427,22),"N/A")</f>
        <v>• Ingeniería en Dirección de Negocios - Toma de decisiones estratégicas en la Ingeniería de negocios</v>
      </c>
      <c r="T68" s="1" t="str">
        <f>IFERROR(VLOOKUP($O68,PerfilUniversitario!$A$2:$Z$427,24),"N/A")</f>
        <v>• Ingeniería en Dirección de Negocios - Análisis, minería y Big Data en Hacking ético</v>
      </c>
      <c r="U68" s="1" t="str">
        <f>IFERROR(VLOOKUP($O68,PerfilUniversitario!$A$2:$Z$427,26),"N/A")</f>
        <v>• Ingeniería Industrial para la Dirección - Roda la bici</v>
      </c>
      <c r="V68" s="3">
        <v>0.32321759259259258</v>
      </c>
      <c r="W68" s="5">
        <v>45219</v>
      </c>
    </row>
    <row r="69" spans="1:23" x14ac:dyDescent="0.3">
      <c r="A69" t="s">
        <v>1592</v>
      </c>
      <c r="B69" t="s">
        <v>1593</v>
      </c>
      <c r="C69" s="1" t="s">
        <v>1594</v>
      </c>
      <c r="D69">
        <v>2221521676</v>
      </c>
      <c r="E69" s="1" t="s">
        <v>1595</v>
      </c>
      <c r="F69" s="1" t="s">
        <v>1596</v>
      </c>
      <c r="H69"/>
      <c r="I69" t="str">
        <f>VLOOKUP(J69,CatalogoEstadoRepublica!$A$1:$B$33,2)</f>
        <v>Puebla</v>
      </c>
      <c r="J69">
        <v>21</v>
      </c>
      <c r="K69" s="1" t="s">
        <v>1591</v>
      </c>
      <c r="L69" s="1" t="str">
        <f>VLOOKUP(M69,CatalogoPerfil!$A$1:$B$5,2)</f>
        <v>Preuniversitario</v>
      </c>
      <c r="M69" s="1">
        <v>1</v>
      </c>
      <c r="O69">
        <v>12855</v>
      </c>
      <c r="P69" s="1" t="str">
        <f>IFERROR(VLOOKUP($O69,PerfilUniversitario!$A$2:$Z$427,16),"N/A")</f>
        <v>5º - 6º Semestre</v>
      </c>
      <c r="Q69" s="1" t="str">
        <f>IFERROR(VLOOKUP($O69,PerfilUniversitario!$A$2:$Z$427,16),"N/A")</f>
        <v>5º - 6º Semestre</v>
      </c>
      <c r="R69" s="1" t="str">
        <f>IFERROR(VLOOKUP($O69,PerfilUniversitario!$A$2:$Z$427,20),"N/A")</f>
        <v>Derecho</v>
      </c>
      <c r="S69" s="1" t="str">
        <f>IFERROR(VLOOKUP($O69,PerfilUniversitario!$A$2:$Z$427,22),"N/A")</f>
        <v>• Ingeniería en Dirección de Negocios - Toma de decisiones estratégicas en la Ingeniería de negocios</v>
      </c>
      <c r="T69" s="1" t="str">
        <f>IFERROR(VLOOKUP($O69,PerfilUniversitario!$A$2:$Z$427,24),"N/A")</f>
        <v>• Ingeniería en Dirección de Negocios - Análisis, minería y Big Data en Hacking ético</v>
      </c>
      <c r="U69" s="1" t="str">
        <f>IFERROR(VLOOKUP($O69,PerfilUniversitario!$A$2:$Z$427,26),"N/A")</f>
        <v>• Ingeniería Industrial para la Dirección - Roda la bici</v>
      </c>
      <c r="V69" s="3">
        <v>0.32332175925925927</v>
      </c>
      <c r="W69" s="5">
        <v>45219</v>
      </c>
    </row>
    <row r="70" spans="1:23" x14ac:dyDescent="0.3">
      <c r="A70" t="s">
        <v>373</v>
      </c>
      <c r="B70" t="s">
        <v>374</v>
      </c>
      <c r="C70" s="1" t="s">
        <v>375</v>
      </c>
      <c r="D70">
        <v>2221094427</v>
      </c>
      <c r="E70" s="1" t="s">
        <v>376</v>
      </c>
      <c r="F70" s="1" t="s">
        <v>377</v>
      </c>
      <c r="G70" s="1" t="s">
        <v>378</v>
      </c>
      <c r="H70">
        <v>2225228468</v>
      </c>
      <c r="I70" t="str">
        <f>VLOOKUP(J70,CatalogoEstadoRepublica!$A$1:$B$33,2)</f>
        <v>Puebla</v>
      </c>
      <c r="J70">
        <v>21</v>
      </c>
      <c r="K70" s="1" t="s">
        <v>379</v>
      </c>
      <c r="L70" s="1" t="str">
        <f>VLOOKUP(M70,CatalogoPerfil!$A$1:$B$5,2)</f>
        <v>Preuniversitario</v>
      </c>
      <c r="M70" s="1">
        <v>1</v>
      </c>
      <c r="O70">
        <v>12857</v>
      </c>
      <c r="P70" s="1" t="str">
        <f>IFERROR(VLOOKUP($O70,PerfilUniversitario!$A$2:$Z$427,16),"N/A")</f>
        <v>5º - 6º Semestre</v>
      </c>
      <c r="Q70" s="1" t="str">
        <f>IFERROR(VLOOKUP($O70,PerfilUniversitario!$A$2:$Z$427,16),"N/A")</f>
        <v>5º - 6º Semestre</v>
      </c>
      <c r="R70" s="1" t="str">
        <f>IFERROR(VLOOKUP($O70,PerfilUniversitario!$A$2:$Z$427,20),"N/A")</f>
        <v>Médico Cirujano</v>
      </c>
      <c r="S70" s="1" t="str">
        <f>IFERROR(VLOOKUP($O70,PerfilUniversitario!$A$2:$Z$427,22),"N/A")</f>
        <v>• Médico cirujano - Atiende tú primer paciente</v>
      </c>
      <c r="T70" s="1" t="str">
        <f>IFERROR(VLOOKUP($O70,PerfilUniversitario!$A$2:$Z$427,24),"N/A")</f>
        <v>• Turismo Internacional - TravelTech Trip Planner</v>
      </c>
      <c r="U70" s="1" t="str">
        <f>IFERROR(VLOOKUP($O70,PerfilUniversitario!$A$2:$Z$427,26),"N/A")</f>
        <v>• Mercadotecnia Estratégica – La Agencia de Marketing</v>
      </c>
      <c r="V70" s="3">
        <v>0.32337962962962963</v>
      </c>
      <c r="W70" s="5">
        <v>45219</v>
      </c>
    </row>
    <row r="71" spans="1:23" x14ac:dyDescent="0.3">
      <c r="A71" t="s">
        <v>381</v>
      </c>
      <c r="B71" t="s">
        <v>382</v>
      </c>
      <c r="C71" s="1" t="s">
        <v>383</v>
      </c>
      <c r="D71">
        <v>2241044960</v>
      </c>
      <c r="E71" s="1" t="s">
        <v>384</v>
      </c>
      <c r="F71" s="1" t="s">
        <v>385</v>
      </c>
      <c r="G71" s="1" t="s">
        <v>386</v>
      </c>
      <c r="H71">
        <v>2241160242</v>
      </c>
      <c r="I71" t="str">
        <f>VLOOKUP(J71,CatalogoEstadoRepublica!$A$1:$B$33,2)</f>
        <v>Puebla</v>
      </c>
      <c r="J71">
        <v>21</v>
      </c>
      <c r="K71" s="1" t="s">
        <v>387</v>
      </c>
      <c r="L71" s="1" t="str">
        <f>VLOOKUP(M71,CatalogoPerfil!$A$1:$B$5,2)</f>
        <v>Preuniversitario</v>
      </c>
      <c r="M71" s="1">
        <v>1</v>
      </c>
      <c r="O71">
        <v>12858</v>
      </c>
      <c r="P71" s="1" t="str">
        <f>IFERROR(VLOOKUP($O71,PerfilUniversitario!$A$2:$Z$427,16),"N/A")</f>
        <v>5º - 6º Semestre</v>
      </c>
      <c r="Q71" s="1" t="str">
        <f>IFERROR(VLOOKUP($O71,PerfilUniversitario!$A$2:$Z$427,16),"N/A")</f>
        <v>5º - 6º Semestre</v>
      </c>
      <c r="R71" s="1" t="str">
        <f>IFERROR(VLOOKUP($O71,PerfilUniversitario!$A$2:$Z$427,20),"N/A")</f>
        <v>Médico Cirujano</v>
      </c>
      <c r="S71" s="1" t="str">
        <f>IFERROR(VLOOKUP($O71,PerfilUniversitario!$A$2:$Z$427,22),"N/A")</f>
        <v>• Médico cirujano - Demostración: Electromiografía: análisis de la función muscular (EMG)</v>
      </c>
      <c r="T71" s="1" t="str">
        <f>IFERROR(VLOOKUP($O71,PerfilUniversitario!$A$2:$Z$427,24),"N/A")</f>
        <v>• Médico cirujano - Reparando una herida</v>
      </c>
      <c r="U71" s="1" t="str">
        <f>IFERROR(VLOOKUP($O71,PerfilUniversitario!$A$2:$Z$427,26),"N/A")</f>
        <v>• Médico cirujano - Reino Fungi</v>
      </c>
      <c r="V71" s="3">
        <v>0.32356481481481481</v>
      </c>
      <c r="W71" s="5">
        <v>45219</v>
      </c>
    </row>
    <row r="72" spans="1:23" x14ac:dyDescent="0.3">
      <c r="A72" t="s">
        <v>1392</v>
      </c>
      <c r="B72" t="s">
        <v>1393</v>
      </c>
      <c r="C72" s="1" t="s">
        <v>1394</v>
      </c>
      <c r="D72">
        <v>7716992281</v>
      </c>
      <c r="E72" s="1"/>
      <c r="F72" s="1"/>
      <c r="H72"/>
      <c r="I72" t="str">
        <f>VLOOKUP(J72,CatalogoEstadoRepublica!$A$1:$B$33,2)</f>
        <v>Hidalgo</v>
      </c>
      <c r="J72">
        <v>13</v>
      </c>
      <c r="K72" s="1" t="s">
        <v>359</v>
      </c>
      <c r="L72" s="1" t="str">
        <f>VLOOKUP(M72,CatalogoPerfil!$A$1:$B$5,2)</f>
        <v>Orientador Vocacional</v>
      </c>
      <c r="M72" s="1">
        <v>3</v>
      </c>
      <c r="O72">
        <v>0</v>
      </c>
      <c r="P72" s="1" t="str">
        <f>IFERROR(VLOOKUP($O72,PerfilUniversitario!$A$2:$Z$427,16),"N/A")</f>
        <v>N/A</v>
      </c>
      <c r="Q72" s="1" t="str">
        <f>IFERROR(VLOOKUP($O72,PerfilUniversitario!$A$2:$Z$427,16),"N/A")</f>
        <v>N/A</v>
      </c>
      <c r="R72" s="1" t="str">
        <f>IFERROR(VLOOKUP($O72,PerfilUniversitario!$A$2:$Z$427,20),"N/A")</f>
        <v>N/A</v>
      </c>
      <c r="S72" s="1" t="str">
        <f>IFERROR(VLOOKUP($O72,PerfilUniversitario!$A$2:$Z$427,22),"N/A")</f>
        <v>N/A</v>
      </c>
      <c r="T72" s="1" t="str">
        <f>IFERROR(VLOOKUP($O72,PerfilUniversitario!$A$2:$Z$427,24),"N/A")</f>
        <v>N/A</v>
      </c>
      <c r="U72" s="1" t="str">
        <f>IFERROR(VLOOKUP($O72,PerfilUniversitario!$A$2:$Z$427,26),"N/A")</f>
        <v>N/A</v>
      </c>
      <c r="V72" s="3">
        <v>0.32359953703703703</v>
      </c>
      <c r="W72" s="5">
        <v>45219</v>
      </c>
    </row>
    <row r="73" spans="1:23" x14ac:dyDescent="0.3">
      <c r="A73" t="s">
        <v>65</v>
      </c>
      <c r="B73" t="s">
        <v>1597</v>
      </c>
      <c r="C73" s="1" t="s">
        <v>1598</v>
      </c>
      <c r="D73">
        <v>2712119507</v>
      </c>
      <c r="E73" s="1" t="s">
        <v>1599</v>
      </c>
      <c r="F73" s="1" t="s">
        <v>44</v>
      </c>
      <c r="G73" s="1" t="s">
        <v>1600</v>
      </c>
      <c r="H73">
        <v>2731055637</v>
      </c>
      <c r="I73" t="str">
        <f>VLOOKUP(J73,CatalogoEstadoRepublica!$A$1:$B$33,2)</f>
        <v>Puebla</v>
      </c>
      <c r="J73">
        <v>21</v>
      </c>
      <c r="K73" s="1" t="s">
        <v>448</v>
      </c>
      <c r="L73" s="1" t="str">
        <f>VLOOKUP(M73,CatalogoPerfil!$A$1:$B$5,2)</f>
        <v>Preuniversitario</v>
      </c>
      <c r="M73" s="1">
        <v>1</v>
      </c>
      <c r="O73">
        <v>12859</v>
      </c>
      <c r="P73" s="1" t="str">
        <f>IFERROR(VLOOKUP($O73,PerfilUniversitario!$A$2:$Z$427,16),"N/A")</f>
        <v>5º - 6º Semestre</v>
      </c>
      <c r="Q73" s="1" t="str">
        <f>IFERROR(VLOOKUP($O73,PerfilUniversitario!$A$2:$Z$427,16),"N/A")</f>
        <v>5º - 6º Semestre</v>
      </c>
      <c r="R73" s="1" t="str">
        <f>IFERROR(VLOOKUP($O73,PerfilUniversitario!$A$2:$Z$427,20),"N/A")</f>
        <v>Médico Cirujano</v>
      </c>
      <c r="S73" s="1" t="str">
        <f>IFERROR(VLOOKUP($O73,PerfilUniversitario!$A$2:$Z$427,22),"N/A")</f>
        <v>• Médico cirujano - Demostración: Electromiografía: análisis de la función muscular (EMG)</v>
      </c>
      <c r="T73" s="1" t="str">
        <f>IFERROR(VLOOKUP($O73,PerfilUniversitario!$A$2:$Z$427,24),"N/A")</f>
        <v>• Médico cirujano - Reparando una herida</v>
      </c>
      <c r="U73" s="1" t="str">
        <f>IFERROR(VLOOKUP($O73,PerfilUniversitario!$A$2:$Z$427,26),"N/A")</f>
        <v>• Médico cirujano - Reino Fungi</v>
      </c>
      <c r="V73" s="3">
        <v>0.32364583333333335</v>
      </c>
      <c r="W73" s="5">
        <v>45219</v>
      </c>
    </row>
    <row r="74" spans="1:23" x14ac:dyDescent="0.3">
      <c r="A74" t="s">
        <v>389</v>
      </c>
      <c r="B74" t="s">
        <v>390</v>
      </c>
      <c r="C74" s="1" t="s">
        <v>391</v>
      </c>
      <c r="D74">
        <v>2211845144</v>
      </c>
      <c r="E74" s="1" t="s">
        <v>392</v>
      </c>
      <c r="F74" s="1" t="s">
        <v>393</v>
      </c>
      <c r="G74" s="1" t="s">
        <v>394</v>
      </c>
      <c r="H74" t="s">
        <v>395</v>
      </c>
      <c r="I74" t="str">
        <f>VLOOKUP(J74,CatalogoEstadoRepublica!$A$1:$B$33,2)</f>
        <v>Puebla</v>
      </c>
      <c r="J74">
        <v>21</v>
      </c>
      <c r="K74" s="1" t="s">
        <v>396</v>
      </c>
      <c r="L74" s="1" t="str">
        <f>VLOOKUP(M74,CatalogoPerfil!$A$1:$B$5,2)</f>
        <v>Preuniversitario</v>
      </c>
      <c r="M74" s="1">
        <v>1</v>
      </c>
      <c r="O74">
        <v>12860</v>
      </c>
      <c r="P74" s="1" t="str">
        <f>IFERROR(VLOOKUP($O74,PerfilUniversitario!$A$2:$Z$427,16),"N/A")</f>
        <v>5º - 6º Semestre</v>
      </c>
      <c r="Q74" s="1" t="str">
        <f>IFERROR(VLOOKUP($O74,PerfilUniversitario!$A$2:$Z$427,16),"N/A")</f>
        <v>5º - 6º Semestre</v>
      </c>
      <c r="R74" s="1" t="str">
        <f>IFERROR(VLOOKUP($O74,PerfilUniversitario!$A$2:$Z$427,20),"N/A")</f>
        <v>Ingeniería en Dirección de Negocios</v>
      </c>
      <c r="S74" s="1" t="str">
        <f>IFERROR(VLOOKUP($O74,PerfilUniversitario!$A$2:$Z$427,22),"N/A")</f>
        <v>• Ingeniería Industrial para la Dirección - Estudio de tiempos y movimientos</v>
      </c>
      <c r="T74" s="1" t="str">
        <f>IFERROR(VLOOKUP($O74,PerfilUniversitario!$A$2:$Z$427,24),"N/A")</f>
        <v>• Actuaría - Las verdades de los Actuarios</v>
      </c>
      <c r="U74" s="1" t="str">
        <f>IFERROR(VLOOKUP($O74,PerfilUniversitario!$A$2:$Z$427,26),"N/A")</f>
        <v>• Ingeniería en Dirección de Negocios - Análisis, minería y Big Data en Hacking ético</v>
      </c>
      <c r="V74" s="3">
        <v>0.32370370370370372</v>
      </c>
      <c r="W74" s="5">
        <v>45219</v>
      </c>
    </row>
    <row r="75" spans="1:23" x14ac:dyDescent="0.3">
      <c r="A75" t="s">
        <v>399</v>
      </c>
      <c r="B75" t="s">
        <v>400</v>
      </c>
      <c r="C75" s="1" t="s">
        <v>401</v>
      </c>
      <c r="D75">
        <v>2225810787</v>
      </c>
      <c r="E75" s="1" t="s">
        <v>402</v>
      </c>
      <c r="F75" s="1" t="s">
        <v>403</v>
      </c>
      <c r="G75" s="1" t="s">
        <v>404</v>
      </c>
      <c r="H75">
        <v>2222528392</v>
      </c>
      <c r="I75" t="str">
        <f>VLOOKUP(J75,CatalogoEstadoRepublica!$A$1:$B$33,2)</f>
        <v>Puebla</v>
      </c>
      <c r="J75">
        <v>21</v>
      </c>
      <c r="K75" s="1" t="s">
        <v>387</v>
      </c>
      <c r="L75" s="1" t="str">
        <f>VLOOKUP(M75,CatalogoPerfil!$A$1:$B$5,2)</f>
        <v>Preuniversitario</v>
      </c>
      <c r="M75" s="1">
        <v>1</v>
      </c>
      <c r="O75">
        <v>12861</v>
      </c>
      <c r="P75" s="1" t="str">
        <f>IFERROR(VLOOKUP($O75,PerfilUniversitario!$A$2:$Z$427,16),"N/A")</f>
        <v>5º - 6º Semestre</v>
      </c>
      <c r="Q75" s="1" t="str">
        <f>IFERROR(VLOOKUP($O75,PerfilUniversitario!$A$2:$Z$427,16),"N/A")</f>
        <v>5º - 6º Semestre</v>
      </c>
      <c r="R75" s="1" t="str">
        <f>IFERROR(VLOOKUP($O75,PerfilUniversitario!$A$2:$Z$427,20),"N/A")</f>
        <v>Diseño Gráfico</v>
      </c>
      <c r="S75" s="1" t="str">
        <f>IFERROR(VLOOKUP($O75,PerfilUniversitario!$A$2:$Z$427,22),"N/A")</f>
        <v>• Diseño Gráfico - ¡Caricarturízate!</v>
      </c>
      <c r="T75" s="1" t="str">
        <f>IFERROR(VLOOKUP($O75,PerfilUniversitario!$A$2:$Z$427,24),"N/A")</f>
        <v>• Diseño Multimedia - Fotografía de producto con dispositivos móviles.</v>
      </c>
      <c r="U75" s="1" t="str">
        <f>IFERROR(VLOOKUP($O75,PerfilUniversitario!$A$2:$Z$427,26),"N/A")</f>
        <v>• Diseño Estratégico de Innovación y cambio - Qué pasaría si… - Planeando estrategias para el futuro</v>
      </c>
      <c r="V75" s="3">
        <v>0.32437500000000002</v>
      </c>
      <c r="W75" s="5">
        <v>45219</v>
      </c>
    </row>
    <row r="76" spans="1:23" x14ac:dyDescent="0.3">
      <c r="A76" t="s">
        <v>406</v>
      </c>
      <c r="B76" t="s">
        <v>407</v>
      </c>
      <c r="C76" s="1" t="s">
        <v>408</v>
      </c>
      <c r="D76">
        <v>2411208806</v>
      </c>
      <c r="E76" s="1" t="s">
        <v>409</v>
      </c>
      <c r="F76" s="1" t="s">
        <v>410</v>
      </c>
      <c r="G76" s="1" t="s">
        <v>411</v>
      </c>
      <c r="H76">
        <v>2411537138</v>
      </c>
      <c r="I76" t="str">
        <f>VLOOKUP(J76,CatalogoEstadoRepublica!$A$1:$B$33,2)</f>
        <v>Tlaxcala</v>
      </c>
      <c r="J76">
        <v>29</v>
      </c>
      <c r="K76" s="1" t="s">
        <v>412</v>
      </c>
      <c r="L76" s="1" t="str">
        <f>VLOOKUP(M76,CatalogoPerfil!$A$1:$B$5,2)</f>
        <v>Preuniversitario</v>
      </c>
      <c r="M76" s="1">
        <v>1</v>
      </c>
      <c r="O76">
        <v>12862</v>
      </c>
      <c r="P76" s="1" t="str">
        <f>IFERROR(VLOOKUP($O76,PerfilUniversitario!$A$2:$Z$427,16),"N/A")</f>
        <v>5º - 6º Semestre</v>
      </c>
      <c r="Q76" s="1" t="str">
        <f>IFERROR(VLOOKUP($O76,PerfilUniversitario!$A$2:$Z$427,16),"N/A")</f>
        <v>5º - 6º Semestre</v>
      </c>
      <c r="R76" s="1" t="str">
        <f>IFERROR(VLOOKUP($O76,PerfilUniversitario!$A$2:$Z$427,20),"N/A")</f>
        <v>Arquitectura</v>
      </c>
      <c r="S76" s="1" t="str">
        <f>IFERROR(VLOOKUP($O76,PerfilUniversitario!$A$2:$Z$427,22),"N/A")</f>
        <v>• Ingeniería en Dirección de Negocios - Toma de decisiones estratégicas en la Ingeniería de negocios</v>
      </c>
      <c r="T76" s="1" t="str">
        <f>IFERROR(VLOOKUP($O76,PerfilUniversitario!$A$2:$Z$427,24),"N/A")</f>
        <v>• Turismo Internacional - TravelTech Trip Planner</v>
      </c>
      <c r="U76" s="1" t="str">
        <f>IFERROR(VLOOKUP($O76,PerfilUniversitario!$A$2:$Z$427,26),"N/A")</f>
        <v>• Arquitectura - Arquitectura de interiores con LEGO e Inteligencia artificial.</v>
      </c>
      <c r="V76" s="3">
        <v>0.32454861111111111</v>
      </c>
      <c r="W76" s="5">
        <v>45219</v>
      </c>
    </row>
    <row r="77" spans="1:23" x14ac:dyDescent="0.3">
      <c r="A77" t="s">
        <v>413</v>
      </c>
      <c r="B77" t="s">
        <v>414</v>
      </c>
      <c r="C77" s="1" t="s">
        <v>415</v>
      </c>
      <c r="D77">
        <v>2411774112</v>
      </c>
      <c r="E77" s="1" t="s">
        <v>416</v>
      </c>
      <c r="F77" s="1" t="s">
        <v>417</v>
      </c>
      <c r="H77"/>
      <c r="I77" t="str">
        <f>VLOOKUP(J77,CatalogoEstadoRepublica!$A$1:$B$33,2)</f>
        <v>Tlaxcala</v>
      </c>
      <c r="J77">
        <v>29</v>
      </c>
      <c r="K77" s="1" t="s">
        <v>412</v>
      </c>
      <c r="L77" s="1" t="str">
        <f>VLOOKUP(M77,CatalogoPerfil!$A$1:$B$5,2)</f>
        <v>Preuniversitario</v>
      </c>
      <c r="M77" s="1">
        <v>1</v>
      </c>
      <c r="N77" t="s">
        <v>418</v>
      </c>
      <c r="O77">
        <v>12874</v>
      </c>
      <c r="P77" s="1" t="str">
        <f>IFERROR(VLOOKUP($O77,PerfilUniversitario!$A$2:$Z$427,16),"N/A")</f>
        <v>5º - 6º Semestre</v>
      </c>
      <c r="Q77" s="1" t="str">
        <f>IFERROR(VLOOKUP($O77,PerfilUniversitario!$A$2:$Z$427,16),"N/A")</f>
        <v>5º - 6º Semestre</v>
      </c>
      <c r="R77" s="1" t="str">
        <f>IFERROR(VLOOKUP($O77,PerfilUniversitario!$A$2:$Z$427,20),"N/A")</f>
        <v>Médico Cirujano</v>
      </c>
      <c r="S77" s="1" t="str">
        <f>IFERROR(VLOOKUP($O77,PerfilUniversitario!$A$2:$Z$427,22),"N/A")</f>
        <v>• Médico cirujano - Viaje al interior del cuerpo humano</v>
      </c>
      <c r="T77" s="1" t="str">
        <f>IFERROR(VLOOKUP($O77,PerfilUniversitario!$A$2:$Z$427,24),"N/A")</f>
        <v>• Médico cirujano - Salva una vida</v>
      </c>
      <c r="U77" s="1" t="str">
        <f>IFERROR(VLOOKUP($O77,PerfilUniversitario!$A$2:$Z$427,26),"N/A")</f>
        <v>• Médico cirujano - Primeros minutos de vida</v>
      </c>
      <c r="V77" s="3">
        <v>0.32478009259259261</v>
      </c>
      <c r="W77" s="5">
        <v>45219</v>
      </c>
    </row>
    <row r="78" spans="1:23" x14ac:dyDescent="0.3">
      <c r="A78" t="s">
        <v>419</v>
      </c>
      <c r="B78" t="s">
        <v>33</v>
      </c>
      <c r="C78" s="1" t="s">
        <v>420</v>
      </c>
      <c r="D78">
        <v>5565017431</v>
      </c>
      <c r="E78" s="1" t="s">
        <v>421</v>
      </c>
      <c r="F78" s="1" t="s">
        <v>422</v>
      </c>
      <c r="G78" s="1" t="s">
        <v>423</v>
      </c>
      <c r="H78">
        <v>2411791779</v>
      </c>
      <c r="I78" t="str">
        <f>VLOOKUP(J78,CatalogoEstadoRepublica!$A$1:$B$33,2)</f>
        <v>Tlaxcala</v>
      </c>
      <c r="J78">
        <v>29</v>
      </c>
      <c r="K78" s="1" t="s">
        <v>412</v>
      </c>
      <c r="L78" s="1" t="str">
        <f>VLOOKUP(M78,CatalogoPerfil!$A$1:$B$5,2)</f>
        <v>Preuniversitario</v>
      </c>
      <c r="M78" s="1">
        <v>1</v>
      </c>
      <c r="N78" t="s">
        <v>424</v>
      </c>
      <c r="O78">
        <v>12864</v>
      </c>
      <c r="P78" s="1" t="str">
        <f>IFERROR(VLOOKUP($O78,PerfilUniversitario!$A$2:$Z$427,16),"N/A")</f>
        <v>5º - 6º Semestre</v>
      </c>
      <c r="Q78" s="1" t="str">
        <f>IFERROR(VLOOKUP($O78,PerfilUniversitario!$A$2:$Z$427,16),"N/A")</f>
        <v>5º - 6º Semestre</v>
      </c>
      <c r="R78" s="1" t="str">
        <f>IFERROR(VLOOKUP($O78,PerfilUniversitario!$A$2:$Z$427,20),"N/A")</f>
        <v>Médico Cirujano</v>
      </c>
      <c r="S78" s="1" t="str">
        <f>IFERROR(VLOOKUP($O78,PerfilUniversitario!$A$2:$Z$427,22),"N/A")</f>
        <v>• Administración y Dirección de Empresas - ¡Gerente por un día!</v>
      </c>
      <c r="T78" s="1" t="str">
        <f>IFERROR(VLOOKUP($O78,PerfilUniversitario!$A$2:$Z$427,24),"N/A")</f>
        <v>• Médico cirujano - Rescate de lesionados.</v>
      </c>
      <c r="U78" s="1" t="str">
        <f>IFERROR(VLOOKUP($O78,PerfilUniversitario!$A$2:$Z$427,26),"N/A")</f>
        <v>• Médico cirujano - Primeros minutos de vida</v>
      </c>
      <c r="V78" s="3">
        <v>0.32569444444444445</v>
      </c>
      <c r="W78" s="5">
        <v>45219</v>
      </c>
    </row>
    <row r="79" spans="1:23" x14ac:dyDescent="0.3">
      <c r="A79" t="s">
        <v>217</v>
      </c>
      <c r="B79" t="s">
        <v>425</v>
      </c>
      <c r="C79" s="1" t="s">
        <v>426</v>
      </c>
      <c r="D79">
        <v>2471077090</v>
      </c>
      <c r="E79" s="1" t="s">
        <v>427</v>
      </c>
      <c r="F79" s="1" t="s">
        <v>428</v>
      </c>
      <c r="G79" s="1" t="s">
        <v>429</v>
      </c>
      <c r="H79">
        <v>2411219996</v>
      </c>
      <c r="I79" t="str">
        <f>VLOOKUP(J79,CatalogoEstadoRepublica!$A$1:$B$33,2)</f>
        <v>Tlaxcala</v>
      </c>
      <c r="J79">
        <v>29</v>
      </c>
      <c r="K79" s="1" t="s">
        <v>430</v>
      </c>
      <c r="L79" s="1" t="str">
        <f>VLOOKUP(M79,CatalogoPerfil!$A$1:$B$5,2)</f>
        <v>Preuniversitario</v>
      </c>
      <c r="M79" s="1">
        <v>1</v>
      </c>
      <c r="N79" t="s">
        <v>431</v>
      </c>
      <c r="O79">
        <v>12869</v>
      </c>
      <c r="P79" s="1" t="str">
        <f>IFERROR(VLOOKUP($O79,PerfilUniversitario!$A$2:$Z$427,16),"N/A")</f>
        <v>5º - 6º Semestre</v>
      </c>
      <c r="Q79" s="1" t="str">
        <f>IFERROR(VLOOKUP($O79,PerfilUniversitario!$A$2:$Z$427,16),"N/A")</f>
        <v>5º - 6º Semestre</v>
      </c>
      <c r="R79" s="1" t="str">
        <f>IFERROR(VLOOKUP($O79,PerfilUniversitario!$A$2:$Z$427,20),"N/A")</f>
        <v>Administración y Dirección de Empresas</v>
      </c>
      <c r="S79" s="1" t="str">
        <f>IFERROR(VLOOKUP($O79,PerfilUniversitario!$A$2:$Z$427,22),"N/A")</f>
        <v>• Administración y Dirección de Empresas - ¡Gerente por un día!</v>
      </c>
      <c r="T79" s="1" t="str">
        <f>IFERROR(VLOOKUP($O79,PerfilUniversitario!$A$2:$Z$427,24),"N/A")</f>
        <v>• Emprendimiento – Taller de emprendimiento</v>
      </c>
      <c r="U79" s="1" t="str">
        <f>IFERROR(VLOOKUP($O79,PerfilUniversitario!$A$2:$Z$427,26),"N/A")</f>
        <v>• Negocios Internacionales – Global Sellers</v>
      </c>
      <c r="V79" s="3">
        <v>0.32574074074074072</v>
      </c>
      <c r="W79" s="5">
        <v>45219</v>
      </c>
    </row>
    <row r="80" spans="1:23" x14ac:dyDescent="0.3">
      <c r="A80" t="s">
        <v>432</v>
      </c>
      <c r="B80" t="s">
        <v>433</v>
      </c>
      <c r="C80" s="1" t="s">
        <v>434</v>
      </c>
      <c r="D80">
        <v>2411649405</v>
      </c>
      <c r="E80" s="1" t="s">
        <v>432</v>
      </c>
      <c r="F80" s="1" t="s">
        <v>435</v>
      </c>
      <c r="G80" s="1" t="s">
        <v>436</v>
      </c>
      <c r="H80">
        <v>2411126594</v>
      </c>
      <c r="I80" t="str">
        <f>VLOOKUP(J80,CatalogoEstadoRepublica!$A$1:$B$33,2)</f>
        <v>Tlaxcala</v>
      </c>
      <c r="J80">
        <v>29</v>
      </c>
      <c r="K80" s="1" t="s">
        <v>412</v>
      </c>
      <c r="L80" s="1" t="str">
        <f>VLOOKUP(M80,CatalogoPerfil!$A$1:$B$5,2)</f>
        <v>Preuniversitario</v>
      </c>
      <c r="M80" s="1">
        <v>1</v>
      </c>
      <c r="N80" t="s">
        <v>437</v>
      </c>
      <c r="O80">
        <v>12873</v>
      </c>
      <c r="P80" s="1" t="str">
        <f>IFERROR(VLOOKUP($O80,PerfilUniversitario!$A$2:$Z$427,16),"N/A")</f>
        <v>5º - 6º Semestre</v>
      </c>
      <c r="Q80" s="1" t="str">
        <f>IFERROR(VLOOKUP($O80,PerfilUniversitario!$A$2:$Z$427,16),"N/A")</f>
        <v>5º - 6º Semestre</v>
      </c>
      <c r="R80" s="1" t="str">
        <f>IFERROR(VLOOKUP($O80,PerfilUniversitario!$A$2:$Z$427,20),"N/A")</f>
        <v>Relaciones Internacionales</v>
      </c>
      <c r="S80" s="1" t="str">
        <f>IFERROR(VLOOKUP($O80,PerfilUniversitario!$A$2:$Z$427,22),"N/A")</f>
        <v>• Relaciones Internacionales - ¿Es posible un mundo sin conflictos?</v>
      </c>
      <c r="T80" s="1" t="str">
        <f>IFERROR(VLOOKUP($O80,PerfilUniversitario!$A$2:$Z$427,24),"N/A")</f>
        <v>• Economía – Mercados, crecimiento económico y bienestar.</v>
      </c>
      <c r="U80" s="1" t="str">
        <f>IFERROR(VLOOKUP($O80,PerfilUniversitario!$A$2:$Z$427,26),"N/A")</f>
        <v>• Negocios Internacionales – Global Sellers</v>
      </c>
      <c r="V80" s="3">
        <v>0.32575231481481481</v>
      </c>
      <c r="W80" s="5">
        <v>45219</v>
      </c>
    </row>
    <row r="81" spans="1:23" x14ac:dyDescent="0.3">
      <c r="A81" t="s">
        <v>438</v>
      </c>
      <c r="B81" t="s">
        <v>439</v>
      </c>
      <c r="C81" s="1" t="s">
        <v>440</v>
      </c>
      <c r="D81">
        <v>2221190149</v>
      </c>
      <c r="E81" s="1" t="s">
        <v>441</v>
      </c>
      <c r="F81" s="1"/>
      <c r="H81"/>
      <c r="I81" t="str">
        <f>VLOOKUP(J81,CatalogoEstadoRepublica!$A$1:$B$33,2)</f>
        <v>Puebla</v>
      </c>
      <c r="J81">
        <v>21</v>
      </c>
      <c r="K81" s="1" t="s">
        <v>171</v>
      </c>
      <c r="L81" s="1" t="str">
        <f>VLOOKUP(M81,CatalogoPerfil!$A$1:$B$5,2)</f>
        <v>Preuniversitario</v>
      </c>
      <c r="M81" s="1">
        <v>1</v>
      </c>
      <c r="O81">
        <v>12875</v>
      </c>
      <c r="P81" s="1" t="str">
        <f>IFERROR(VLOOKUP($O81,PerfilUniversitario!$A$2:$Z$427,16),"N/A")</f>
        <v>5º - 6º Semestre</v>
      </c>
      <c r="Q81" s="1" t="str">
        <f>IFERROR(VLOOKUP($O81,PerfilUniversitario!$A$2:$Z$427,16),"N/A")</f>
        <v>5º - 6º Semestre</v>
      </c>
      <c r="R81" s="1" t="str">
        <f>IFERROR(VLOOKUP($O81,PerfilUniversitario!$A$2:$Z$427,20),"N/A")</f>
        <v>Psicología</v>
      </c>
      <c r="S81" s="1" t="str">
        <f>IFERROR(VLOOKUP($O81,PerfilUniversitario!$A$2:$Z$427,22),"N/A")</f>
        <v>• Psicología - El amor en el cerebro</v>
      </c>
      <c r="T81" s="1" t="str">
        <f>IFERROR(VLOOKUP($O81,PerfilUniversitario!$A$2:$Z$427,24),"N/A")</f>
        <v>• Gastronomía - Evaluación sensorial de hierbas aromáticas</v>
      </c>
      <c r="U81" s="1" t="str">
        <f>IFERROR(VLOOKUP($O81,PerfilUniversitario!$A$2:$Z$427,26),"N/A")</f>
        <v>• Mercadotecnia Estratégica – Team Coca vs Pepsi ¿Tú cuál eres?</v>
      </c>
      <c r="V81" s="3">
        <v>0.3266087962962963</v>
      </c>
      <c r="W81" s="5">
        <v>45219</v>
      </c>
    </row>
    <row r="82" spans="1:23" x14ac:dyDescent="0.3">
      <c r="A82" t="s">
        <v>442</v>
      </c>
      <c r="B82" t="s">
        <v>443</v>
      </c>
      <c r="C82" s="1" t="s">
        <v>444</v>
      </c>
      <c r="D82">
        <v>2223279395</v>
      </c>
      <c r="E82" s="1" t="s">
        <v>445</v>
      </c>
      <c r="F82" s="1" t="s">
        <v>446</v>
      </c>
      <c r="G82" s="1" t="s">
        <v>447</v>
      </c>
      <c r="H82">
        <v>2225631626</v>
      </c>
      <c r="I82" t="str">
        <f>VLOOKUP(J82,CatalogoEstadoRepublica!$A$1:$B$33,2)</f>
        <v>Puebla</v>
      </c>
      <c r="J82">
        <v>21</v>
      </c>
      <c r="K82" s="1" t="s">
        <v>448</v>
      </c>
      <c r="L82" s="1" t="str">
        <f>VLOOKUP(M82,CatalogoPerfil!$A$1:$B$5,2)</f>
        <v>Preuniversitario</v>
      </c>
      <c r="M82" s="1">
        <v>1</v>
      </c>
      <c r="O82">
        <v>12876</v>
      </c>
      <c r="P82" s="1" t="str">
        <f>IFERROR(VLOOKUP($O82,PerfilUniversitario!$A$2:$Z$427,16),"N/A")</f>
        <v>5º - 6º Semestre</v>
      </c>
      <c r="Q82" s="1" t="str">
        <f>IFERROR(VLOOKUP($O82,PerfilUniversitario!$A$2:$Z$427,16),"N/A")</f>
        <v>5º - 6º Semestre</v>
      </c>
      <c r="R82" s="1" t="str">
        <f>IFERROR(VLOOKUP($O82,PerfilUniversitario!$A$2:$Z$427,20),"N/A")</f>
        <v>Diseño de Moda e Innovación</v>
      </c>
      <c r="S82" s="1" t="str">
        <f>IFERROR(VLOOKUP($O82,PerfilUniversitario!$A$2:$Z$427,22),"N/A")</f>
        <v>• Diseño de Moda e Innovación - Modelado sobre figurín</v>
      </c>
      <c r="T82" s="1" t="str">
        <f>IFERROR(VLOOKUP($O82,PerfilUniversitario!$A$2:$Z$427,24),"N/A")</f>
        <v>• Diseño Gráfico - ¡Caricarturízate!</v>
      </c>
      <c r="U82" s="1" t="str">
        <f>IFERROR(VLOOKUP($O82,PerfilUniversitario!$A$2:$Z$427,26),"N/A")</f>
        <v>• Gastronomía - Evaluación sensorial de hierbas aromáticas</v>
      </c>
      <c r="V82" s="3">
        <v>0.32663194444444443</v>
      </c>
      <c r="W82" s="5">
        <v>45219</v>
      </c>
    </row>
    <row r="83" spans="1:23" x14ac:dyDescent="0.3">
      <c r="A83" t="s">
        <v>1395</v>
      </c>
      <c r="B83" t="s">
        <v>1396</v>
      </c>
      <c r="C83" s="1" t="s">
        <v>1397</v>
      </c>
      <c r="D83">
        <v>2216161615</v>
      </c>
      <c r="E83" s="1" t="s">
        <v>1398</v>
      </c>
      <c r="F83" s="1" t="s">
        <v>1398</v>
      </c>
      <c r="G83" s="1" t="s">
        <v>1399</v>
      </c>
      <c r="H83">
        <v>2224691564</v>
      </c>
      <c r="I83" t="str">
        <f>VLOOKUP(J83,CatalogoEstadoRepublica!$A$1:$B$33,2)</f>
        <v>Puebla</v>
      </c>
      <c r="J83">
        <v>21</v>
      </c>
      <c r="K83" s="1" t="s">
        <v>448</v>
      </c>
      <c r="L83" s="1" t="str">
        <f>VLOOKUP(M83,CatalogoPerfil!$A$1:$B$5,2)</f>
        <v>Otro</v>
      </c>
      <c r="M83" s="1">
        <v>5</v>
      </c>
      <c r="N83" t="s">
        <v>431</v>
      </c>
      <c r="O83">
        <v>0</v>
      </c>
      <c r="P83" s="1" t="str">
        <f>IFERROR(VLOOKUP($O83,PerfilUniversitario!$A$2:$Z$427,16),"N/A")</f>
        <v>N/A</v>
      </c>
      <c r="Q83" s="1" t="str">
        <f>IFERROR(VLOOKUP($O83,PerfilUniversitario!$A$2:$Z$427,16),"N/A")</f>
        <v>N/A</v>
      </c>
      <c r="R83" s="1" t="str">
        <f>IFERROR(VLOOKUP($O83,PerfilUniversitario!$A$2:$Z$427,20),"N/A")</f>
        <v>N/A</v>
      </c>
      <c r="S83" s="1" t="str">
        <f>IFERROR(VLOOKUP($O83,PerfilUniversitario!$A$2:$Z$427,22),"N/A")</f>
        <v>N/A</v>
      </c>
      <c r="T83" s="1" t="str">
        <f>IFERROR(VLOOKUP($O83,PerfilUniversitario!$A$2:$Z$427,24),"N/A")</f>
        <v>N/A</v>
      </c>
      <c r="U83" s="1" t="str">
        <f>IFERROR(VLOOKUP($O83,PerfilUniversitario!$A$2:$Z$427,26),"N/A")</f>
        <v>N/A</v>
      </c>
      <c r="V83" s="3">
        <v>0.32673611111111112</v>
      </c>
      <c r="W83" s="5">
        <v>45219</v>
      </c>
    </row>
    <row r="84" spans="1:23" x14ac:dyDescent="0.3">
      <c r="A84" t="s">
        <v>449</v>
      </c>
      <c r="B84" t="s">
        <v>450</v>
      </c>
      <c r="C84" s="1" t="s">
        <v>451</v>
      </c>
      <c r="D84">
        <v>2228571168</v>
      </c>
      <c r="E84" s="1" t="s">
        <v>449</v>
      </c>
      <c r="F84" s="1" t="s">
        <v>452</v>
      </c>
      <c r="G84" s="1" t="s">
        <v>453</v>
      </c>
      <c r="H84">
        <v>7821392351</v>
      </c>
      <c r="I84" t="str">
        <f>VLOOKUP(J84,CatalogoEstadoRepublica!$A$1:$B$33,2)</f>
        <v>Puebla</v>
      </c>
      <c r="J84">
        <v>21</v>
      </c>
      <c r="K84" s="1" t="s">
        <v>454</v>
      </c>
      <c r="L84" s="1" t="str">
        <f>VLOOKUP(M84,CatalogoPerfil!$A$1:$B$5,2)</f>
        <v>Preuniversitario</v>
      </c>
      <c r="M84" s="1">
        <v>1</v>
      </c>
      <c r="O84">
        <v>12877</v>
      </c>
      <c r="P84" s="1" t="str">
        <f>IFERROR(VLOOKUP($O84,PerfilUniversitario!$A$2:$Z$427,16),"N/A")</f>
        <v>5º - 6º Semestre</v>
      </c>
      <c r="Q84" s="1" t="str">
        <f>IFERROR(VLOOKUP($O84,PerfilUniversitario!$A$2:$Z$427,16),"N/A")</f>
        <v>5º - 6º Semestre</v>
      </c>
      <c r="R84" s="1" t="str">
        <f>IFERROR(VLOOKUP($O84,PerfilUniversitario!$A$2:$Z$427,20),"N/A")</f>
        <v>Ingeniería Mecatrónica</v>
      </c>
      <c r="S84" s="1" t="str">
        <f>IFERROR(VLOOKUP($O84,PerfilUniversitario!$A$2:$Z$427,22),"N/A")</f>
        <v>• Ingeniería Industrial para la Dirección - Roda la bici</v>
      </c>
      <c r="T84" s="1" t="str">
        <f>IFERROR(VLOOKUP($O84,PerfilUniversitario!$A$2:$Z$427,24),"N/A")</f>
        <v>• Ingeniería Mecatrónica - Medición Inalámbrica</v>
      </c>
      <c r="U84" s="1" t="str">
        <f>IFERROR(VLOOKUP($O84,PerfilUniversitario!$A$2:$Z$427,26),"N/A")</f>
        <v>• Diseño industrial – Corte con plasma.</v>
      </c>
      <c r="V84" s="3">
        <v>0.32678240740740744</v>
      </c>
      <c r="W84" s="5">
        <v>45219</v>
      </c>
    </row>
    <row r="85" spans="1:23" x14ac:dyDescent="0.3">
      <c r="A85" t="s">
        <v>1601</v>
      </c>
      <c r="B85" t="s">
        <v>358</v>
      </c>
      <c r="C85" s="1" t="s">
        <v>1602</v>
      </c>
      <c r="D85">
        <v>2214896780</v>
      </c>
      <c r="E85" s="1" t="s">
        <v>560</v>
      </c>
      <c r="F85" s="1" t="s">
        <v>1603</v>
      </c>
      <c r="G85" s="1" t="s">
        <v>1602</v>
      </c>
      <c r="H85">
        <v>2211694019</v>
      </c>
      <c r="I85" t="str">
        <f>VLOOKUP(J85,CatalogoEstadoRepublica!$A$1:$B$33,2)</f>
        <v>Puebla</v>
      </c>
      <c r="J85">
        <v>21</v>
      </c>
      <c r="K85" s="1" t="s">
        <v>448</v>
      </c>
      <c r="L85" s="1" t="str">
        <f>VLOOKUP(M85,CatalogoPerfil!$A$1:$B$5,2)</f>
        <v>Preuniversitario</v>
      </c>
      <c r="M85" s="1">
        <v>1</v>
      </c>
      <c r="O85">
        <v>12878</v>
      </c>
      <c r="P85" s="1" t="str">
        <f>IFERROR(VLOOKUP($O85,PerfilUniversitario!$A$2:$Z$427,16),"N/A")</f>
        <v>5º - 6º Semestre</v>
      </c>
      <c r="Q85" s="1" t="str">
        <f>IFERROR(VLOOKUP($O85,PerfilUniversitario!$A$2:$Z$427,16),"N/A")</f>
        <v>5º - 6º Semestre</v>
      </c>
      <c r="R85" s="1" t="str">
        <f>IFERROR(VLOOKUP($O85,PerfilUniversitario!$A$2:$Z$427,20),"N/A")</f>
        <v>Ingeniería Mecatrónica</v>
      </c>
      <c r="S85" s="1" t="str">
        <f>IFERROR(VLOOKUP($O85,PerfilUniversitario!$A$2:$Z$427,22),"N/A")</f>
        <v>• Ingeniería Industrial para la Dirección - Roda la bici</v>
      </c>
      <c r="T85" s="1" t="str">
        <f>IFERROR(VLOOKUP($O85,PerfilUniversitario!$A$2:$Z$427,24),"N/A")</f>
        <v>• Ingeniería Mecatrónica - Medición Inalámbrica</v>
      </c>
      <c r="U85" s="1" t="str">
        <f>IFERROR(VLOOKUP($O85,PerfilUniversitario!$A$2:$Z$427,26),"N/A")</f>
        <v>• Diseño industrial – Corte con plasma.</v>
      </c>
      <c r="V85" s="3">
        <v>0.3268287037037037</v>
      </c>
      <c r="W85" s="5">
        <v>45219</v>
      </c>
    </row>
    <row r="86" spans="1:23" x14ac:dyDescent="0.3">
      <c r="A86" t="s">
        <v>456</v>
      </c>
      <c r="B86" t="s">
        <v>457</v>
      </c>
      <c r="C86" s="1" t="s">
        <v>458</v>
      </c>
      <c r="D86">
        <v>2221352245</v>
      </c>
      <c r="E86" s="1" t="s">
        <v>459</v>
      </c>
      <c r="F86" s="1" t="s">
        <v>457</v>
      </c>
      <c r="H86"/>
      <c r="I86" t="str">
        <f>VLOOKUP(J86,CatalogoEstadoRepublica!$A$1:$B$33,2)</f>
        <v>Puebla</v>
      </c>
      <c r="J86">
        <v>21</v>
      </c>
      <c r="K86" s="1" t="s">
        <v>448</v>
      </c>
      <c r="L86" s="1" t="str">
        <f>VLOOKUP(M86,CatalogoPerfil!$A$1:$B$5,2)</f>
        <v>Preuniversitario</v>
      </c>
      <c r="M86" s="1">
        <v>1</v>
      </c>
      <c r="O86">
        <v>12887</v>
      </c>
      <c r="P86" s="1" t="str">
        <f>IFERROR(VLOOKUP($O86,PerfilUniversitario!$A$2:$Z$427,16),"N/A")</f>
        <v>5º - 6º Semestre</v>
      </c>
      <c r="Q86" s="1" t="str">
        <f>IFERROR(VLOOKUP($O86,PerfilUniversitario!$A$2:$Z$427,16),"N/A")</f>
        <v>5º - 6º Semestre</v>
      </c>
      <c r="R86" s="1" t="str">
        <f>IFERROR(VLOOKUP($O86,PerfilUniversitario!$A$2:$Z$427,20),"N/A")</f>
        <v>Ingeniería en Dirección de Negocios</v>
      </c>
      <c r="S86" s="1" t="str">
        <f>IFERROR(VLOOKUP($O86,PerfilUniversitario!$A$2:$Z$427,22),"N/A")</f>
        <v>• Ingeniería en Dirección de Negocios - Toma de decisiones estratégicas en la Ingeniería de negocios</v>
      </c>
      <c r="T86" s="1" t="str">
        <f>IFERROR(VLOOKUP($O86,PerfilUniversitario!$A$2:$Z$427,24),"N/A")</f>
        <v>• Mercadotecnia Estratégica – La Agencia de Marketing</v>
      </c>
      <c r="U86" s="1" t="str">
        <f>IFERROR(VLOOKUP($O86,PerfilUniversitario!$A$2:$Z$427,26),"N/A")</f>
        <v>• Negocios Internacionales – Global Sellers</v>
      </c>
      <c r="V86" s="3">
        <v>0.32701388888888888</v>
      </c>
      <c r="W86" s="5">
        <v>45219</v>
      </c>
    </row>
    <row r="87" spans="1:23" x14ac:dyDescent="0.3">
      <c r="A87" t="s">
        <v>460</v>
      </c>
      <c r="B87" t="s">
        <v>461</v>
      </c>
      <c r="C87" s="1" t="s">
        <v>462</v>
      </c>
      <c r="D87">
        <v>2213479873</v>
      </c>
      <c r="E87" s="1" t="s">
        <v>463</v>
      </c>
      <c r="F87" s="1" t="s">
        <v>464</v>
      </c>
      <c r="H87">
        <v>2228038014</v>
      </c>
      <c r="I87" t="str">
        <f>VLOOKUP(J87,CatalogoEstadoRepublica!$A$1:$B$33,2)</f>
        <v>Puebla</v>
      </c>
      <c r="J87">
        <v>21</v>
      </c>
      <c r="K87" s="1" t="s">
        <v>171</v>
      </c>
      <c r="L87" s="1" t="str">
        <f>VLOOKUP(M87,CatalogoPerfil!$A$1:$B$5,2)</f>
        <v>Preuniversitario</v>
      </c>
      <c r="M87" s="1">
        <v>1</v>
      </c>
      <c r="O87">
        <v>12881</v>
      </c>
      <c r="P87" s="1" t="str">
        <f>IFERROR(VLOOKUP($O87,PerfilUniversitario!$A$2:$Z$427,16),"N/A")</f>
        <v>5º - 6º Semestre</v>
      </c>
      <c r="Q87" s="1" t="str">
        <f>IFERROR(VLOOKUP($O87,PerfilUniversitario!$A$2:$Z$427,16),"N/A")</f>
        <v>5º - 6º Semestre</v>
      </c>
      <c r="R87" s="1" t="str">
        <f>IFERROR(VLOOKUP($O87,PerfilUniversitario!$A$2:$Z$427,20),"N/A")</f>
        <v>Mercadotecnia Estratégica</v>
      </c>
      <c r="S87" s="1" t="str">
        <f>IFERROR(VLOOKUP($O87,PerfilUniversitario!$A$2:$Z$427,22),"N/A")</f>
        <v>• Mercadotecnia Estratégica – La Agencia de Marketing</v>
      </c>
      <c r="T87" s="1" t="str">
        <f>IFERROR(VLOOKUP($O87,PerfilUniversitario!$A$2:$Z$427,24),"N/A")</f>
        <v>• Ingeniería Mecatrónica - Medición Inalámbrica</v>
      </c>
      <c r="U87" s="1" t="str">
        <f>IFERROR(VLOOKUP($O87,PerfilUniversitario!$A$2:$Z$427,26),"N/A")</f>
        <v>• Ingeniería Industrial para la Dirección - Estudio de tiempos y movimientos</v>
      </c>
      <c r="V87" s="3">
        <v>0.3270717592592593</v>
      </c>
      <c r="W87" s="5">
        <v>45219</v>
      </c>
    </row>
    <row r="88" spans="1:23" x14ac:dyDescent="0.3">
      <c r="A88" t="s">
        <v>466</v>
      </c>
      <c r="B88" t="s">
        <v>467</v>
      </c>
      <c r="C88" s="1" t="s">
        <v>468</v>
      </c>
      <c r="D88">
        <v>2223385374</v>
      </c>
      <c r="E88" s="1" t="s">
        <v>43</v>
      </c>
      <c r="F88" s="1" t="s">
        <v>469</v>
      </c>
      <c r="G88" s="1" t="s">
        <v>470</v>
      </c>
      <c r="H88">
        <v>6671505849</v>
      </c>
      <c r="I88" t="str">
        <f>VLOOKUP(J88,CatalogoEstadoRepublica!$A$1:$B$33,2)</f>
        <v>Puebla</v>
      </c>
      <c r="J88">
        <v>21</v>
      </c>
      <c r="K88" s="1" t="s">
        <v>387</v>
      </c>
      <c r="L88" s="1" t="str">
        <f>VLOOKUP(M88,CatalogoPerfil!$A$1:$B$5,2)</f>
        <v>Preuniversitario</v>
      </c>
      <c r="M88" s="1">
        <v>1</v>
      </c>
      <c r="N88" t="s">
        <v>431</v>
      </c>
      <c r="O88">
        <v>12888</v>
      </c>
      <c r="P88" s="1" t="str">
        <f>IFERROR(VLOOKUP($O88,PerfilUniversitario!$A$2:$Z$427,16),"N/A")</f>
        <v>5º - 6º Semestre</v>
      </c>
      <c r="Q88" s="1" t="str">
        <f>IFERROR(VLOOKUP($O88,PerfilUniversitario!$A$2:$Z$427,16),"N/A")</f>
        <v>5º - 6º Semestre</v>
      </c>
      <c r="R88" s="1" t="str">
        <f>IFERROR(VLOOKUP($O88,PerfilUniversitario!$A$2:$Z$427,20),"N/A")</f>
        <v>Diseño de Moda e Innovación</v>
      </c>
      <c r="S88" s="1" t="str">
        <f>IFERROR(VLOOKUP($O88,PerfilUniversitario!$A$2:$Z$427,22),"N/A")</f>
        <v>• Diseño de Moda e Innovación - Modelado sobre figurín</v>
      </c>
      <c r="T88" s="1" t="str">
        <f>IFERROR(VLOOKUP($O88,PerfilUniversitario!$A$2:$Z$427,24),"N/A")</f>
        <v>• Diseño Gráfico - ¡Caricarturízate!</v>
      </c>
      <c r="U88" s="1" t="str">
        <f>IFERROR(VLOOKUP($O88,PerfilUniversitario!$A$2:$Z$427,26),"N/A")</f>
        <v>• Psicología - Interpretación de sueños</v>
      </c>
      <c r="V88" s="3">
        <v>0.32717592592592593</v>
      </c>
      <c r="W88" s="5">
        <v>45219</v>
      </c>
    </row>
    <row r="89" spans="1:23" x14ac:dyDescent="0.3">
      <c r="A89" t="s">
        <v>125</v>
      </c>
      <c r="B89" t="s">
        <v>290</v>
      </c>
      <c r="C89" s="1" t="s">
        <v>471</v>
      </c>
      <c r="D89">
        <v>2211734359</v>
      </c>
      <c r="E89" s="1" t="s">
        <v>472</v>
      </c>
      <c r="F89" s="1" t="s">
        <v>473</v>
      </c>
      <c r="G89" s="1" t="s">
        <v>474</v>
      </c>
      <c r="H89">
        <v>2211678136</v>
      </c>
      <c r="I89" t="str">
        <f>VLOOKUP(J89,CatalogoEstadoRepublica!$A$1:$B$33,2)</f>
        <v>Puebla</v>
      </c>
      <c r="J89">
        <v>21</v>
      </c>
      <c r="K89" s="1" t="s">
        <v>387</v>
      </c>
      <c r="L89" s="1" t="str">
        <f>VLOOKUP(M89,CatalogoPerfil!$A$1:$B$5,2)</f>
        <v>Preuniversitario</v>
      </c>
      <c r="M89" s="1">
        <v>1</v>
      </c>
      <c r="O89">
        <v>12889</v>
      </c>
      <c r="P89" s="1" t="str">
        <f>IFERROR(VLOOKUP($O89,PerfilUniversitario!$A$2:$Z$427,16),"N/A")</f>
        <v>5º - 6º Semestre</v>
      </c>
      <c r="Q89" s="1" t="str">
        <f>IFERROR(VLOOKUP($O89,PerfilUniversitario!$A$2:$Z$427,16),"N/A")</f>
        <v>5º - 6º Semestre</v>
      </c>
      <c r="R89" s="1" t="str">
        <f>IFERROR(VLOOKUP($O89,PerfilUniversitario!$A$2:$Z$427,20),"N/A")</f>
        <v>Psicología</v>
      </c>
      <c r="S89" s="1" t="str">
        <f>IFERROR(VLOOKUP($O89,PerfilUniversitario!$A$2:$Z$427,22),"N/A")</f>
        <v>• Psicología - Interpretación de sueños</v>
      </c>
      <c r="T89" s="1" t="str">
        <f>IFERROR(VLOOKUP($O89,PerfilUniversitario!$A$2:$Z$427,24),"N/A")</f>
        <v>• Psicología - El amor en el cerebro</v>
      </c>
      <c r="U89" s="1" t="str">
        <f>IFERROR(VLOOKUP($O89,PerfilUniversitario!$A$2:$Z$427,26),"N/A")</f>
        <v>• Mercadotecnia Estratégica – Team Coca vs Pepsi ¿Tú cuál eres?</v>
      </c>
      <c r="V89" s="3">
        <v>0.32728009259259255</v>
      </c>
      <c r="W89" s="5">
        <v>45219</v>
      </c>
    </row>
    <row r="90" spans="1:23" x14ac:dyDescent="0.3">
      <c r="A90" t="s">
        <v>409</v>
      </c>
      <c r="B90" t="s">
        <v>475</v>
      </c>
      <c r="C90" s="1" t="s">
        <v>476</v>
      </c>
      <c r="D90">
        <v>2225289733</v>
      </c>
      <c r="E90" s="1" t="s">
        <v>427</v>
      </c>
      <c r="F90" s="1" t="s">
        <v>475</v>
      </c>
      <c r="G90" s="1" t="s">
        <v>477</v>
      </c>
      <c r="H90">
        <v>2223086974</v>
      </c>
      <c r="I90" t="str">
        <f>VLOOKUP(J90,CatalogoEstadoRepublica!$A$1:$B$33,2)</f>
        <v>Puebla</v>
      </c>
      <c r="J90">
        <v>21</v>
      </c>
      <c r="K90" s="1" t="s">
        <v>122</v>
      </c>
      <c r="L90" s="1" t="str">
        <f>VLOOKUP(M90,CatalogoPerfil!$A$1:$B$5,2)</f>
        <v>Preuniversitario</v>
      </c>
      <c r="M90" s="1">
        <v>1</v>
      </c>
      <c r="N90" t="s">
        <v>478</v>
      </c>
      <c r="O90">
        <v>12890</v>
      </c>
      <c r="P90" s="1" t="str">
        <f>IFERROR(VLOOKUP($O90,PerfilUniversitario!$A$2:$Z$427,16),"N/A")</f>
        <v>5º - 6º Semestre</v>
      </c>
      <c r="Q90" s="1" t="str">
        <f>IFERROR(VLOOKUP($O90,PerfilUniversitario!$A$2:$Z$427,16),"N/A")</f>
        <v>5º - 6º Semestre</v>
      </c>
      <c r="R90" s="1" t="str">
        <f>IFERROR(VLOOKUP($O90,PerfilUniversitario!$A$2:$Z$427,20),"N/A")</f>
        <v>Médico Cirujano</v>
      </c>
      <c r="S90" s="1" t="str">
        <f>IFERROR(VLOOKUP($O90,PerfilUniversitario!$A$2:$Z$427,22),"N/A")</f>
        <v>• Médico cirujano - Atiende tú primer paciente</v>
      </c>
      <c r="T90" s="1" t="str">
        <f>IFERROR(VLOOKUP($O90,PerfilUniversitario!$A$2:$Z$427,24),"N/A")</f>
        <v>• Médico cirujano - Primeros minutos de vida</v>
      </c>
      <c r="U90" s="1" t="str">
        <f>IFERROR(VLOOKUP($O90,PerfilUniversitario!$A$2:$Z$427,26),"N/A")</f>
        <v>• Médico cirujano - Salva una vida</v>
      </c>
      <c r="V90" s="3">
        <v>0.32741898148148146</v>
      </c>
      <c r="W90" s="5">
        <v>45219</v>
      </c>
    </row>
    <row r="91" spans="1:23" x14ac:dyDescent="0.3">
      <c r="A91" t="s">
        <v>479</v>
      </c>
      <c r="B91" t="s">
        <v>480</v>
      </c>
      <c r="C91" s="1" t="s">
        <v>481</v>
      </c>
      <c r="D91">
        <v>2215965889</v>
      </c>
      <c r="E91" s="1" t="s">
        <v>482</v>
      </c>
      <c r="F91" s="1" t="s">
        <v>483</v>
      </c>
      <c r="H91"/>
      <c r="I91" t="str">
        <f>VLOOKUP(J91,CatalogoEstadoRepublica!$A$1:$B$33,2)</f>
        <v>Puebla</v>
      </c>
      <c r="J91">
        <v>21</v>
      </c>
      <c r="K91" s="1" t="s">
        <v>171</v>
      </c>
      <c r="L91" s="1" t="str">
        <f>VLOOKUP(M91,CatalogoPerfil!$A$1:$B$5,2)</f>
        <v>Preuniversitario</v>
      </c>
      <c r="M91" s="1">
        <v>1</v>
      </c>
      <c r="O91">
        <v>12891</v>
      </c>
      <c r="P91" s="1" t="str">
        <f>IFERROR(VLOOKUP($O91,PerfilUniversitario!$A$2:$Z$427,16),"N/A")</f>
        <v>5º - 6º Semestre</v>
      </c>
      <c r="Q91" s="1" t="str">
        <f>IFERROR(VLOOKUP($O91,PerfilUniversitario!$A$2:$Z$427,16),"N/A")</f>
        <v>5º - 6º Semestre</v>
      </c>
      <c r="R91" s="1" t="str">
        <f>IFERROR(VLOOKUP($O91,PerfilUniversitario!$A$2:$Z$427,20),"N/A")</f>
        <v>Psicología</v>
      </c>
      <c r="S91" s="1" t="str">
        <f>IFERROR(VLOOKUP($O91,PerfilUniversitario!$A$2:$Z$427,22),"N/A")</f>
        <v>• Psicología - El amor en el cerebro</v>
      </c>
      <c r="T91" s="1" t="str">
        <f>IFERROR(VLOOKUP($O91,PerfilUniversitario!$A$2:$Z$427,24),"N/A")</f>
        <v>• Gastronomía - Evaluación sensorial de hierbas aromáticas</v>
      </c>
      <c r="U91" s="1" t="str">
        <f>IFERROR(VLOOKUP($O91,PerfilUniversitario!$A$2:$Z$427,26),"N/A")</f>
        <v>• Mercadotecnia Estratégica – Team Coca vs Pepsi ¿Tú cuál eres?</v>
      </c>
      <c r="V91" s="3">
        <v>0.32748842592592592</v>
      </c>
      <c r="W91" s="5">
        <v>45219</v>
      </c>
    </row>
    <row r="92" spans="1:23" x14ac:dyDescent="0.3">
      <c r="A92" t="s">
        <v>484</v>
      </c>
      <c r="B92" t="s">
        <v>485</v>
      </c>
      <c r="C92" s="1" t="s">
        <v>486</v>
      </c>
      <c r="D92">
        <v>2411559884</v>
      </c>
      <c r="E92" s="1" t="s">
        <v>487</v>
      </c>
      <c r="F92" s="1" t="s">
        <v>488</v>
      </c>
      <c r="H92">
        <v>241168325</v>
      </c>
      <c r="I92" t="str">
        <f>VLOOKUP(J92,CatalogoEstadoRepublica!$A$1:$B$33,2)</f>
        <v>Tlaxcala</v>
      </c>
      <c r="J92">
        <v>29</v>
      </c>
      <c r="K92" s="1" t="s">
        <v>412</v>
      </c>
      <c r="L92" s="1" t="str">
        <f>VLOOKUP(M92,CatalogoPerfil!$A$1:$B$5,2)</f>
        <v>Preuniversitario</v>
      </c>
      <c r="M92" s="1">
        <v>1</v>
      </c>
      <c r="O92">
        <v>12892</v>
      </c>
      <c r="P92" s="1" t="str">
        <f>IFERROR(VLOOKUP($O92,PerfilUniversitario!$A$2:$Z$427,16),"N/A")</f>
        <v>5º - 6º Semestre</v>
      </c>
      <c r="Q92" s="1" t="str">
        <f>IFERROR(VLOOKUP($O92,PerfilUniversitario!$A$2:$Z$427,16),"N/A")</f>
        <v>5º - 6º Semestre</v>
      </c>
      <c r="R92" s="1" t="str">
        <f>IFERROR(VLOOKUP($O92,PerfilUniversitario!$A$2:$Z$427,20),"N/A")</f>
        <v>Psicología</v>
      </c>
      <c r="S92" s="1" t="str">
        <f>IFERROR(VLOOKUP($O92,PerfilUniversitario!$A$2:$Z$427,22),"N/A")</f>
        <v>• Psicología - El amor en el cerebro</v>
      </c>
      <c r="T92" s="1" t="str">
        <f>IFERROR(VLOOKUP($O92,PerfilUniversitario!$A$2:$Z$427,24),"N/A")</f>
        <v>• Diseño de Moda e Innovación - Modelado sobre figurín</v>
      </c>
      <c r="U92" s="1" t="str">
        <f>IFERROR(VLOOKUP($O92,PerfilUniversitario!$A$2:$Z$427,26),"N/A")</f>
        <v>• Psicología - Interpretación de sueños</v>
      </c>
      <c r="V92" s="3">
        <v>0.32754629629629628</v>
      </c>
      <c r="W92" s="5">
        <v>45219</v>
      </c>
    </row>
    <row r="93" spans="1:23" x14ac:dyDescent="0.3">
      <c r="A93" t="s">
        <v>489</v>
      </c>
      <c r="B93" t="s">
        <v>490</v>
      </c>
      <c r="C93" s="1" t="s">
        <v>491</v>
      </c>
      <c r="D93">
        <v>2224356516</v>
      </c>
      <c r="E93" s="1" t="s">
        <v>492</v>
      </c>
      <c r="F93" s="1" t="s">
        <v>493</v>
      </c>
      <c r="G93" s="1" t="s">
        <v>494</v>
      </c>
      <c r="H93">
        <v>2223936305</v>
      </c>
      <c r="I93" t="str">
        <f>VLOOKUP(J93,CatalogoEstadoRepublica!$A$1:$B$33,2)</f>
        <v>Tlaxcala</v>
      </c>
      <c r="J93">
        <v>29</v>
      </c>
      <c r="K93" s="1" t="s">
        <v>495</v>
      </c>
      <c r="L93" s="1" t="str">
        <f>VLOOKUP(M93,CatalogoPerfil!$A$1:$B$5,2)</f>
        <v>Preuniversitario</v>
      </c>
      <c r="M93" s="1">
        <v>1</v>
      </c>
      <c r="O93">
        <v>12894</v>
      </c>
      <c r="P93" s="1" t="str">
        <f>IFERROR(VLOOKUP($O93,PerfilUniversitario!$A$2:$Z$427,16),"N/A")</f>
        <v>5º - 6º Semestre</v>
      </c>
      <c r="Q93" s="1" t="str">
        <f>IFERROR(VLOOKUP($O93,PerfilUniversitario!$A$2:$Z$427,16),"N/A")</f>
        <v>5º - 6º Semestre</v>
      </c>
      <c r="R93" s="1" t="str">
        <f>IFERROR(VLOOKUP($O93,PerfilUniversitario!$A$2:$Z$427,20),"N/A")</f>
        <v>Administración y Dirección de Empresas</v>
      </c>
      <c r="S93" s="1" t="str">
        <f>IFERROR(VLOOKUP($O93,PerfilUniversitario!$A$2:$Z$427,22),"N/A")</f>
        <v>• Administración y Dirección de Empresas - ¡Gerente por un día!</v>
      </c>
      <c r="T93" s="1" t="str">
        <f>IFERROR(VLOOKUP($O93,PerfilUniversitario!$A$2:$Z$427,24),"N/A")</f>
        <v>• Comunicación y Dirección de Empresas de Entretenimiento - Entertainment and Media World</v>
      </c>
      <c r="U93" s="1" t="str">
        <f>IFERROR(VLOOKUP($O93,PerfilUniversitario!$A$2:$Z$427,26),"N/A")</f>
        <v>• Emprendimiento – Taller de emprendimiento</v>
      </c>
      <c r="V93" s="3">
        <v>0.32775462962962965</v>
      </c>
      <c r="W93" s="5">
        <v>45219</v>
      </c>
    </row>
    <row r="94" spans="1:23" x14ac:dyDescent="0.3">
      <c r="A94" t="s">
        <v>496</v>
      </c>
      <c r="B94" t="s">
        <v>497</v>
      </c>
      <c r="C94" s="1" t="s">
        <v>498</v>
      </c>
      <c r="D94">
        <v>2221052504</v>
      </c>
      <c r="E94" s="1"/>
      <c r="F94" s="1"/>
      <c r="H94"/>
      <c r="I94" t="str">
        <f>VLOOKUP(J94,CatalogoEstadoRepublica!$A$1:$B$33,2)</f>
        <v>Puebla</v>
      </c>
      <c r="J94">
        <v>21</v>
      </c>
      <c r="K94" s="1" t="s">
        <v>171</v>
      </c>
      <c r="L94" s="1" t="str">
        <f>VLOOKUP(M94,CatalogoPerfil!$A$1:$B$5,2)</f>
        <v>Preuniversitario</v>
      </c>
      <c r="M94" s="1">
        <v>1</v>
      </c>
      <c r="O94">
        <v>12895</v>
      </c>
      <c r="P94" s="1" t="str">
        <f>IFERROR(VLOOKUP($O94,PerfilUniversitario!$A$2:$Z$427,16),"N/A")</f>
        <v>5º - 6º Semestre</v>
      </c>
      <c r="Q94" s="1" t="str">
        <f>IFERROR(VLOOKUP($O94,PerfilUniversitario!$A$2:$Z$427,16),"N/A")</f>
        <v>5º - 6º Semestre</v>
      </c>
      <c r="R94" s="1" t="str">
        <f>IFERROR(VLOOKUP($O94,PerfilUniversitario!$A$2:$Z$427,20),"N/A")</f>
        <v>Gastronomía</v>
      </c>
      <c r="S94" s="1" t="str">
        <f>IFERROR(VLOOKUP($O94,PerfilUniversitario!$A$2:$Z$427,22),"N/A")</f>
        <v>• Gastronomía - Evaluación sensorial de hierbas aromáticas</v>
      </c>
      <c r="T94" s="1" t="str">
        <f>IFERROR(VLOOKUP($O94,PerfilUniversitario!$A$2:$Z$427,24),"N/A")</f>
        <v>• Arquitectura - Arquitectura de interiores con LEGO e Inteligencia artificial.</v>
      </c>
      <c r="U94" s="1" t="str">
        <f>IFERROR(VLOOKUP($O94,PerfilUniversitario!$A$2:$Z$427,26),"N/A")</f>
        <v>• Médico cirujano – Trivia, ¡Cuánto sabes de ciencia?</v>
      </c>
      <c r="V94" s="3">
        <v>0.32806712962962964</v>
      </c>
      <c r="W94" s="5">
        <v>45219</v>
      </c>
    </row>
    <row r="95" spans="1:23" x14ac:dyDescent="0.3">
      <c r="A95" t="s">
        <v>99</v>
      </c>
      <c r="B95" t="s">
        <v>500</v>
      </c>
      <c r="C95" s="1" t="s">
        <v>501</v>
      </c>
      <c r="D95">
        <v>2213643283</v>
      </c>
      <c r="E95" s="1" t="s">
        <v>502</v>
      </c>
      <c r="F95" s="1" t="s">
        <v>500</v>
      </c>
      <c r="G95" s="1" t="s">
        <v>503</v>
      </c>
      <c r="H95">
        <v>2225800508</v>
      </c>
      <c r="I95" t="str">
        <f>VLOOKUP(J95,CatalogoEstadoRepublica!$A$1:$B$33,2)</f>
        <v>Puebla</v>
      </c>
      <c r="J95">
        <v>21</v>
      </c>
      <c r="K95" s="1" t="s">
        <v>171</v>
      </c>
      <c r="L95" s="1" t="str">
        <f>VLOOKUP(M95,CatalogoPerfil!$A$1:$B$5,2)</f>
        <v>Preuniversitario</v>
      </c>
      <c r="M95" s="1">
        <v>1</v>
      </c>
      <c r="O95">
        <v>12896</v>
      </c>
      <c r="P95" s="1" t="str">
        <f>IFERROR(VLOOKUP($O95,PerfilUniversitario!$A$2:$Z$427,16),"N/A")</f>
        <v>5º - 6º Semestre</v>
      </c>
      <c r="Q95" s="1" t="str">
        <f>IFERROR(VLOOKUP($O95,PerfilUniversitario!$A$2:$Z$427,16),"N/A")</f>
        <v>5º - 6º Semestre</v>
      </c>
      <c r="R95" s="1" t="str">
        <f>IFERROR(VLOOKUP($O95,PerfilUniversitario!$A$2:$Z$427,20),"N/A")</f>
        <v>Médico Cirujano</v>
      </c>
      <c r="S95" s="1" t="str">
        <f>IFERROR(VLOOKUP($O95,PerfilUniversitario!$A$2:$Z$427,22),"N/A")</f>
        <v>• Diseño de Moda e Innovación - Modelado sobre figurín</v>
      </c>
      <c r="T95" s="1" t="str">
        <f>IFERROR(VLOOKUP($O95,PerfilUniversitario!$A$2:$Z$427,24),"N/A")</f>
        <v>• Médico cirujano - Reparando una herida</v>
      </c>
      <c r="U95" s="1" t="str">
        <f>IFERROR(VLOOKUP($O95,PerfilUniversitario!$A$2:$Z$427,26),"N/A")</f>
        <v>• Médico cirujano - Primeros minutos de vida</v>
      </c>
      <c r="V95" s="3">
        <v>0.32868055555555559</v>
      </c>
      <c r="W95" s="5">
        <v>45219</v>
      </c>
    </row>
    <row r="96" spans="1:23" x14ac:dyDescent="0.3">
      <c r="A96" t="s">
        <v>504</v>
      </c>
      <c r="B96" t="s">
        <v>505</v>
      </c>
      <c r="C96" s="1" t="s">
        <v>506</v>
      </c>
      <c r="D96">
        <v>2215816361</v>
      </c>
      <c r="E96" s="1" t="s">
        <v>409</v>
      </c>
      <c r="F96" s="1" t="s">
        <v>507</v>
      </c>
      <c r="G96" s="1" t="s">
        <v>508</v>
      </c>
      <c r="H96">
        <v>2223730789</v>
      </c>
      <c r="I96" t="str">
        <f>VLOOKUP(J96,CatalogoEstadoRepublica!$A$1:$B$33,2)</f>
        <v>Puebla</v>
      </c>
      <c r="J96">
        <v>21</v>
      </c>
      <c r="K96" s="1" t="s">
        <v>509</v>
      </c>
      <c r="L96" s="1" t="str">
        <f>VLOOKUP(M96,CatalogoPerfil!$A$1:$B$5,2)</f>
        <v>Preuniversitario</v>
      </c>
      <c r="M96" s="1">
        <v>1</v>
      </c>
      <c r="N96" t="s">
        <v>510</v>
      </c>
      <c r="O96">
        <v>12898</v>
      </c>
      <c r="P96" s="1" t="str">
        <f>IFERROR(VLOOKUP($O96,PerfilUniversitario!$A$2:$Z$427,16),"N/A")</f>
        <v>5º - 6º Semestre</v>
      </c>
      <c r="Q96" s="1" t="str">
        <f>IFERROR(VLOOKUP($O96,PerfilUniversitario!$A$2:$Z$427,16),"N/A")</f>
        <v>5º - 6º Semestre</v>
      </c>
      <c r="R96" s="1" t="str">
        <f>IFERROR(VLOOKUP($O96,PerfilUniversitario!$A$2:$Z$427,20),"N/A")</f>
        <v>Arquitectura</v>
      </c>
      <c r="S96" s="1" t="str">
        <f>IFERROR(VLOOKUP($O96,PerfilUniversitario!$A$2:$Z$427,22),"N/A")</f>
        <v>• Arquitectura - Diseño arquitectónico</v>
      </c>
      <c r="T96" s="1" t="str">
        <f>IFERROR(VLOOKUP($O96,PerfilUniversitario!$A$2:$Z$427,24),"N/A")</f>
        <v>• Diseño industrial - Diseño de Productos: innovación y realidad aumentada.</v>
      </c>
      <c r="U96" s="1" t="str">
        <f>IFERROR(VLOOKUP($O96,PerfilUniversitario!$A$2:$Z$427,26),"N/A")</f>
        <v>• Psicología - Interpretación de sueños</v>
      </c>
      <c r="V96" s="3">
        <v>0.32884259259259258</v>
      </c>
      <c r="W96" s="5">
        <v>45219</v>
      </c>
    </row>
    <row r="97" spans="1:23" x14ac:dyDescent="0.3">
      <c r="A97" t="s">
        <v>1400</v>
      </c>
      <c r="B97" t="s">
        <v>1401</v>
      </c>
      <c r="C97" s="1" t="s">
        <v>1402</v>
      </c>
      <c r="D97">
        <v>2311092970</v>
      </c>
      <c r="E97" s="1" t="s">
        <v>1403</v>
      </c>
      <c r="F97" s="1" t="s">
        <v>1404</v>
      </c>
      <c r="G97" s="1" t="s">
        <v>1405</v>
      </c>
      <c r="H97">
        <v>2311388938</v>
      </c>
      <c r="I97" t="str">
        <f>VLOOKUP(J97,CatalogoEstadoRepublica!$A$1:$B$33,2)</f>
        <v>Puebla</v>
      </c>
      <c r="J97">
        <v>21</v>
      </c>
      <c r="K97" s="1" t="s">
        <v>522</v>
      </c>
      <c r="L97" s="1" t="str">
        <f>VLOOKUP(M97,CatalogoPerfil!$A$1:$B$5,2)</f>
        <v>Otro</v>
      </c>
      <c r="M97" s="1">
        <v>5</v>
      </c>
      <c r="N97" t="s">
        <v>510</v>
      </c>
      <c r="O97">
        <v>0</v>
      </c>
      <c r="P97" s="1" t="str">
        <f>IFERROR(VLOOKUP($O97,PerfilUniversitario!$A$2:$Z$427,16),"N/A")</f>
        <v>N/A</v>
      </c>
      <c r="Q97" s="1" t="str">
        <f>IFERROR(VLOOKUP($O97,PerfilUniversitario!$A$2:$Z$427,16),"N/A")</f>
        <v>N/A</v>
      </c>
      <c r="R97" s="1" t="str">
        <f>IFERROR(VLOOKUP($O97,PerfilUniversitario!$A$2:$Z$427,20),"N/A")</f>
        <v>N/A</v>
      </c>
      <c r="S97" s="1" t="str">
        <f>IFERROR(VLOOKUP($O97,PerfilUniversitario!$A$2:$Z$427,22),"N/A")</f>
        <v>N/A</v>
      </c>
      <c r="T97" s="1" t="str">
        <f>IFERROR(VLOOKUP($O97,PerfilUniversitario!$A$2:$Z$427,24),"N/A")</f>
        <v>N/A</v>
      </c>
      <c r="U97" s="1" t="str">
        <f>IFERROR(VLOOKUP($O97,PerfilUniversitario!$A$2:$Z$427,26),"N/A")</f>
        <v>N/A</v>
      </c>
      <c r="V97" s="3">
        <v>0.32898148148148149</v>
      </c>
      <c r="W97" s="5">
        <v>45219</v>
      </c>
    </row>
    <row r="98" spans="1:23" x14ac:dyDescent="0.3">
      <c r="A98" t="s">
        <v>512</v>
      </c>
      <c r="B98" t="s">
        <v>513</v>
      </c>
      <c r="C98" s="1" t="s">
        <v>514</v>
      </c>
      <c r="D98">
        <v>2201937733</v>
      </c>
      <c r="E98" s="1" t="s">
        <v>515</v>
      </c>
      <c r="F98" s="1" t="s">
        <v>516</v>
      </c>
      <c r="G98" s="1" t="s">
        <v>514</v>
      </c>
      <c r="H98">
        <v>2201937733</v>
      </c>
      <c r="I98" t="str">
        <f>VLOOKUP(J98,CatalogoEstadoRepublica!$A$1:$B$33,2)</f>
        <v>Puebla</v>
      </c>
      <c r="J98">
        <v>21</v>
      </c>
      <c r="K98" s="1" t="s">
        <v>171</v>
      </c>
      <c r="L98" s="1" t="str">
        <f>VLOOKUP(M98,CatalogoPerfil!$A$1:$B$5,2)</f>
        <v>Preuniversitario</v>
      </c>
      <c r="M98" s="1">
        <v>1</v>
      </c>
      <c r="O98">
        <v>12905</v>
      </c>
      <c r="P98" s="1" t="str">
        <f>IFERROR(VLOOKUP($O98,PerfilUniversitario!$A$2:$Z$427,16),"N/A")</f>
        <v>5º - 6º Semestre</v>
      </c>
      <c r="Q98" s="1" t="str">
        <f>IFERROR(VLOOKUP($O98,PerfilUniversitario!$A$2:$Z$427,16),"N/A")</f>
        <v>5º - 6º Semestre</v>
      </c>
      <c r="R98" s="1" t="str">
        <f>IFERROR(VLOOKUP($O98,PerfilUniversitario!$A$2:$Z$427,20),"N/A")</f>
        <v>Médico Cirujano</v>
      </c>
      <c r="S98" s="1" t="str">
        <f>IFERROR(VLOOKUP($O98,PerfilUniversitario!$A$2:$Z$427,22),"N/A")</f>
        <v>• Médico cirujano - Viaje al interior del cuerpo humano</v>
      </c>
      <c r="T98" s="1" t="str">
        <f>IFERROR(VLOOKUP($O98,PerfilUniversitario!$A$2:$Z$427,24),"N/A")</f>
        <v>• Arquitectura - Arquitectura de interiores con LEGO e Inteligencia artificial.</v>
      </c>
      <c r="U98" s="1" t="str">
        <f>IFERROR(VLOOKUP($O98,PerfilUniversitario!$A$2:$Z$427,26),"N/A")</f>
        <v>• Gastronomía - Evaluación sensorial de hierbas aromáticas</v>
      </c>
      <c r="V98" s="3">
        <v>0.32998842592592592</v>
      </c>
      <c r="W98" s="5">
        <v>45219</v>
      </c>
    </row>
    <row r="99" spans="1:23" x14ac:dyDescent="0.3">
      <c r="A99" t="s">
        <v>368</v>
      </c>
      <c r="B99" t="s">
        <v>517</v>
      </c>
      <c r="C99" s="1" t="s">
        <v>518</v>
      </c>
      <c r="D99">
        <v>2311760671</v>
      </c>
      <c r="E99" s="1" t="s">
        <v>519</v>
      </c>
      <c r="F99" s="1" t="s">
        <v>520</v>
      </c>
      <c r="G99" s="1" t="s">
        <v>521</v>
      </c>
      <c r="H99">
        <v>2311173311</v>
      </c>
      <c r="I99" t="str">
        <f>VLOOKUP(J99,CatalogoEstadoRepublica!$A$1:$B$33,2)</f>
        <v>Puebla</v>
      </c>
      <c r="J99">
        <v>21</v>
      </c>
      <c r="K99" s="1" t="s">
        <v>522</v>
      </c>
      <c r="L99" s="1" t="str">
        <f>VLOOKUP(M99,CatalogoPerfil!$A$1:$B$5,2)</f>
        <v>Preuniversitario</v>
      </c>
      <c r="M99" s="1">
        <v>1</v>
      </c>
      <c r="O99">
        <v>12907</v>
      </c>
      <c r="P99" s="1" t="str">
        <f>IFERROR(VLOOKUP($O99,PerfilUniversitario!$A$2:$Z$427,16),"N/A")</f>
        <v>5º - 6º Semestre</v>
      </c>
      <c r="Q99" s="1" t="str">
        <f>IFERROR(VLOOKUP($O99,PerfilUniversitario!$A$2:$Z$427,16),"N/A")</f>
        <v>5º - 6º Semestre</v>
      </c>
      <c r="R99" s="1" t="str">
        <f>IFERROR(VLOOKUP($O99,PerfilUniversitario!$A$2:$Z$427,20),"N/A")</f>
        <v>Médico Cirujano</v>
      </c>
      <c r="S99" s="1" t="str">
        <f>IFERROR(VLOOKUP($O99,PerfilUniversitario!$A$2:$Z$427,22),"N/A")</f>
        <v>• Médico cirujano - Viaje al interior del cuerpo humano</v>
      </c>
      <c r="T99" s="1" t="str">
        <f>IFERROR(VLOOKUP($O99,PerfilUniversitario!$A$2:$Z$427,24),"N/A")</f>
        <v>• Médico cirujano - Primeros minutos de vida</v>
      </c>
      <c r="U99" s="1" t="str">
        <f>IFERROR(VLOOKUP($O99,PerfilUniversitario!$A$2:$Z$427,26),"N/A")</f>
        <v>• Médico cirujano - Salva una vida</v>
      </c>
      <c r="V99" s="3">
        <v>0.3303240740740741</v>
      </c>
      <c r="W99" s="5">
        <v>45219</v>
      </c>
    </row>
    <row r="100" spans="1:23" x14ac:dyDescent="0.3">
      <c r="A100" t="s">
        <v>523</v>
      </c>
      <c r="B100" t="s">
        <v>524</v>
      </c>
      <c r="C100" s="1" t="s">
        <v>525</v>
      </c>
      <c r="D100">
        <v>6181826173</v>
      </c>
      <c r="E100" s="1" t="s">
        <v>526</v>
      </c>
      <c r="F100" s="1" t="s">
        <v>527</v>
      </c>
      <c r="G100" s="1" t="s">
        <v>528</v>
      </c>
      <c r="H100">
        <v>6182162679</v>
      </c>
      <c r="I100" t="str">
        <f>VLOOKUP(J100,CatalogoEstadoRepublica!$A$1:$B$33,2)</f>
        <v>Puebla</v>
      </c>
      <c r="J100">
        <v>21</v>
      </c>
      <c r="K100" s="1" t="s">
        <v>522</v>
      </c>
      <c r="L100" s="1" t="str">
        <f>VLOOKUP(M100,CatalogoPerfil!$A$1:$B$5,2)</f>
        <v>Preuniversitario</v>
      </c>
      <c r="M100" s="1">
        <v>1</v>
      </c>
      <c r="O100">
        <v>12909</v>
      </c>
      <c r="P100" s="1" t="str">
        <f>IFERROR(VLOOKUP($O100,PerfilUniversitario!$A$2:$Z$427,16),"N/A")</f>
        <v>5º - 6º Semestre</v>
      </c>
      <c r="Q100" s="1" t="str">
        <f>IFERROR(VLOOKUP($O100,PerfilUniversitario!$A$2:$Z$427,16),"N/A")</f>
        <v>5º - 6º Semestre</v>
      </c>
      <c r="R100" s="1" t="str">
        <f>IFERROR(VLOOKUP($O100,PerfilUniversitario!$A$2:$Z$427,20),"N/A")</f>
        <v>Médico Cirujano</v>
      </c>
      <c r="S100" s="1" t="str">
        <f>IFERROR(VLOOKUP($O100,PerfilUniversitario!$A$2:$Z$427,22),"N/A")</f>
        <v>• Médico cirujano - Salva una vida</v>
      </c>
      <c r="T100" s="1" t="str">
        <f>IFERROR(VLOOKUP($O100,PerfilUniversitario!$A$2:$Z$427,24),"N/A")</f>
        <v>• Médico cirujano – Trivia, ¡Cuánto sabes de ciencia?</v>
      </c>
      <c r="U100" s="1" t="str">
        <f>IFERROR(VLOOKUP($O100,PerfilUniversitario!$A$2:$Z$427,26),"N/A")</f>
        <v>• Médico cirujano - Primeros minutos de vida</v>
      </c>
      <c r="V100" s="3">
        <v>0.330625</v>
      </c>
      <c r="W100" s="5">
        <v>45219</v>
      </c>
    </row>
    <row r="101" spans="1:23" x14ac:dyDescent="0.3">
      <c r="A101" t="s">
        <v>1406</v>
      </c>
      <c r="B101" t="s">
        <v>1407</v>
      </c>
      <c r="C101" s="1" t="s">
        <v>1408</v>
      </c>
      <c r="D101">
        <v>2411335133</v>
      </c>
      <c r="E101" s="1" t="s">
        <v>1409</v>
      </c>
      <c r="F101" s="1" t="s">
        <v>1410</v>
      </c>
      <c r="G101" s="1" t="s">
        <v>1411</v>
      </c>
      <c r="H101">
        <v>2461139889</v>
      </c>
      <c r="I101" t="str">
        <f>VLOOKUP(J101,CatalogoEstadoRepublica!$A$1:$B$33,2)</f>
        <v>Tlaxcala</v>
      </c>
      <c r="J101">
        <v>29</v>
      </c>
      <c r="K101" s="1" t="s">
        <v>1412</v>
      </c>
      <c r="L101" s="1" t="str">
        <f>VLOOKUP(M101,CatalogoPerfil!$A$1:$B$5,2)</f>
        <v>Orientador Vocacional</v>
      </c>
      <c r="M101" s="1">
        <v>3</v>
      </c>
      <c r="O101">
        <v>0</v>
      </c>
      <c r="P101" s="1" t="str">
        <f>IFERROR(VLOOKUP($O101,PerfilUniversitario!$A$2:$Z$427,16),"N/A")</f>
        <v>N/A</v>
      </c>
      <c r="Q101" s="1" t="str">
        <f>IFERROR(VLOOKUP($O101,PerfilUniversitario!$A$2:$Z$427,16),"N/A")</f>
        <v>N/A</v>
      </c>
      <c r="R101" s="1" t="str">
        <f>IFERROR(VLOOKUP($O101,PerfilUniversitario!$A$2:$Z$427,20),"N/A")</f>
        <v>N/A</v>
      </c>
      <c r="S101" s="1" t="str">
        <f>IFERROR(VLOOKUP($O101,PerfilUniversitario!$A$2:$Z$427,22),"N/A")</f>
        <v>N/A</v>
      </c>
      <c r="T101" s="1" t="str">
        <f>IFERROR(VLOOKUP($O101,PerfilUniversitario!$A$2:$Z$427,24),"N/A")</f>
        <v>N/A</v>
      </c>
      <c r="U101" s="1" t="str">
        <f>IFERROR(VLOOKUP($O101,PerfilUniversitario!$A$2:$Z$427,26),"N/A")</f>
        <v>N/A</v>
      </c>
      <c r="V101" s="3">
        <v>0.33063657407407404</v>
      </c>
      <c r="W101" s="5">
        <v>45219</v>
      </c>
    </row>
    <row r="102" spans="1:23" x14ac:dyDescent="0.3">
      <c r="A102" t="s">
        <v>289</v>
      </c>
      <c r="B102" t="s">
        <v>529</v>
      </c>
      <c r="C102" s="1" t="s">
        <v>530</v>
      </c>
      <c r="D102">
        <v>2215828684</v>
      </c>
      <c r="E102" s="1"/>
      <c r="F102" s="1"/>
      <c r="H102"/>
      <c r="I102" t="str">
        <f>VLOOKUP(J102,CatalogoEstadoRepublica!$A$1:$B$33,2)</f>
        <v>Puebla</v>
      </c>
      <c r="J102">
        <v>21</v>
      </c>
      <c r="K102" s="1" t="s">
        <v>146</v>
      </c>
      <c r="L102" s="1" t="str">
        <f>VLOOKUP(M102,CatalogoPerfil!$A$1:$B$5,2)</f>
        <v>Preuniversitario</v>
      </c>
      <c r="M102" s="1">
        <v>1</v>
      </c>
      <c r="O102">
        <v>12910</v>
      </c>
      <c r="P102" s="1" t="str">
        <f>IFERROR(VLOOKUP($O102,PerfilUniversitario!$A$2:$Z$427,16),"N/A")</f>
        <v>5º - 6º Semestre</v>
      </c>
      <c r="Q102" s="1" t="str">
        <f>IFERROR(VLOOKUP($O102,PerfilUniversitario!$A$2:$Z$427,16),"N/A")</f>
        <v>5º - 6º Semestre</v>
      </c>
      <c r="R102" s="1" t="str">
        <f>IFERROR(VLOOKUP($O102,PerfilUniversitario!$A$2:$Z$427,20),"N/A")</f>
        <v>Derecho</v>
      </c>
      <c r="S102" s="1" t="str">
        <f>IFERROR(VLOOKUP($O102,PerfilUniversitario!$A$2:$Z$427,22),"N/A")</f>
        <v>• Derecho - Volando Derecho</v>
      </c>
      <c r="T102" s="1" t="str">
        <f>IFERROR(VLOOKUP($O102,PerfilUniversitario!$A$2:$Z$427,24),"N/A")</f>
        <v>• Derecho – Redes Digitales. Implicaciones Legales</v>
      </c>
      <c r="U102" s="1" t="str">
        <f>IFERROR(VLOOKUP($O102,PerfilUniversitario!$A$2:$Z$427,26),"N/A")</f>
        <v>• Relaciones Internacionales - ¿Es posible un mundo sin conflictos?</v>
      </c>
      <c r="V102" s="3">
        <v>0.33083333333333331</v>
      </c>
      <c r="W102" s="5">
        <v>45219</v>
      </c>
    </row>
    <row r="103" spans="1:23" x14ac:dyDescent="0.3">
      <c r="A103" t="s">
        <v>287</v>
      </c>
      <c r="B103" t="s">
        <v>1413</v>
      </c>
      <c r="C103" s="1" t="s">
        <v>1414</v>
      </c>
      <c r="D103">
        <v>2211997785</v>
      </c>
      <c r="E103" s="1" t="s">
        <v>1117</v>
      </c>
      <c r="F103" s="1" t="s">
        <v>1415</v>
      </c>
      <c r="G103" s="1" t="s">
        <v>1416</v>
      </c>
      <c r="H103">
        <v>2414142624</v>
      </c>
      <c r="I103" t="str">
        <f>VLOOKUP(J103,CatalogoEstadoRepublica!$A$1:$B$33,2)</f>
        <v>Tlaxcala</v>
      </c>
      <c r="J103">
        <v>29</v>
      </c>
      <c r="K103" s="1" t="s">
        <v>1412</v>
      </c>
      <c r="L103" s="1" t="str">
        <f>VLOOKUP(M103,CatalogoPerfil!$A$1:$B$5,2)</f>
        <v>Directivo de Escuela</v>
      </c>
      <c r="M103" s="1">
        <v>4</v>
      </c>
      <c r="O103">
        <v>0</v>
      </c>
      <c r="P103" s="1" t="str">
        <f>IFERROR(VLOOKUP($O103,PerfilUniversitario!$A$2:$Z$427,16),"N/A")</f>
        <v>N/A</v>
      </c>
      <c r="Q103" s="1" t="str">
        <f>IFERROR(VLOOKUP($O103,PerfilUniversitario!$A$2:$Z$427,16),"N/A")</f>
        <v>N/A</v>
      </c>
      <c r="R103" s="1" t="str">
        <f>IFERROR(VLOOKUP($O103,PerfilUniversitario!$A$2:$Z$427,20),"N/A")</f>
        <v>N/A</v>
      </c>
      <c r="S103" s="1" t="str">
        <f>IFERROR(VLOOKUP($O103,PerfilUniversitario!$A$2:$Z$427,22),"N/A")</f>
        <v>N/A</v>
      </c>
      <c r="T103" s="1" t="str">
        <f>IFERROR(VLOOKUP($O103,PerfilUniversitario!$A$2:$Z$427,24),"N/A")</f>
        <v>N/A</v>
      </c>
      <c r="U103" s="1" t="str">
        <f>IFERROR(VLOOKUP($O103,PerfilUniversitario!$A$2:$Z$427,26),"N/A")</f>
        <v>N/A</v>
      </c>
      <c r="V103" s="3">
        <v>0.3308680555555556</v>
      </c>
      <c r="W103" s="5">
        <v>45219</v>
      </c>
    </row>
    <row r="104" spans="1:23" x14ac:dyDescent="0.3">
      <c r="A104" t="s">
        <v>531</v>
      </c>
      <c r="B104" t="s">
        <v>532</v>
      </c>
      <c r="C104" s="1" t="s">
        <v>533</v>
      </c>
      <c r="D104">
        <v>6183290366</v>
      </c>
      <c r="E104" s="1" t="s">
        <v>526</v>
      </c>
      <c r="F104" s="1" t="s">
        <v>532</v>
      </c>
      <c r="G104" s="1" t="s">
        <v>534</v>
      </c>
      <c r="H104">
        <v>6182162679</v>
      </c>
      <c r="I104" t="str">
        <f>VLOOKUP(J104,CatalogoEstadoRepublica!$A$1:$B$33,2)</f>
        <v>Puebla</v>
      </c>
      <c r="J104">
        <v>21</v>
      </c>
      <c r="K104" s="1" t="s">
        <v>522</v>
      </c>
      <c r="L104" s="1" t="str">
        <f>VLOOKUP(M104,CatalogoPerfil!$A$1:$B$5,2)</f>
        <v>Preuniversitario</v>
      </c>
      <c r="M104" s="1">
        <v>1</v>
      </c>
      <c r="O104">
        <v>12911</v>
      </c>
      <c r="P104" s="1" t="str">
        <f>IFERROR(VLOOKUP($O104,PerfilUniversitario!$A$2:$Z$427,16),"N/A")</f>
        <v>5º - 6º Semestre</v>
      </c>
      <c r="Q104" s="1" t="str">
        <f>IFERROR(VLOOKUP($O104,PerfilUniversitario!$A$2:$Z$427,16),"N/A")</f>
        <v>5º - 6º Semestre</v>
      </c>
      <c r="R104" s="1" t="str">
        <f>IFERROR(VLOOKUP($O104,PerfilUniversitario!$A$2:$Z$427,20),"N/A")</f>
        <v>Finanzas y Contaduría Pública</v>
      </c>
      <c r="S104" s="1" t="str">
        <f>IFERROR(VLOOKUP($O104,PerfilUniversitario!$A$2:$Z$427,22),"N/A")</f>
        <v>• Ingeniería en Dirección de Negocios - Análisis, minería y Big Data en Hacking ético</v>
      </c>
      <c r="T104" s="1" t="str">
        <f>IFERROR(VLOOKUP($O104,PerfilUniversitario!$A$2:$Z$427,24),"N/A")</f>
        <v>• Ingeniería Industrial para la Dirección - Estudio de tiempos y movimientos</v>
      </c>
      <c r="U104" s="1" t="str">
        <f>IFERROR(VLOOKUP($O104,PerfilUniversitario!$A$2:$Z$427,26),"N/A")</f>
        <v>• Ingeniería Civil - Ensayo de tracción para varilla de acero</v>
      </c>
      <c r="V104" s="3">
        <v>0.3311574074074074</v>
      </c>
      <c r="W104" s="5">
        <v>45219</v>
      </c>
    </row>
    <row r="105" spans="1:23" x14ac:dyDescent="0.3">
      <c r="A105" t="s">
        <v>1545</v>
      </c>
      <c r="B105" t="s">
        <v>1546</v>
      </c>
      <c r="C105" s="1" t="s">
        <v>1547</v>
      </c>
      <c r="D105">
        <v>5631699392</v>
      </c>
      <c r="E105" s="1" t="s">
        <v>560</v>
      </c>
      <c r="F105" s="1" t="s">
        <v>1548</v>
      </c>
      <c r="H105"/>
      <c r="I105" t="str">
        <f>VLOOKUP(J105,CatalogoEstadoRepublica!$A$1:$B$33,2)</f>
        <v>Estado de México</v>
      </c>
      <c r="J105">
        <v>15</v>
      </c>
      <c r="K105" s="1"/>
      <c r="L105" s="1" t="str">
        <f>VLOOKUP(M105,CatalogoPerfil!$A$1:$B$5,2)</f>
        <v>Padre/Madre de Familia</v>
      </c>
      <c r="M105" s="1">
        <v>2</v>
      </c>
      <c r="O105">
        <v>0</v>
      </c>
      <c r="P105" s="1" t="str">
        <f>IFERROR(VLOOKUP($O105,PerfilUniversitario!$A$2:$Z$427,16),"N/A")</f>
        <v>N/A</v>
      </c>
      <c r="Q105" s="1" t="str">
        <f>IFERROR(VLOOKUP($O105,PerfilUniversitario!$A$2:$Z$427,16),"N/A")</f>
        <v>N/A</v>
      </c>
      <c r="R105" s="1" t="str">
        <f>IFERROR(VLOOKUP($O105,PerfilUniversitario!$A$2:$Z$427,20),"N/A")</f>
        <v>N/A</v>
      </c>
      <c r="S105" s="1" t="str">
        <f>IFERROR(VLOOKUP($O105,PerfilUniversitario!$A$2:$Z$427,22),"N/A")</f>
        <v>N/A</v>
      </c>
      <c r="T105" s="1" t="str">
        <f>IFERROR(VLOOKUP($O105,PerfilUniversitario!$A$2:$Z$427,24),"N/A")</f>
        <v>N/A</v>
      </c>
      <c r="U105" s="1" t="str">
        <f>IFERROR(VLOOKUP($O105,PerfilUniversitario!$A$2:$Z$427,26),"N/A")</f>
        <v>N/A</v>
      </c>
      <c r="V105" s="3">
        <v>0.33118055555555553</v>
      </c>
      <c r="W105" s="5">
        <v>45219</v>
      </c>
    </row>
    <row r="106" spans="1:23" x14ac:dyDescent="0.3">
      <c r="A106" t="s">
        <v>1417</v>
      </c>
      <c r="B106" t="s">
        <v>573</v>
      </c>
      <c r="C106" s="1" t="s">
        <v>1418</v>
      </c>
      <c r="D106">
        <v>2228990665</v>
      </c>
      <c r="E106" s="1" t="s">
        <v>125</v>
      </c>
      <c r="F106" s="1" t="s">
        <v>576</v>
      </c>
      <c r="G106" s="1" t="s">
        <v>1419</v>
      </c>
      <c r="H106">
        <v>2221776360</v>
      </c>
      <c r="I106" t="str">
        <f>VLOOKUP(J106,CatalogoEstadoRepublica!$A$1:$B$33,2)</f>
        <v>Puebla</v>
      </c>
      <c r="J106">
        <v>21</v>
      </c>
      <c r="K106" s="1" t="s">
        <v>578</v>
      </c>
      <c r="L106" s="1" t="str">
        <f>VLOOKUP(M106,CatalogoPerfil!$A$1:$B$5,2)</f>
        <v>Orientador Vocacional</v>
      </c>
      <c r="M106" s="1">
        <v>3</v>
      </c>
      <c r="N106" t="s">
        <v>1420</v>
      </c>
      <c r="O106">
        <v>0</v>
      </c>
      <c r="P106" s="1" t="str">
        <f>IFERROR(VLOOKUP($O106,PerfilUniversitario!$A$2:$Z$427,16),"N/A")</f>
        <v>N/A</v>
      </c>
      <c r="Q106" s="1" t="str">
        <f>IFERROR(VLOOKUP($O106,PerfilUniversitario!$A$2:$Z$427,16),"N/A")</f>
        <v>N/A</v>
      </c>
      <c r="R106" s="1" t="str">
        <f>IFERROR(VLOOKUP($O106,PerfilUniversitario!$A$2:$Z$427,20),"N/A")</f>
        <v>N/A</v>
      </c>
      <c r="S106" s="1" t="str">
        <f>IFERROR(VLOOKUP($O106,PerfilUniversitario!$A$2:$Z$427,22),"N/A")</f>
        <v>N/A</v>
      </c>
      <c r="T106" s="1" t="str">
        <f>IFERROR(VLOOKUP($O106,PerfilUniversitario!$A$2:$Z$427,24),"N/A")</f>
        <v>N/A</v>
      </c>
      <c r="U106" s="1" t="str">
        <f>IFERROR(VLOOKUP($O106,PerfilUniversitario!$A$2:$Z$427,26),"N/A")</f>
        <v>N/A</v>
      </c>
      <c r="V106" s="3">
        <v>0.33118055555555553</v>
      </c>
      <c r="W106" s="5">
        <v>45219</v>
      </c>
    </row>
    <row r="107" spans="1:23" x14ac:dyDescent="0.3">
      <c r="A107" t="s">
        <v>229</v>
      </c>
      <c r="B107" t="s">
        <v>535</v>
      </c>
      <c r="C107" s="1" t="s">
        <v>536</v>
      </c>
      <c r="D107">
        <v>2213884443</v>
      </c>
      <c r="E107" s="1" t="s">
        <v>537</v>
      </c>
      <c r="F107" s="1" t="s">
        <v>538</v>
      </c>
      <c r="G107" s="1" t="s">
        <v>539</v>
      </c>
      <c r="H107">
        <v>2527293045</v>
      </c>
      <c r="I107" t="str">
        <f>VLOOKUP(J107,CatalogoEstadoRepublica!$A$1:$B$33,2)</f>
        <v>Puebla</v>
      </c>
      <c r="J107">
        <v>21</v>
      </c>
      <c r="K107" s="1" t="s">
        <v>208</v>
      </c>
      <c r="L107" s="1" t="str">
        <f>VLOOKUP(M107,CatalogoPerfil!$A$1:$B$5,2)</f>
        <v>Preuniversitario</v>
      </c>
      <c r="M107" s="1">
        <v>1</v>
      </c>
      <c r="O107">
        <v>12912</v>
      </c>
      <c r="P107" s="1" t="str">
        <f>IFERROR(VLOOKUP($O107,PerfilUniversitario!$A$2:$Z$427,16),"N/A")</f>
        <v>5º - 6º Semestre</v>
      </c>
      <c r="Q107" s="1" t="str">
        <f>IFERROR(VLOOKUP($O107,PerfilUniversitario!$A$2:$Z$427,16),"N/A")</f>
        <v>5º - 6º Semestre</v>
      </c>
      <c r="R107" s="1" t="str">
        <f>IFERROR(VLOOKUP($O107,PerfilUniversitario!$A$2:$Z$427,20),"N/A")</f>
        <v>Dirección Financiera</v>
      </c>
      <c r="S107" s="1" t="str">
        <f>IFERROR(VLOOKUP($O107,PerfilUniversitario!$A$2:$Z$427,22),"N/A")</f>
        <v>• Negocios Internacionales – Global Sellers</v>
      </c>
      <c r="T107" s="1" t="str">
        <f>IFERROR(VLOOKUP($O107,PerfilUniversitario!$A$2:$Z$427,24),"N/A")</f>
        <v>• Ingeniería en Dirección de Negocios, Industrial y Mecatrónica - Diseño CAD 3D de un objeto</v>
      </c>
      <c r="U107" s="1" t="str">
        <f>IFERROR(VLOOKUP($O107,PerfilUniversitario!$A$2:$Z$427,26),"N/A")</f>
        <v>• Médico cirujano - Viaje al interior del cuerpo humano</v>
      </c>
      <c r="V107" s="3">
        <v>0.33133101851851854</v>
      </c>
      <c r="W107" s="5">
        <v>45219</v>
      </c>
    </row>
    <row r="108" spans="1:23" x14ac:dyDescent="0.3">
      <c r="A108" t="s">
        <v>541</v>
      </c>
      <c r="B108" t="s">
        <v>542</v>
      </c>
      <c r="C108" s="1" t="s">
        <v>543</v>
      </c>
      <c r="D108">
        <v>2215841964</v>
      </c>
      <c r="E108" s="1" t="s">
        <v>438</v>
      </c>
      <c r="F108" s="1" t="s">
        <v>544</v>
      </c>
      <c r="G108" s="1" t="s">
        <v>545</v>
      </c>
      <c r="H108">
        <v>2227107413</v>
      </c>
      <c r="I108" t="str">
        <f>VLOOKUP(J108,CatalogoEstadoRepublica!$A$1:$B$33,2)</f>
        <v>Puebla</v>
      </c>
      <c r="J108">
        <v>21</v>
      </c>
      <c r="K108" s="1" t="s">
        <v>546</v>
      </c>
      <c r="L108" s="1" t="str">
        <f>VLOOKUP(M108,CatalogoPerfil!$A$1:$B$5,2)</f>
        <v>Preuniversitario</v>
      </c>
      <c r="M108" s="1">
        <v>1</v>
      </c>
      <c r="O108">
        <v>12913</v>
      </c>
      <c r="P108" s="1" t="str">
        <f>IFERROR(VLOOKUP($O108,PerfilUniversitario!$A$2:$Z$427,16),"N/A")</f>
        <v>5º - 6º Semestre</v>
      </c>
      <c r="Q108" s="1" t="str">
        <f>IFERROR(VLOOKUP($O108,PerfilUniversitario!$A$2:$Z$427,16),"N/A")</f>
        <v>5º - 6º Semestre</v>
      </c>
      <c r="R108" s="1" t="str">
        <f>IFERROR(VLOOKUP($O108,PerfilUniversitario!$A$2:$Z$427,20),"N/A")</f>
        <v>Nutrición</v>
      </c>
      <c r="S108" s="1" t="str">
        <f>IFERROR(VLOOKUP($O108,PerfilUniversitario!$A$2:$Z$427,22),"N/A")</f>
        <v>• Nutrición – Nutrición y ejercicio, lo que necesita un campeón</v>
      </c>
      <c r="T108" s="1" t="str">
        <f>IFERROR(VLOOKUP($O108,PerfilUniversitario!$A$2:$Z$427,24),"N/A")</f>
        <v>• Emprendimiento – Taller de emprendimiento</v>
      </c>
      <c r="U108" s="1" t="str">
        <f>IFERROR(VLOOKUP($O108,PerfilUniversitario!$A$2:$Z$427,26),"N/A")</f>
        <v>• Ingeniería Industrial para la Dirección - Estudio de tiempos y movimientos</v>
      </c>
      <c r="V108" s="3">
        <v>0.33134259259259258</v>
      </c>
      <c r="W108" s="5">
        <v>45219</v>
      </c>
    </row>
    <row r="109" spans="1:23" x14ac:dyDescent="0.3">
      <c r="A109" t="s">
        <v>548</v>
      </c>
      <c r="B109" t="s">
        <v>549</v>
      </c>
      <c r="C109" s="1" t="s">
        <v>550</v>
      </c>
      <c r="D109">
        <v>2221113761</v>
      </c>
      <c r="E109" s="1" t="s">
        <v>551</v>
      </c>
      <c r="F109" s="1" t="s">
        <v>552</v>
      </c>
      <c r="G109" s="1" t="s">
        <v>553</v>
      </c>
      <c r="H109">
        <v>2222805704</v>
      </c>
      <c r="I109" t="str">
        <f>VLOOKUP(J109,CatalogoEstadoRepublica!$A$1:$B$33,2)</f>
        <v>Puebla</v>
      </c>
      <c r="J109">
        <v>21</v>
      </c>
      <c r="K109" s="1" t="s">
        <v>122</v>
      </c>
      <c r="L109" s="1" t="str">
        <f>VLOOKUP(M109,CatalogoPerfil!$A$1:$B$5,2)</f>
        <v>Preuniversitario</v>
      </c>
      <c r="M109" s="1">
        <v>1</v>
      </c>
      <c r="N109" t="s">
        <v>554</v>
      </c>
      <c r="O109">
        <v>12914</v>
      </c>
      <c r="P109" s="1" t="str">
        <f>IFERROR(VLOOKUP($O109,PerfilUniversitario!$A$2:$Z$427,16),"N/A")</f>
        <v>5º - 6º Semestre</v>
      </c>
      <c r="Q109" s="1" t="str">
        <f>IFERROR(VLOOKUP($O109,PerfilUniversitario!$A$2:$Z$427,16),"N/A")</f>
        <v>5º - 6º Semestre</v>
      </c>
      <c r="R109" s="1" t="str">
        <f>IFERROR(VLOOKUP($O109,PerfilUniversitario!$A$2:$Z$427,20),"N/A")</f>
        <v>Diseño Gráfico</v>
      </c>
      <c r="S109" s="1" t="str">
        <f>IFERROR(VLOOKUP($O109,PerfilUniversitario!$A$2:$Z$427,22),"N/A")</f>
        <v>• Diseño Gráfico - ¡Caricarturízate!</v>
      </c>
      <c r="T109" s="1" t="str">
        <f>IFERROR(VLOOKUP($O109,PerfilUniversitario!$A$2:$Z$427,24),"N/A")</f>
        <v>• Gastronomía - Evaluación sensorial de hierbas aromáticas</v>
      </c>
      <c r="U109" s="1" t="str">
        <f>IFERROR(VLOOKUP($O109,PerfilUniversitario!$A$2:$Z$427,26),"N/A")</f>
        <v>• Psicología - El amor en el cerebro</v>
      </c>
      <c r="V109" s="3">
        <v>0.33135416666666667</v>
      </c>
      <c r="W109" s="5">
        <v>45219</v>
      </c>
    </row>
    <row r="110" spans="1:23" x14ac:dyDescent="0.3">
      <c r="A110" t="s">
        <v>555</v>
      </c>
      <c r="B110" t="s">
        <v>556</v>
      </c>
      <c r="C110" s="1" t="s">
        <v>557</v>
      </c>
      <c r="D110">
        <v>2313292521</v>
      </c>
      <c r="E110" s="1" t="s">
        <v>558</v>
      </c>
      <c r="F110" s="1" t="s">
        <v>559</v>
      </c>
      <c r="H110"/>
      <c r="I110" t="str">
        <f>VLOOKUP(J110,CatalogoEstadoRepublica!$A$1:$B$33,2)</f>
        <v>Puebla</v>
      </c>
      <c r="J110">
        <v>21</v>
      </c>
      <c r="K110" s="1" t="s">
        <v>522</v>
      </c>
      <c r="L110" s="1" t="str">
        <f>VLOOKUP(M110,CatalogoPerfil!$A$1:$B$5,2)</f>
        <v>Preuniversitario</v>
      </c>
      <c r="M110" s="1">
        <v>1</v>
      </c>
      <c r="O110">
        <v>12915</v>
      </c>
      <c r="P110" s="1" t="str">
        <f>IFERROR(VLOOKUP($O110,PerfilUniversitario!$A$2:$Z$427,16),"N/A")</f>
        <v>5º - 6º Semestre</v>
      </c>
      <c r="Q110" s="1" t="str">
        <f>IFERROR(VLOOKUP($O110,PerfilUniversitario!$A$2:$Z$427,16),"N/A")</f>
        <v>5º - 6º Semestre</v>
      </c>
      <c r="R110" s="1" t="str">
        <f>IFERROR(VLOOKUP($O110,PerfilUniversitario!$A$2:$Z$427,20),"N/A")</f>
        <v>Arquitectura</v>
      </c>
      <c r="S110" s="1" t="str">
        <f>IFERROR(VLOOKUP($O110,PerfilUniversitario!$A$2:$Z$427,22),"N/A")</f>
        <v>• Negocios Internacionales – Global Sellers</v>
      </c>
      <c r="T110" s="1" t="str">
        <f>IFERROR(VLOOKUP($O110,PerfilUniversitario!$A$2:$Z$427,24),"N/A")</f>
        <v>• Ingeniería en Dirección de Negocios - Toma de decisiones estratégicas en la Ingeniería de negocios</v>
      </c>
      <c r="U110" s="1" t="str">
        <f>IFERROR(VLOOKUP($O110,PerfilUniversitario!$A$2:$Z$427,26),"N/A")</f>
        <v>• Arquitectura - Arquitectura de interiores con LEGO e Inteligencia artificial.</v>
      </c>
      <c r="V110" s="3">
        <v>0.33135416666666667</v>
      </c>
      <c r="W110" s="5">
        <v>45219</v>
      </c>
    </row>
    <row r="111" spans="1:23" x14ac:dyDescent="0.3">
      <c r="A111" t="s">
        <v>560</v>
      </c>
      <c r="B111" t="s">
        <v>561</v>
      </c>
      <c r="C111" s="1" t="s">
        <v>562</v>
      </c>
      <c r="D111">
        <v>2223984730</v>
      </c>
      <c r="E111" s="1" t="s">
        <v>563</v>
      </c>
      <c r="F111" s="1" t="s">
        <v>564</v>
      </c>
      <c r="G111" s="1" t="s">
        <v>565</v>
      </c>
      <c r="H111">
        <v>2221348697</v>
      </c>
      <c r="I111" t="str">
        <f>VLOOKUP(J111,CatalogoEstadoRepublica!$A$1:$B$33,2)</f>
        <v>Puebla</v>
      </c>
      <c r="J111">
        <v>21</v>
      </c>
      <c r="K111" s="1" t="s">
        <v>208</v>
      </c>
      <c r="L111" s="1" t="str">
        <f>VLOOKUP(M111,CatalogoPerfil!$A$1:$B$5,2)</f>
        <v>Preuniversitario</v>
      </c>
      <c r="M111" s="1">
        <v>1</v>
      </c>
      <c r="O111">
        <v>12916</v>
      </c>
      <c r="P111" s="1" t="str">
        <f>IFERROR(VLOOKUP($O111,PerfilUniversitario!$A$2:$Z$427,16),"N/A")</f>
        <v>5º - 6º Semestre</v>
      </c>
      <c r="Q111" s="1" t="str">
        <f>IFERROR(VLOOKUP($O111,PerfilUniversitario!$A$2:$Z$427,16),"N/A")</f>
        <v>5º - 6º Semestre</v>
      </c>
      <c r="R111" s="1" t="str">
        <f>IFERROR(VLOOKUP($O111,PerfilUniversitario!$A$2:$Z$427,20),"N/A")</f>
        <v>Médico Cirujano</v>
      </c>
      <c r="S111" s="1" t="str">
        <f>IFERROR(VLOOKUP($O111,PerfilUniversitario!$A$2:$Z$427,22),"N/A")</f>
        <v>• Negocios Internacionales – Global Sellers</v>
      </c>
      <c r="T111" s="1" t="str">
        <f>IFERROR(VLOOKUP($O111,PerfilUniversitario!$A$2:$Z$427,24),"N/A")</f>
        <v>• Ingeniería en Dirección de Negocios, Industrial y Mecatrónica - Diseño CAD 3D de un objeto</v>
      </c>
      <c r="U111" s="1" t="str">
        <f>IFERROR(VLOOKUP($O111,PerfilUniversitario!$A$2:$Z$427,26),"N/A")</f>
        <v>• Médico cirujano - Viaje al interior del cuerpo humano</v>
      </c>
      <c r="V111" s="3">
        <v>0.3313888888888889</v>
      </c>
      <c r="W111" s="5">
        <v>45219</v>
      </c>
    </row>
    <row r="112" spans="1:23" x14ac:dyDescent="0.3">
      <c r="A112" t="s">
        <v>566</v>
      </c>
      <c r="B112" t="s">
        <v>567</v>
      </c>
      <c r="C112" s="1" t="s">
        <v>568</v>
      </c>
      <c r="D112">
        <v>2221084502</v>
      </c>
      <c r="E112" s="1" t="s">
        <v>569</v>
      </c>
      <c r="F112" s="1" t="s">
        <v>570</v>
      </c>
      <c r="G112" s="1" t="s">
        <v>571</v>
      </c>
      <c r="H112">
        <v>2221940375</v>
      </c>
      <c r="I112" t="str">
        <f>VLOOKUP(J112,CatalogoEstadoRepublica!$A$1:$B$33,2)</f>
        <v>Puebla</v>
      </c>
      <c r="J112">
        <v>21</v>
      </c>
      <c r="K112" s="1" t="s">
        <v>208</v>
      </c>
      <c r="L112" s="1" t="str">
        <f>VLOOKUP(M112,CatalogoPerfil!$A$1:$B$5,2)</f>
        <v>Preuniversitario</v>
      </c>
      <c r="M112" s="1">
        <v>1</v>
      </c>
      <c r="O112">
        <v>12919</v>
      </c>
      <c r="P112" s="1" t="str">
        <f>IFERROR(VLOOKUP($O112,PerfilUniversitario!$A$2:$Z$427,16),"N/A")</f>
        <v>5º - 6º Semestre</v>
      </c>
      <c r="Q112" s="1" t="str">
        <f>IFERROR(VLOOKUP($O112,PerfilUniversitario!$A$2:$Z$427,16),"N/A")</f>
        <v>5º - 6º Semestre</v>
      </c>
      <c r="R112" s="1" t="str">
        <f>IFERROR(VLOOKUP($O112,PerfilUniversitario!$A$2:$Z$427,20),"N/A")</f>
        <v>Derecho</v>
      </c>
      <c r="S112" s="1" t="str">
        <f>IFERROR(VLOOKUP($O112,PerfilUniversitario!$A$2:$Z$427,22),"N/A")</f>
        <v>• Negocios Internacionales – Global Sellers</v>
      </c>
      <c r="T112" s="1" t="str">
        <f>IFERROR(VLOOKUP($O112,PerfilUniversitario!$A$2:$Z$427,24),"N/A")</f>
        <v>• Ingeniería en Dirección de Negocios, Industrial y Mecatrónica - Diseño CAD 3D de un objeto</v>
      </c>
      <c r="U112" s="1" t="str">
        <f>IFERROR(VLOOKUP($O112,PerfilUniversitario!$A$2:$Z$427,26),"N/A")</f>
        <v>• Médico cirujano - Viaje al interior del cuerpo humano</v>
      </c>
      <c r="V112" s="3">
        <v>0.33157407407407408</v>
      </c>
      <c r="W112" s="5">
        <v>45219</v>
      </c>
    </row>
    <row r="113" spans="1:23" x14ac:dyDescent="0.3">
      <c r="A113" t="s">
        <v>572</v>
      </c>
      <c r="B113" t="s">
        <v>573</v>
      </c>
      <c r="C113" s="1" t="s">
        <v>574</v>
      </c>
      <c r="D113">
        <v>2228990627</v>
      </c>
      <c r="E113" s="1" t="s">
        <v>575</v>
      </c>
      <c r="F113" s="1" t="s">
        <v>576</v>
      </c>
      <c r="G113" s="1" t="s">
        <v>577</v>
      </c>
      <c r="H113">
        <v>2221776360</v>
      </c>
      <c r="I113" t="str">
        <f>VLOOKUP(J113,CatalogoEstadoRepublica!$A$1:$B$33,2)</f>
        <v>Puebla</v>
      </c>
      <c r="J113">
        <v>21</v>
      </c>
      <c r="K113" s="1" t="s">
        <v>578</v>
      </c>
      <c r="L113" s="1" t="str">
        <f>VLOOKUP(M113,CatalogoPerfil!$A$1:$B$5,2)</f>
        <v>Preuniversitario</v>
      </c>
      <c r="M113" s="1">
        <v>1</v>
      </c>
      <c r="O113">
        <v>12921</v>
      </c>
      <c r="P113" s="1" t="str">
        <f>IFERROR(VLOOKUP($O113,PerfilUniversitario!$A$2:$Z$427,16),"N/A")</f>
        <v>5º - 6º Semestre</v>
      </c>
      <c r="Q113" s="1" t="str">
        <f>IFERROR(VLOOKUP($O113,PerfilUniversitario!$A$2:$Z$427,16),"N/A")</f>
        <v>5º - 6º Semestre</v>
      </c>
      <c r="R113" s="1" t="str">
        <f>IFERROR(VLOOKUP($O113,PerfilUniversitario!$A$2:$Z$427,20),"N/A")</f>
        <v>Derecho</v>
      </c>
      <c r="S113" s="1" t="str">
        <f>IFERROR(VLOOKUP($O113,PerfilUniversitario!$A$2:$Z$427,22),"N/A")</f>
        <v>• Derecho - Volando Derecho</v>
      </c>
      <c r="T113" s="1" t="str">
        <f>IFERROR(VLOOKUP($O113,PerfilUniversitario!$A$2:$Z$427,24),"N/A")</f>
        <v>• Negocios Internacionales – Global Sellers</v>
      </c>
      <c r="U113" s="1" t="str">
        <f>IFERROR(VLOOKUP($O113,PerfilUniversitario!$A$2:$Z$427,26),"N/A")</f>
        <v>• Finanzas y Contabilidad y Dirección Financiera – Money Colli$ion</v>
      </c>
      <c r="V113" s="3">
        <v>0.33163194444444444</v>
      </c>
      <c r="W113" s="5">
        <v>45219</v>
      </c>
    </row>
    <row r="114" spans="1:23" x14ac:dyDescent="0.3">
      <c r="A114" t="s">
        <v>579</v>
      </c>
      <c r="B114" t="s">
        <v>21</v>
      </c>
      <c r="C114" s="1" t="s">
        <v>580</v>
      </c>
      <c r="D114">
        <v>2216388409</v>
      </c>
      <c r="E114" s="1" t="s">
        <v>581</v>
      </c>
      <c r="F114" s="1" t="s">
        <v>582</v>
      </c>
      <c r="H114">
        <v>2227649905</v>
      </c>
      <c r="I114" t="str">
        <f>VLOOKUP(J114,CatalogoEstadoRepublica!$A$1:$B$33,2)</f>
        <v>Puebla</v>
      </c>
      <c r="J114">
        <v>21</v>
      </c>
      <c r="K114" s="1" t="s">
        <v>208</v>
      </c>
      <c r="L114" s="1" t="str">
        <f>VLOOKUP(M114,CatalogoPerfil!$A$1:$B$5,2)</f>
        <v>Preuniversitario</v>
      </c>
      <c r="M114" s="1">
        <v>1</v>
      </c>
      <c r="O114">
        <v>12927</v>
      </c>
      <c r="P114" s="1" t="str">
        <f>IFERROR(VLOOKUP($O114,PerfilUniversitario!$A$2:$Z$427,16),"N/A")</f>
        <v>5º - 6º Semestre</v>
      </c>
      <c r="Q114" s="1" t="str">
        <f>IFERROR(VLOOKUP($O114,PerfilUniversitario!$A$2:$Z$427,16),"N/A")</f>
        <v>5º - 6º Semestre</v>
      </c>
      <c r="R114" s="1" t="str">
        <f>IFERROR(VLOOKUP($O114,PerfilUniversitario!$A$2:$Z$427,20),"N/A")</f>
        <v>Finanzas y Contaduría Pública</v>
      </c>
      <c r="S114" s="1" t="str">
        <f>IFERROR(VLOOKUP($O114,PerfilUniversitario!$A$2:$Z$427,22),"N/A")</f>
        <v>• Negocios Internacionales – Global Sellers</v>
      </c>
      <c r="T114" s="1" t="str">
        <f>IFERROR(VLOOKUP($O114,PerfilUniversitario!$A$2:$Z$427,24),"N/A")</f>
        <v>• Ingeniería en Dirección de Negocios, Industrial y Mecatrónica - Diseño CAD 3D de un objeto</v>
      </c>
      <c r="U114" s="1" t="str">
        <f>IFERROR(VLOOKUP($O114,PerfilUniversitario!$A$2:$Z$427,26),"N/A")</f>
        <v>• Médico cirujano - Viaje al interior del cuerpo humano</v>
      </c>
      <c r="V114" s="3">
        <v>0.33163194444444444</v>
      </c>
      <c r="W114" s="5">
        <v>45219</v>
      </c>
    </row>
    <row r="115" spans="1:23" x14ac:dyDescent="0.3">
      <c r="A115" t="s">
        <v>583</v>
      </c>
      <c r="B115" t="s">
        <v>584</v>
      </c>
      <c r="C115" s="1" t="s">
        <v>585</v>
      </c>
      <c r="D115">
        <v>2211682426</v>
      </c>
      <c r="E115" s="1" t="s">
        <v>586</v>
      </c>
      <c r="F115" s="1" t="s">
        <v>587</v>
      </c>
      <c r="G115" s="1" t="s">
        <v>588</v>
      </c>
      <c r="H115">
        <v>2223639170</v>
      </c>
      <c r="I115" t="str">
        <f>VLOOKUP(J115,CatalogoEstadoRepublica!$A$1:$B$33,2)</f>
        <v>Puebla</v>
      </c>
      <c r="J115">
        <v>21</v>
      </c>
      <c r="K115" s="1" t="s">
        <v>589</v>
      </c>
      <c r="L115" s="1" t="str">
        <f>VLOOKUP(M115,CatalogoPerfil!$A$1:$B$5,2)</f>
        <v>Preuniversitario</v>
      </c>
      <c r="M115" s="1">
        <v>1</v>
      </c>
      <c r="O115">
        <v>12928</v>
      </c>
      <c r="P115" s="1" t="str">
        <f>IFERROR(VLOOKUP($O115,PerfilUniversitario!$A$2:$Z$427,16),"N/A")</f>
        <v>5º - 6º Semestre</v>
      </c>
      <c r="Q115" s="1" t="str">
        <f>IFERROR(VLOOKUP($O115,PerfilUniversitario!$A$2:$Z$427,16),"N/A")</f>
        <v>5º - 6º Semestre</v>
      </c>
      <c r="R115" s="1" t="str">
        <f>IFERROR(VLOOKUP($O115,PerfilUniversitario!$A$2:$Z$427,20),"N/A")</f>
        <v>Ingeniería Mecatrónica</v>
      </c>
      <c r="S115" s="1" t="str">
        <f>IFERROR(VLOOKUP($O115,PerfilUniversitario!$A$2:$Z$427,22),"N/A")</f>
        <v>• Ingeniería Industrial para la Dirección - Estudio de tiempos y movimientos</v>
      </c>
      <c r="T115" s="1" t="str">
        <f>IFERROR(VLOOKUP($O115,PerfilUniversitario!$A$2:$Z$427,24),"N/A")</f>
        <v>• Ingeniería Industrial para la Dirección - Roda la bici</v>
      </c>
      <c r="U115" s="1" t="str">
        <f>IFERROR(VLOOKUP($O115,PerfilUniversitario!$A$2:$Z$427,26),"N/A")</f>
        <v>• Ingeniería en Dirección de Negocios, Industrial y Mecatrónica - Diseño CAD 3D de un objeto</v>
      </c>
      <c r="V115" s="3">
        <v>0.33170138888888889</v>
      </c>
      <c r="W115" s="5">
        <v>45219</v>
      </c>
    </row>
    <row r="116" spans="1:23" x14ac:dyDescent="0.3">
      <c r="A116" t="s">
        <v>590</v>
      </c>
      <c r="B116" t="s">
        <v>561</v>
      </c>
      <c r="C116" s="1" t="s">
        <v>591</v>
      </c>
      <c r="D116">
        <v>2223985885</v>
      </c>
      <c r="E116" s="1" t="s">
        <v>592</v>
      </c>
      <c r="F116" s="1" t="s">
        <v>593</v>
      </c>
      <c r="G116" s="1" t="s">
        <v>594</v>
      </c>
      <c r="H116">
        <v>2221348697</v>
      </c>
      <c r="I116" t="str">
        <f>VLOOKUP(J116,CatalogoEstadoRepublica!$A$1:$B$33,2)</f>
        <v>Puebla</v>
      </c>
      <c r="J116">
        <v>21</v>
      </c>
      <c r="K116" s="1" t="s">
        <v>208</v>
      </c>
      <c r="L116" s="1" t="str">
        <f>VLOOKUP(M116,CatalogoPerfil!$A$1:$B$5,2)</f>
        <v>Preuniversitario</v>
      </c>
      <c r="M116" s="1">
        <v>1</v>
      </c>
      <c r="O116">
        <v>12930</v>
      </c>
      <c r="P116" s="1" t="str">
        <f>IFERROR(VLOOKUP($O116,PerfilUniversitario!$A$2:$Z$427,16),"N/A")</f>
        <v>5º - 6º Semestre</v>
      </c>
      <c r="Q116" s="1" t="str">
        <f>IFERROR(VLOOKUP($O116,PerfilUniversitario!$A$2:$Z$427,16),"N/A")</f>
        <v>5º - 6º Semestre</v>
      </c>
      <c r="R116" s="1" t="str">
        <f>IFERROR(VLOOKUP($O116,PerfilUniversitario!$A$2:$Z$427,20),"N/A")</f>
        <v>Médico Cirujano</v>
      </c>
      <c r="S116" s="1" t="str">
        <f>IFERROR(VLOOKUP($O116,PerfilUniversitario!$A$2:$Z$427,22),"N/A")</f>
        <v>• Negocios Internacionales – Global Sellers</v>
      </c>
      <c r="T116" s="1" t="str">
        <f>IFERROR(VLOOKUP($O116,PerfilUniversitario!$A$2:$Z$427,24),"N/A")</f>
        <v>• Ingeniería en Dirección de Negocios, Industrial y Mecatrónica - Diseño CAD 3D de un objeto</v>
      </c>
      <c r="U116" s="1" t="str">
        <f>IFERROR(VLOOKUP($O116,PerfilUniversitario!$A$2:$Z$427,26),"N/A")</f>
        <v>• Médico cirujano - Viaje al interior del cuerpo humano</v>
      </c>
      <c r="V116" s="3">
        <v>0.33172453703703703</v>
      </c>
      <c r="W116" s="5">
        <v>45219</v>
      </c>
    </row>
    <row r="117" spans="1:23" x14ac:dyDescent="0.3">
      <c r="A117" t="s">
        <v>1421</v>
      </c>
      <c r="B117" t="s">
        <v>1422</v>
      </c>
      <c r="C117" s="1" t="s">
        <v>1423</v>
      </c>
      <c r="D117">
        <v>2414074877</v>
      </c>
      <c r="E117" s="1" t="s">
        <v>85</v>
      </c>
      <c r="F117" s="1" t="s">
        <v>1424</v>
      </c>
      <c r="G117" s="1" t="s">
        <v>1425</v>
      </c>
      <c r="H117">
        <v>9993925364</v>
      </c>
      <c r="I117" t="str">
        <f>VLOOKUP(J117,CatalogoEstadoRepublica!$A$1:$B$33,2)</f>
        <v>Tlaxcala</v>
      </c>
      <c r="J117">
        <v>29</v>
      </c>
      <c r="K117" s="1" t="s">
        <v>1412</v>
      </c>
      <c r="L117" s="1" t="str">
        <f>VLOOKUP(M117,CatalogoPerfil!$A$1:$B$5,2)</f>
        <v>Preuniversitario</v>
      </c>
      <c r="M117" s="1">
        <v>1</v>
      </c>
      <c r="O117">
        <v>0</v>
      </c>
      <c r="P117" s="1" t="str">
        <f>IFERROR(VLOOKUP($O117,PerfilUniversitario!$A$2:$Z$427,16),"N/A")</f>
        <v>N/A</v>
      </c>
      <c r="Q117" s="1" t="str">
        <f>IFERROR(VLOOKUP($O117,PerfilUniversitario!$A$2:$Z$427,16),"N/A")</f>
        <v>N/A</v>
      </c>
      <c r="R117" s="1" t="str">
        <f>IFERROR(VLOOKUP($O117,PerfilUniversitario!$A$2:$Z$427,20),"N/A")</f>
        <v>N/A</v>
      </c>
      <c r="S117" s="1" t="str">
        <f>IFERROR(VLOOKUP($O117,PerfilUniversitario!$A$2:$Z$427,22),"N/A")</f>
        <v>N/A</v>
      </c>
      <c r="T117" s="1" t="str">
        <f>IFERROR(VLOOKUP($O117,PerfilUniversitario!$A$2:$Z$427,24),"N/A")</f>
        <v>N/A</v>
      </c>
      <c r="U117" s="1" t="str">
        <f>IFERROR(VLOOKUP($O117,PerfilUniversitario!$A$2:$Z$427,26),"N/A")</f>
        <v>N/A</v>
      </c>
      <c r="V117" s="3">
        <v>0.33178240740740739</v>
      </c>
      <c r="W117" s="5">
        <v>45219</v>
      </c>
    </row>
    <row r="118" spans="1:23" x14ac:dyDescent="0.3">
      <c r="A118" t="s">
        <v>595</v>
      </c>
      <c r="B118" t="s">
        <v>596</v>
      </c>
      <c r="C118" s="1" t="s">
        <v>597</v>
      </c>
      <c r="D118">
        <v>2225043755</v>
      </c>
      <c r="E118" s="1" t="s">
        <v>598</v>
      </c>
      <c r="F118" s="1" t="s">
        <v>599</v>
      </c>
      <c r="G118" s="1" t="s">
        <v>597</v>
      </c>
      <c r="H118">
        <v>2225043755</v>
      </c>
      <c r="I118" t="str">
        <f>VLOOKUP(J118,CatalogoEstadoRepublica!$A$1:$B$33,2)</f>
        <v>Puebla</v>
      </c>
      <c r="J118">
        <v>21</v>
      </c>
      <c r="K118" s="1" t="s">
        <v>546</v>
      </c>
      <c r="L118" s="1" t="str">
        <f>VLOOKUP(M118,CatalogoPerfil!$A$1:$B$5,2)</f>
        <v>Preuniversitario</v>
      </c>
      <c r="M118" s="1">
        <v>1</v>
      </c>
      <c r="O118">
        <v>12934</v>
      </c>
      <c r="P118" s="1" t="str">
        <f>IFERROR(VLOOKUP($O118,PerfilUniversitario!$A$2:$Z$427,16),"N/A")</f>
        <v>5º - 6º Semestre</v>
      </c>
      <c r="Q118" s="1" t="str">
        <f>IFERROR(VLOOKUP($O118,PerfilUniversitario!$A$2:$Z$427,16),"N/A")</f>
        <v>5º - 6º Semestre</v>
      </c>
      <c r="R118" s="1" t="str">
        <f>IFERROR(VLOOKUP($O118,PerfilUniversitario!$A$2:$Z$427,20),"N/A")</f>
        <v>Gastronomía</v>
      </c>
      <c r="S118" s="1" t="str">
        <f>IFERROR(VLOOKUP($O118,PerfilUniversitario!$A$2:$Z$427,22),"N/A")</f>
        <v>• Nutrición - La ciencia de los alimentos</v>
      </c>
      <c r="T118" s="1" t="str">
        <f>IFERROR(VLOOKUP($O118,PerfilUniversitario!$A$2:$Z$427,24),"N/A")</f>
        <v>• Gastronomía - Evaluación sensorial de hierbas aromáticas</v>
      </c>
      <c r="U118" s="1" t="str">
        <f>IFERROR(VLOOKUP($O118,PerfilUniversitario!$A$2:$Z$427,26),"N/A")</f>
        <v>• Arquitectura - Arquitectura de interiores con LEGO e Inteligencia artificial.</v>
      </c>
      <c r="V118" s="3">
        <v>0.33181712962962967</v>
      </c>
      <c r="W118" s="5">
        <v>45219</v>
      </c>
    </row>
    <row r="119" spans="1:23" x14ac:dyDescent="0.3">
      <c r="A119" t="s">
        <v>601</v>
      </c>
      <c r="B119" t="s">
        <v>602</v>
      </c>
      <c r="C119" s="1" t="s">
        <v>603</v>
      </c>
      <c r="D119">
        <v>2227797950</v>
      </c>
      <c r="E119" s="1" t="s">
        <v>229</v>
      </c>
      <c r="F119" s="1" t="s">
        <v>602</v>
      </c>
      <c r="G119" s="1" t="s">
        <v>604</v>
      </c>
      <c r="H119">
        <v>2223247763</v>
      </c>
      <c r="I119" t="str">
        <f>VLOOKUP(J119,CatalogoEstadoRepublica!$A$1:$B$33,2)</f>
        <v>Puebla</v>
      </c>
      <c r="J119">
        <v>21</v>
      </c>
      <c r="K119" s="1" t="s">
        <v>546</v>
      </c>
      <c r="L119" s="1" t="str">
        <f>VLOOKUP(M119,CatalogoPerfil!$A$1:$B$5,2)</f>
        <v>Preuniversitario</v>
      </c>
      <c r="M119" s="1">
        <v>1</v>
      </c>
      <c r="O119">
        <v>12937</v>
      </c>
      <c r="P119" s="1" t="str">
        <f>IFERROR(VLOOKUP($O119,PerfilUniversitario!$A$2:$Z$427,16),"N/A")</f>
        <v>5º - 6º Semestre</v>
      </c>
      <c r="Q119" s="1" t="str">
        <f>IFERROR(VLOOKUP($O119,PerfilUniversitario!$A$2:$Z$427,16),"N/A")</f>
        <v>5º - 6º Semestre</v>
      </c>
      <c r="R119" s="1" t="str">
        <f>IFERROR(VLOOKUP($O119,PerfilUniversitario!$A$2:$Z$427,20),"N/A")</f>
        <v>Ingeniería en Dirección de Negocios</v>
      </c>
      <c r="S119" s="1" t="str">
        <f>IFERROR(VLOOKUP($O119,PerfilUniversitario!$A$2:$Z$427,22),"N/A")</f>
        <v>• Derecho - Volando Derecho</v>
      </c>
      <c r="T119" s="1" t="str">
        <f>IFERROR(VLOOKUP($O119,PerfilUniversitario!$A$2:$Z$427,24),"N/A")</f>
        <v>• Administración y Dirección de Empresas - ¡Gerente por un día!</v>
      </c>
      <c r="U119" s="1" t="str">
        <f>IFERROR(VLOOKUP($O119,PerfilUniversitario!$A$2:$Z$427,26),"N/A")</f>
        <v>• Ingeniería Industrial para la Dirección - Estudio de tiempos y movimientos</v>
      </c>
      <c r="V119" s="3">
        <v>0.33204861111111111</v>
      </c>
      <c r="W119" s="5">
        <v>45219</v>
      </c>
    </row>
    <row r="120" spans="1:23" x14ac:dyDescent="0.3">
      <c r="A120" t="s">
        <v>605</v>
      </c>
      <c r="B120" t="s">
        <v>606</v>
      </c>
      <c r="C120" s="1" t="s">
        <v>607</v>
      </c>
      <c r="D120">
        <v>2222396837</v>
      </c>
      <c r="E120" s="1" t="s">
        <v>608</v>
      </c>
      <c r="F120" s="1" t="s">
        <v>587</v>
      </c>
      <c r="G120" s="1" t="s">
        <v>609</v>
      </c>
      <c r="H120">
        <v>2222396837</v>
      </c>
      <c r="I120" t="str">
        <f>VLOOKUP(J120,CatalogoEstadoRepublica!$A$1:$B$33,2)</f>
        <v>Puebla</v>
      </c>
      <c r="J120">
        <v>21</v>
      </c>
      <c r="K120" s="1" t="s">
        <v>546</v>
      </c>
      <c r="L120" s="1" t="str">
        <f>VLOOKUP(M120,CatalogoPerfil!$A$1:$B$5,2)</f>
        <v>Preuniversitario</v>
      </c>
      <c r="M120" s="1">
        <v>1</v>
      </c>
      <c r="N120" t="s">
        <v>330</v>
      </c>
      <c r="O120">
        <v>12938</v>
      </c>
      <c r="P120" s="1" t="str">
        <f>IFERROR(VLOOKUP($O120,PerfilUniversitario!$A$2:$Z$427,16),"N/A")</f>
        <v>5º - 6º Semestre</v>
      </c>
      <c r="Q120" s="1" t="str">
        <f>IFERROR(VLOOKUP($O120,PerfilUniversitario!$A$2:$Z$427,16),"N/A")</f>
        <v>5º - 6º Semestre</v>
      </c>
      <c r="R120" s="1" t="str">
        <f>IFERROR(VLOOKUP($O120,PerfilUniversitario!$A$2:$Z$427,20),"N/A")</f>
        <v>Nutrición</v>
      </c>
      <c r="S120" s="1" t="str">
        <f>IFERROR(VLOOKUP($O120,PerfilUniversitario!$A$2:$Z$427,22),"N/A")</f>
        <v>• Mercadotecnia Estratégica – Team Coca vs Pepsi ¿Tú cuál eres?</v>
      </c>
      <c r="T120" s="1" t="str">
        <f>IFERROR(VLOOKUP($O120,PerfilUniversitario!$A$2:$Z$427,24),"N/A")</f>
        <v>• Gastronomía - Evaluación sensorial de hierbas aromáticas</v>
      </c>
      <c r="U120" s="1" t="str">
        <f>IFERROR(VLOOKUP($O120,PerfilUniversitario!$A$2:$Z$427,26),"N/A")</f>
        <v>• Nutrición – Nutrición y ejercicio, lo que necesita un campeón</v>
      </c>
      <c r="V120" s="3">
        <v>0.33260416666666665</v>
      </c>
      <c r="W120" s="5">
        <v>45219</v>
      </c>
    </row>
    <row r="121" spans="1:23" x14ac:dyDescent="0.3">
      <c r="A121" t="s">
        <v>610</v>
      </c>
      <c r="B121" t="s">
        <v>611</v>
      </c>
      <c r="C121" s="1" t="s">
        <v>612</v>
      </c>
      <c r="D121">
        <v>2214066145</v>
      </c>
      <c r="E121" s="1" t="s">
        <v>613</v>
      </c>
      <c r="F121" s="1" t="s">
        <v>614</v>
      </c>
      <c r="G121" s="1" t="s">
        <v>615</v>
      </c>
      <c r="H121">
        <v>2223066145</v>
      </c>
      <c r="I121" t="str">
        <f>VLOOKUP(J121,CatalogoEstadoRepublica!$A$1:$B$33,2)</f>
        <v>Puebla</v>
      </c>
      <c r="J121">
        <v>21</v>
      </c>
      <c r="K121" s="1" t="s">
        <v>546</v>
      </c>
      <c r="L121" s="1" t="str">
        <f>VLOOKUP(M121,CatalogoPerfil!$A$1:$B$5,2)</f>
        <v>Preuniversitario</v>
      </c>
      <c r="M121" s="1">
        <v>1</v>
      </c>
      <c r="N121" t="s">
        <v>330</v>
      </c>
      <c r="O121">
        <v>12942</v>
      </c>
      <c r="P121" s="1" t="str">
        <f>IFERROR(VLOOKUP($O121,PerfilUniversitario!$A$2:$Z$427,16),"N/A")</f>
        <v>5º - 6º Semestre</v>
      </c>
      <c r="Q121" s="1" t="str">
        <f>IFERROR(VLOOKUP($O121,PerfilUniversitario!$A$2:$Z$427,16),"N/A")</f>
        <v>5º - 6º Semestre</v>
      </c>
      <c r="R121" s="1" t="str">
        <f>IFERROR(VLOOKUP($O121,PerfilUniversitario!$A$2:$Z$427,20),"N/A")</f>
        <v>Nutrición</v>
      </c>
      <c r="S121" s="1" t="str">
        <f>IFERROR(VLOOKUP($O121,PerfilUniversitario!$A$2:$Z$427,22),"N/A")</f>
        <v>• Mercadotecnia Estratégica – Team Coca vs Pepsi ¿Tú cuál eres?</v>
      </c>
      <c r="T121" s="1" t="str">
        <f>IFERROR(VLOOKUP($O121,PerfilUniversitario!$A$2:$Z$427,24),"N/A")</f>
        <v>• Gastronomía - Evaluación sensorial de hierbas aromáticas</v>
      </c>
      <c r="U121" s="1" t="str">
        <f>IFERROR(VLOOKUP($O121,PerfilUniversitario!$A$2:$Z$427,26),"N/A")</f>
        <v>• Nutrición – Nutrición y ejercicio, lo que necesita un campeón</v>
      </c>
      <c r="V121" s="3">
        <v>0.33263888888888887</v>
      </c>
      <c r="W121" s="5">
        <v>45219</v>
      </c>
    </row>
    <row r="122" spans="1:23" x14ac:dyDescent="0.3">
      <c r="A122" t="s">
        <v>1426</v>
      </c>
      <c r="B122" t="s">
        <v>1427</v>
      </c>
      <c r="C122" s="1" t="s">
        <v>1428</v>
      </c>
      <c r="D122">
        <v>2224805080</v>
      </c>
      <c r="E122" s="1" t="s">
        <v>1382</v>
      </c>
      <c r="F122" s="1" t="s">
        <v>1429</v>
      </c>
      <c r="G122" s="1" t="s">
        <v>1430</v>
      </c>
      <c r="H122">
        <v>2224601899</v>
      </c>
      <c r="I122" t="str">
        <f>VLOOKUP(J122,CatalogoEstadoRepublica!$A$1:$B$33,2)</f>
        <v>Puebla</v>
      </c>
      <c r="J122">
        <v>21</v>
      </c>
      <c r="K122" s="1" t="s">
        <v>208</v>
      </c>
      <c r="L122" s="1" t="str">
        <f>VLOOKUP(M122,CatalogoPerfil!$A$1:$B$5,2)</f>
        <v>Preuniversitario</v>
      </c>
      <c r="M122" s="1">
        <v>1</v>
      </c>
      <c r="O122">
        <v>0</v>
      </c>
      <c r="P122" s="1" t="str">
        <f>IFERROR(VLOOKUP($O122,PerfilUniversitario!$A$2:$Z$427,16),"N/A")</f>
        <v>N/A</v>
      </c>
      <c r="Q122" s="1" t="str">
        <f>IFERROR(VLOOKUP($O122,PerfilUniversitario!$A$2:$Z$427,16),"N/A")</f>
        <v>N/A</v>
      </c>
      <c r="R122" s="1" t="str">
        <f>IFERROR(VLOOKUP($O122,PerfilUniversitario!$A$2:$Z$427,20),"N/A")</f>
        <v>N/A</v>
      </c>
      <c r="S122" s="1" t="str">
        <f>IFERROR(VLOOKUP($O122,PerfilUniversitario!$A$2:$Z$427,22),"N/A")</f>
        <v>N/A</v>
      </c>
      <c r="T122" s="1" t="str">
        <f>IFERROR(VLOOKUP($O122,PerfilUniversitario!$A$2:$Z$427,24),"N/A")</f>
        <v>N/A</v>
      </c>
      <c r="U122" s="1" t="str">
        <f>IFERROR(VLOOKUP($O122,PerfilUniversitario!$A$2:$Z$427,26),"N/A")</f>
        <v>N/A</v>
      </c>
      <c r="V122" s="3">
        <v>0.33269675925925929</v>
      </c>
      <c r="W122" s="5">
        <v>45219</v>
      </c>
    </row>
    <row r="123" spans="1:23" x14ac:dyDescent="0.3">
      <c r="A123" t="s">
        <v>217</v>
      </c>
      <c r="B123" t="s">
        <v>1604</v>
      </c>
      <c r="C123" s="1" t="s">
        <v>1605</v>
      </c>
      <c r="D123">
        <v>2411769196</v>
      </c>
      <c r="E123" s="1" t="s">
        <v>1606</v>
      </c>
      <c r="F123" s="1" t="s">
        <v>1036</v>
      </c>
      <c r="G123" s="1" t="s">
        <v>1607</v>
      </c>
      <c r="H123">
        <v>2411035008</v>
      </c>
      <c r="I123" t="str">
        <f>VLOOKUP(J123,CatalogoEstadoRepublica!$A$1:$B$33,2)</f>
        <v>Tlaxcala</v>
      </c>
      <c r="J123">
        <v>29</v>
      </c>
      <c r="K123" s="1" t="s">
        <v>1412</v>
      </c>
      <c r="L123" s="1" t="str">
        <f>VLOOKUP(M123,CatalogoPerfil!$A$1:$B$5,2)</f>
        <v>Preuniversitario</v>
      </c>
      <c r="M123" s="1">
        <v>1</v>
      </c>
      <c r="O123">
        <v>12950</v>
      </c>
      <c r="P123" s="1" t="str">
        <f>IFERROR(VLOOKUP($O123,PerfilUniversitario!$A$2:$Z$427,16),"N/A")</f>
        <v>5º - 6º Semestre</v>
      </c>
      <c r="Q123" s="1" t="str">
        <f>IFERROR(VLOOKUP($O123,PerfilUniversitario!$A$2:$Z$427,16),"N/A")</f>
        <v>5º - 6º Semestre</v>
      </c>
      <c r="R123" s="1" t="str">
        <f>IFERROR(VLOOKUP($O123,PerfilUniversitario!$A$2:$Z$427,20),"N/A")</f>
        <v>Ingeniería Mecatrónica</v>
      </c>
      <c r="S123" s="1" t="str">
        <f>IFERROR(VLOOKUP($O123,PerfilUniversitario!$A$2:$Z$427,22),"N/A")</f>
        <v>• Negocios Internacionales – Global Sellers</v>
      </c>
      <c r="T123" s="1" t="str">
        <f>IFERROR(VLOOKUP($O123,PerfilUniversitario!$A$2:$Z$427,24),"N/A")</f>
        <v>• Ingeniería en Dirección de Negocios, Industrial y Mecatrónica - Diseño CAD 3D de un objeto</v>
      </c>
      <c r="U123" s="1" t="str">
        <f>IFERROR(VLOOKUP($O123,PerfilUniversitario!$A$2:$Z$427,26),"N/A")</f>
        <v>• Médico cirujano - Viaje al interior del cuerpo humano</v>
      </c>
      <c r="V123" s="3">
        <v>0.33325231481481482</v>
      </c>
      <c r="W123" s="5">
        <v>45219</v>
      </c>
    </row>
    <row r="124" spans="1:23" x14ac:dyDescent="0.3">
      <c r="A124" t="s">
        <v>616</v>
      </c>
      <c r="B124" t="s">
        <v>285</v>
      </c>
      <c r="C124" s="1" t="s">
        <v>617</v>
      </c>
      <c r="D124">
        <v>2211163485</v>
      </c>
      <c r="E124" s="1" t="s">
        <v>618</v>
      </c>
      <c r="F124" s="1" t="s">
        <v>285</v>
      </c>
      <c r="G124" s="1" t="s">
        <v>617</v>
      </c>
      <c r="H124">
        <v>2222805794</v>
      </c>
      <c r="I124" t="str">
        <f>VLOOKUP(J124,CatalogoEstadoRepublica!$A$1:$B$33,2)</f>
        <v>Puebla</v>
      </c>
      <c r="J124">
        <v>21</v>
      </c>
      <c r="K124" s="1" t="s">
        <v>122</v>
      </c>
      <c r="L124" s="1" t="str">
        <f>VLOOKUP(M124,CatalogoPerfil!$A$1:$B$5,2)</f>
        <v>Preuniversitario</v>
      </c>
      <c r="M124" s="1">
        <v>1</v>
      </c>
      <c r="N124" t="s">
        <v>431</v>
      </c>
      <c r="O124">
        <v>12953</v>
      </c>
      <c r="P124" s="1" t="str">
        <f>IFERROR(VLOOKUP($O124,PerfilUniversitario!$A$2:$Z$427,16),"N/A")</f>
        <v>5º - 6º Semestre</v>
      </c>
      <c r="Q124" s="1" t="str">
        <f>IFERROR(VLOOKUP($O124,PerfilUniversitario!$A$2:$Z$427,16),"N/A")</f>
        <v>5º - 6º Semestre</v>
      </c>
      <c r="R124" s="1" t="str">
        <f>IFERROR(VLOOKUP($O124,PerfilUniversitario!$A$2:$Z$427,20),"N/A")</f>
        <v>Ingeniería Industrial para la Dirección</v>
      </c>
      <c r="S124" s="1" t="str">
        <f>IFERROR(VLOOKUP($O124,PerfilUniversitario!$A$2:$Z$427,22),"N/A")</f>
        <v>• Ingeniería en Dirección de Negocios - Toma de decisiones estratégicas en la Ingeniería de negocios</v>
      </c>
      <c r="T124" s="1" t="str">
        <f>IFERROR(VLOOKUP($O124,PerfilUniversitario!$A$2:$Z$427,24),"N/A")</f>
        <v>• Ingeniería en Dirección de Negocios - Análisis, minería y Big Data en Hacking ético</v>
      </c>
      <c r="U124" s="1" t="str">
        <f>IFERROR(VLOOKUP($O124,PerfilUniversitario!$A$2:$Z$427,26),"N/A")</f>
        <v>• Ingeniería Industrial para la Dirección - Estudio de tiempos y movimientos</v>
      </c>
      <c r="V124" s="3">
        <v>0.33344907407407409</v>
      </c>
      <c r="W124" s="5">
        <v>45219</v>
      </c>
    </row>
    <row r="125" spans="1:23" x14ac:dyDescent="0.3">
      <c r="A125" t="s">
        <v>620</v>
      </c>
      <c r="B125" t="s">
        <v>621</v>
      </c>
      <c r="C125" s="1" t="s">
        <v>622</v>
      </c>
      <c r="D125">
        <v>2215573580</v>
      </c>
      <c r="E125" s="1" t="s">
        <v>623</v>
      </c>
      <c r="F125" s="1" t="s">
        <v>624</v>
      </c>
      <c r="G125" s="1" t="s">
        <v>622</v>
      </c>
      <c r="H125">
        <v>2213518156</v>
      </c>
      <c r="I125" t="str">
        <f>VLOOKUP(J125,CatalogoEstadoRepublica!$A$1:$B$33,2)</f>
        <v>Puebla</v>
      </c>
      <c r="J125">
        <v>21</v>
      </c>
      <c r="K125" s="1" t="s">
        <v>546</v>
      </c>
      <c r="L125" s="1" t="str">
        <f>VLOOKUP(M125,CatalogoPerfil!$A$1:$B$5,2)</f>
        <v>Preuniversitario</v>
      </c>
      <c r="M125" s="1">
        <v>1</v>
      </c>
      <c r="N125" t="s">
        <v>625</v>
      </c>
      <c r="O125">
        <v>12956</v>
      </c>
      <c r="P125" s="1" t="str">
        <f>IFERROR(VLOOKUP($O125,PerfilUniversitario!$A$2:$Z$427,16),"N/A")</f>
        <v>5º - 6º Semestre</v>
      </c>
      <c r="Q125" s="1" t="str">
        <f>IFERROR(VLOOKUP($O125,PerfilUniversitario!$A$2:$Z$427,16),"N/A")</f>
        <v>5º - 6º Semestre</v>
      </c>
      <c r="R125" s="1" t="str">
        <f>IFERROR(VLOOKUP($O125,PerfilUniversitario!$A$2:$Z$427,20),"N/A")</f>
        <v>Derecho</v>
      </c>
      <c r="S125" s="1" t="str">
        <f>IFERROR(VLOOKUP($O125,PerfilUniversitario!$A$2:$Z$427,22),"N/A")</f>
        <v>• Derecho - Volando Derecho</v>
      </c>
      <c r="T125" s="1" t="str">
        <f>IFERROR(VLOOKUP($O125,PerfilUniversitario!$A$2:$Z$427,24),"N/A")</f>
        <v>• Finanzas y Contabilidad y Dirección Financiera – Money Colli$ion</v>
      </c>
      <c r="U125" s="1" t="str">
        <f>IFERROR(VLOOKUP($O125,PerfilUniversitario!$A$2:$Z$427,26),"N/A")</f>
        <v>• Comunicación y Dirección de Empresas de Entretenimiento - Entertainment and Media World</v>
      </c>
      <c r="V125" s="3">
        <v>0.33428240740740739</v>
      </c>
      <c r="W125" s="5">
        <v>45219</v>
      </c>
    </row>
    <row r="126" spans="1:23" x14ac:dyDescent="0.3">
      <c r="A126" t="s">
        <v>626</v>
      </c>
      <c r="B126" t="s">
        <v>627</v>
      </c>
      <c r="C126" s="1" t="s">
        <v>628</v>
      </c>
      <c r="D126">
        <v>2228120201</v>
      </c>
      <c r="E126" s="1" t="s">
        <v>629</v>
      </c>
      <c r="F126" s="1" t="s">
        <v>627</v>
      </c>
      <c r="G126" s="1" t="s">
        <v>630</v>
      </c>
      <c r="H126">
        <v>2221898022</v>
      </c>
      <c r="I126" t="str">
        <f>VLOOKUP(J126,CatalogoEstadoRepublica!$A$1:$B$33,2)</f>
        <v>Puebla</v>
      </c>
      <c r="J126">
        <v>21</v>
      </c>
      <c r="K126" s="1" t="s">
        <v>165</v>
      </c>
      <c r="L126" s="1" t="str">
        <f>VLOOKUP(M126,CatalogoPerfil!$A$1:$B$5,2)</f>
        <v>Preuniversitario</v>
      </c>
      <c r="M126" s="1">
        <v>1</v>
      </c>
      <c r="N126" t="s">
        <v>631</v>
      </c>
      <c r="O126">
        <v>12957</v>
      </c>
      <c r="P126" s="1" t="str">
        <f>IFERROR(VLOOKUP($O126,PerfilUniversitario!$A$2:$Z$427,16),"N/A")</f>
        <v>5º - 6º Semestre</v>
      </c>
      <c r="Q126" s="1" t="str">
        <f>IFERROR(VLOOKUP($O126,PerfilUniversitario!$A$2:$Z$427,16),"N/A")</f>
        <v>5º - 6º Semestre</v>
      </c>
      <c r="R126" s="1" t="str">
        <f>IFERROR(VLOOKUP($O126,PerfilUniversitario!$A$2:$Z$427,20),"N/A")</f>
        <v>Médico Cirujano</v>
      </c>
      <c r="S126" s="1" t="str">
        <f>IFERROR(VLOOKUP($O126,PerfilUniversitario!$A$2:$Z$427,22),"N/A")</f>
        <v>• Diseño de Moda e Innovación - Modelado sobre figurín</v>
      </c>
      <c r="T126" s="1" t="str">
        <f>IFERROR(VLOOKUP($O126,PerfilUniversitario!$A$2:$Z$427,24),"N/A")</f>
        <v>• Médico cirujano - Primeros minutos de vida</v>
      </c>
      <c r="U126" s="1" t="str">
        <f>IFERROR(VLOOKUP($O126,PerfilUniversitario!$A$2:$Z$427,26),"N/A")</f>
        <v>• Médico cirujano - Atiende tú primer paciente</v>
      </c>
      <c r="V126" s="3">
        <v>0.33438657407407407</v>
      </c>
      <c r="W126" s="5">
        <v>45219</v>
      </c>
    </row>
    <row r="127" spans="1:23" x14ac:dyDescent="0.3">
      <c r="A127" t="s">
        <v>289</v>
      </c>
      <c r="B127" t="s">
        <v>632</v>
      </c>
      <c r="C127" s="1" t="s">
        <v>633</v>
      </c>
      <c r="D127">
        <v>2211257495</v>
      </c>
      <c r="E127" s="1" t="s">
        <v>634</v>
      </c>
      <c r="F127" s="1" t="s">
        <v>635</v>
      </c>
      <c r="G127" s="1" t="s">
        <v>636</v>
      </c>
      <c r="H127">
        <v>2228282864</v>
      </c>
      <c r="I127" t="str">
        <f>VLOOKUP(J127,CatalogoEstadoRepublica!$A$1:$B$33,2)</f>
        <v>Puebla</v>
      </c>
      <c r="J127">
        <v>21</v>
      </c>
      <c r="K127" s="1" t="s">
        <v>637</v>
      </c>
      <c r="L127" s="1" t="str">
        <f>VLOOKUP(M127,CatalogoPerfil!$A$1:$B$5,2)</f>
        <v>Preuniversitario</v>
      </c>
      <c r="M127" s="1">
        <v>1</v>
      </c>
      <c r="O127">
        <v>12959</v>
      </c>
      <c r="P127" s="1" t="str">
        <f>IFERROR(VLOOKUP($O127,PerfilUniversitario!$A$2:$Z$427,16),"N/A")</f>
        <v>3º - 4º Semestre</v>
      </c>
      <c r="Q127" s="1" t="str">
        <f>IFERROR(VLOOKUP($O127,PerfilUniversitario!$A$2:$Z$427,16),"N/A")</f>
        <v>3º - 4º Semestre</v>
      </c>
      <c r="R127" s="1" t="str">
        <f>IFERROR(VLOOKUP($O127,PerfilUniversitario!$A$2:$Z$427,20),"N/A")</f>
        <v>Negocios Internacionales</v>
      </c>
      <c r="S127" s="1" t="str">
        <f>IFERROR(VLOOKUP($O127,PerfilUniversitario!$A$2:$Z$427,22),"N/A")</f>
        <v>• Finanzas y Contabilidad y Dirección Financiera – Ca$h Financiero</v>
      </c>
      <c r="T127" s="1" t="str">
        <f>IFERROR(VLOOKUP($O127,PerfilUniversitario!$A$2:$Z$427,24),"N/A")</f>
        <v>• Economía – Mercados, crecimiento económico y bienestar.</v>
      </c>
      <c r="U127" s="1" t="str">
        <f>IFERROR(VLOOKUP($O127,PerfilUniversitario!$A$2:$Z$427,26),"N/A")</f>
        <v>• Mercadotecnia Estratégica – Team Coca vs Pepsi ¿Tú cuál eres?</v>
      </c>
      <c r="V127" s="3">
        <v>0.33591435185185187</v>
      </c>
      <c r="W127" s="5">
        <v>45219</v>
      </c>
    </row>
    <row r="128" spans="1:23" x14ac:dyDescent="0.3">
      <c r="A128" t="s">
        <v>639</v>
      </c>
      <c r="B128" t="s">
        <v>640</v>
      </c>
      <c r="C128" s="1" t="s">
        <v>641</v>
      </c>
      <c r="D128">
        <v>7351032469</v>
      </c>
      <c r="E128" s="1" t="s">
        <v>621</v>
      </c>
      <c r="F128" s="1" t="s">
        <v>642</v>
      </c>
      <c r="G128" s="1" t="s">
        <v>643</v>
      </c>
      <c r="H128">
        <v>7352326926</v>
      </c>
      <c r="I128" t="str">
        <f>VLOOKUP(J128,CatalogoEstadoRepublica!$A$1:$B$33,2)</f>
        <v>Morelos</v>
      </c>
      <c r="J128">
        <v>17</v>
      </c>
      <c r="K128" s="1" t="s">
        <v>645</v>
      </c>
      <c r="L128" s="1" t="str">
        <f>VLOOKUP(M128,CatalogoPerfil!$A$1:$B$5,2)</f>
        <v>Preuniversitario</v>
      </c>
      <c r="M128" s="1">
        <v>1</v>
      </c>
      <c r="N128" t="s">
        <v>431</v>
      </c>
      <c r="O128">
        <v>12960</v>
      </c>
      <c r="P128" s="1" t="str">
        <f>IFERROR(VLOOKUP($O128,PerfilUniversitario!$A$2:$Z$427,16),"N/A")</f>
        <v>3º - 4º Semestre</v>
      </c>
      <c r="Q128" s="1" t="str">
        <f>IFERROR(VLOOKUP($O128,PerfilUniversitario!$A$2:$Z$427,16),"N/A")</f>
        <v>3º - 4º Semestre</v>
      </c>
      <c r="R128" s="1" t="str">
        <f>IFERROR(VLOOKUP($O128,PerfilUniversitario!$A$2:$Z$427,20),"N/A")</f>
        <v>Médico Cirujano</v>
      </c>
      <c r="S128" s="1" t="str">
        <f>IFERROR(VLOOKUP($O128,PerfilUniversitario!$A$2:$Z$427,22),"N/A")</f>
        <v>• Médico cirujano - Rescate de lesionados.</v>
      </c>
      <c r="T128" s="1" t="str">
        <f>IFERROR(VLOOKUP($O128,PerfilUniversitario!$A$2:$Z$427,24),"N/A")</f>
        <v>• Médico cirujano - Salva una vida</v>
      </c>
      <c r="U128" s="1" t="str">
        <f>IFERROR(VLOOKUP($O128,PerfilUniversitario!$A$2:$Z$427,26),"N/A")</f>
        <v>• Médico cirujano - Atiende tú primer paciente</v>
      </c>
      <c r="V128" s="3">
        <v>0.33599537037037036</v>
      </c>
      <c r="W128" s="5">
        <v>45219</v>
      </c>
    </row>
    <row r="129" spans="1:23" x14ac:dyDescent="0.3">
      <c r="A129" t="s">
        <v>287</v>
      </c>
      <c r="B129" t="s">
        <v>646</v>
      </c>
      <c r="C129" s="1" t="s">
        <v>647</v>
      </c>
      <c r="D129">
        <v>2211497739</v>
      </c>
      <c r="E129" s="1" t="s">
        <v>648</v>
      </c>
      <c r="F129" s="1" t="s">
        <v>649</v>
      </c>
      <c r="G129" s="1" t="s">
        <v>650</v>
      </c>
      <c r="H129">
        <v>2211497739</v>
      </c>
      <c r="I129" t="str">
        <f>VLOOKUP(J129,CatalogoEstadoRepublica!$A$1:$B$33,2)</f>
        <v>Puebla</v>
      </c>
      <c r="J129">
        <v>21</v>
      </c>
      <c r="K129" s="1" t="s">
        <v>589</v>
      </c>
      <c r="L129" s="1" t="str">
        <f>VLOOKUP(M129,CatalogoPerfil!$A$1:$B$5,2)</f>
        <v>Preuniversitario</v>
      </c>
      <c r="M129" s="1">
        <v>1</v>
      </c>
      <c r="O129">
        <v>12961</v>
      </c>
      <c r="P129" s="1" t="str">
        <f>IFERROR(VLOOKUP($O129,PerfilUniversitario!$A$2:$Z$427,16),"N/A")</f>
        <v>5º - 6º Semestre</v>
      </c>
      <c r="Q129" s="1" t="str">
        <f>IFERROR(VLOOKUP($O129,PerfilUniversitario!$A$2:$Z$427,16),"N/A")</f>
        <v>5º - 6º Semestre</v>
      </c>
      <c r="R129" s="1" t="str">
        <f>IFERROR(VLOOKUP($O129,PerfilUniversitario!$A$2:$Z$427,20),"N/A")</f>
        <v>Ingeniería Mecatrónica</v>
      </c>
      <c r="S129" s="1" t="str">
        <f>IFERROR(VLOOKUP($O129,PerfilUniversitario!$A$2:$Z$427,22),"N/A")</f>
        <v>• Ingeniería Mecatrónica - Medición Inalámbrica</v>
      </c>
      <c r="T129" s="1" t="str">
        <f>IFERROR(VLOOKUP($O129,PerfilUniversitario!$A$2:$Z$427,24),"N/A")</f>
        <v>• Ingeniería en Dirección de Negocios, Industrial y Mecatrónica - Diseño CAD 3D de un objeto</v>
      </c>
      <c r="U129" s="1" t="str">
        <f>IFERROR(VLOOKUP($O129,PerfilUniversitario!$A$2:$Z$427,26),"N/A")</f>
        <v>• Ingeniería en Dirección de Negocios - Toma de decisiones estratégicas en la Ingeniería de negocios</v>
      </c>
      <c r="V129" s="3">
        <v>0.33611111111111108</v>
      </c>
      <c r="W129" s="5">
        <v>45219</v>
      </c>
    </row>
    <row r="130" spans="1:23" x14ac:dyDescent="0.3">
      <c r="A130" t="s">
        <v>419</v>
      </c>
      <c r="B130" t="s">
        <v>651</v>
      </c>
      <c r="C130" s="1" t="s">
        <v>652</v>
      </c>
      <c r="D130">
        <v>2213479512</v>
      </c>
      <c r="E130" s="1" t="s">
        <v>653</v>
      </c>
      <c r="F130" s="1" t="s">
        <v>654</v>
      </c>
      <c r="G130" s="1" t="s">
        <v>655</v>
      </c>
      <c r="H130">
        <v>2227525384</v>
      </c>
      <c r="I130" t="str">
        <f>VLOOKUP(J130,CatalogoEstadoRepublica!$A$1:$B$33,2)</f>
        <v>Puebla</v>
      </c>
      <c r="J130">
        <v>21</v>
      </c>
      <c r="K130" s="1" t="s">
        <v>637</v>
      </c>
      <c r="L130" s="1" t="str">
        <f>VLOOKUP(M130,CatalogoPerfil!$A$1:$B$5,2)</f>
        <v>Preuniversitario</v>
      </c>
      <c r="M130" s="1">
        <v>1</v>
      </c>
      <c r="N130" t="s">
        <v>656</v>
      </c>
      <c r="O130">
        <v>12962</v>
      </c>
      <c r="P130" s="1" t="str">
        <f>IFERROR(VLOOKUP($O130,PerfilUniversitario!$A$2:$Z$427,16),"N/A")</f>
        <v>5º - 6º Semestre</v>
      </c>
      <c r="Q130" s="1" t="str">
        <f>IFERROR(VLOOKUP($O130,PerfilUniversitario!$A$2:$Z$427,16),"N/A")</f>
        <v>5º - 6º Semestre</v>
      </c>
      <c r="R130" s="1" t="str">
        <f>IFERROR(VLOOKUP($O130,PerfilUniversitario!$A$2:$Z$427,20),"N/A")</f>
        <v>Psicología</v>
      </c>
      <c r="S130" s="1" t="str">
        <f>IFERROR(VLOOKUP($O130,PerfilUniversitario!$A$2:$Z$427,22),"N/A")</f>
        <v>• Psicología - Interpretación de sueños</v>
      </c>
      <c r="T130" s="1" t="str">
        <f>IFERROR(VLOOKUP($O130,PerfilUniversitario!$A$2:$Z$427,24),"N/A")</f>
        <v>• Psicología - El amor en el cerebro</v>
      </c>
      <c r="U130" s="1" t="str">
        <f>IFERROR(VLOOKUP($O130,PerfilUniversitario!$A$2:$Z$427,26),"N/A")</f>
        <v>• Gastronomía - Evaluación sensorial de hierbas aromáticas</v>
      </c>
      <c r="V130" s="3">
        <v>0.33629629629629632</v>
      </c>
      <c r="W130" s="5">
        <v>45219</v>
      </c>
    </row>
    <row r="131" spans="1:23" x14ac:dyDescent="0.3">
      <c r="A131" t="s">
        <v>261</v>
      </c>
      <c r="B131" t="s">
        <v>1608</v>
      </c>
      <c r="C131" s="1" t="s">
        <v>1609</v>
      </c>
      <c r="D131">
        <v>2225080558</v>
      </c>
      <c r="E131" s="1"/>
      <c r="F131" s="1"/>
      <c r="H131"/>
      <c r="I131" t="str">
        <f>VLOOKUP(J131,CatalogoEstadoRepublica!$A$1:$B$33,2)</f>
        <v>Puebla</v>
      </c>
      <c r="J131">
        <v>21</v>
      </c>
      <c r="K131" s="1" t="s">
        <v>578</v>
      </c>
      <c r="L131" s="1" t="str">
        <f>VLOOKUP(M131,CatalogoPerfil!$A$1:$B$5,2)</f>
        <v>Preuniversitario</v>
      </c>
      <c r="M131" s="1">
        <v>1</v>
      </c>
      <c r="O131">
        <v>12963</v>
      </c>
      <c r="P131" s="1" t="str">
        <f>IFERROR(VLOOKUP($O131,PerfilUniversitario!$A$2:$Z$427,16),"N/A")</f>
        <v>5º - 6º Semestre</v>
      </c>
      <c r="Q131" s="1" t="str">
        <f>IFERROR(VLOOKUP($O131,PerfilUniversitario!$A$2:$Z$427,16),"N/A")</f>
        <v>5º - 6º Semestre</v>
      </c>
      <c r="R131" s="1" t="str">
        <f>IFERROR(VLOOKUP($O131,PerfilUniversitario!$A$2:$Z$427,20),"N/A")</f>
        <v>Psicología</v>
      </c>
      <c r="S131" s="1" t="str">
        <f>IFERROR(VLOOKUP($O131,PerfilUniversitario!$A$2:$Z$427,22),"N/A")</f>
        <v>• Psicología - Interpretación de sueños</v>
      </c>
      <c r="T131" s="1" t="str">
        <f>IFERROR(VLOOKUP($O131,PerfilUniversitario!$A$2:$Z$427,24),"N/A")</f>
        <v>• Psicología - El amor en el cerebro</v>
      </c>
      <c r="U131" s="1" t="str">
        <f>IFERROR(VLOOKUP($O131,PerfilUniversitario!$A$2:$Z$427,26),"N/A")</f>
        <v>• Gastronomía - Evaluación sensorial de hierbas aromáticas</v>
      </c>
      <c r="V131" s="3">
        <v>0.33700231481481485</v>
      </c>
      <c r="W131" s="5">
        <v>45219</v>
      </c>
    </row>
    <row r="132" spans="1:23" x14ac:dyDescent="0.3">
      <c r="A132" t="s">
        <v>657</v>
      </c>
      <c r="B132" t="s">
        <v>658</v>
      </c>
      <c r="C132" s="1" t="s">
        <v>659</v>
      </c>
      <c r="D132">
        <v>2212088725</v>
      </c>
      <c r="E132" s="1" t="s">
        <v>660</v>
      </c>
      <c r="F132" s="1" t="s">
        <v>661</v>
      </c>
      <c r="H132">
        <v>2224583424</v>
      </c>
      <c r="I132" t="str">
        <f>VLOOKUP(J132,CatalogoEstadoRepublica!$A$1:$B$33,2)</f>
        <v>Puebla</v>
      </c>
      <c r="J132">
        <v>21</v>
      </c>
      <c r="K132" s="1" t="s">
        <v>662</v>
      </c>
      <c r="L132" s="1" t="str">
        <f>VLOOKUP(M132,CatalogoPerfil!$A$1:$B$5,2)</f>
        <v>Preuniversitario</v>
      </c>
      <c r="M132" s="1">
        <v>1</v>
      </c>
      <c r="O132">
        <v>12964</v>
      </c>
      <c r="P132" s="1" t="str">
        <f>IFERROR(VLOOKUP($O132,PerfilUniversitario!$A$2:$Z$427,16),"N/A")</f>
        <v>5º - 6º Semestre</v>
      </c>
      <c r="Q132" s="1" t="str">
        <f>IFERROR(VLOOKUP($O132,PerfilUniversitario!$A$2:$Z$427,16),"N/A")</f>
        <v>5º - 6º Semestre</v>
      </c>
      <c r="R132" s="1" t="str">
        <f>IFERROR(VLOOKUP($O132,PerfilUniversitario!$A$2:$Z$427,20),"N/A")</f>
        <v>Diseño Industrial</v>
      </c>
      <c r="S132" s="1" t="str">
        <f>IFERROR(VLOOKUP($O132,PerfilUniversitario!$A$2:$Z$427,22),"N/A")</f>
        <v>• Nutrición - Un día en la consulta nutricional</v>
      </c>
      <c r="T132" s="1" t="str">
        <f>IFERROR(VLOOKUP($O132,PerfilUniversitario!$A$2:$Z$427,24),"N/A")</f>
        <v>• Diseño industrial - Diseño de Productos: innovación y realidad aumentada.</v>
      </c>
      <c r="U132" s="1" t="str">
        <f>IFERROR(VLOOKUP($O132,PerfilUniversitario!$A$2:$Z$427,26),"N/A")</f>
        <v>• Arquitectura - Diseño arquitectónico</v>
      </c>
      <c r="V132" s="3">
        <v>0.33719907407407407</v>
      </c>
      <c r="W132" s="5">
        <v>45219</v>
      </c>
    </row>
    <row r="133" spans="1:23" x14ac:dyDescent="0.3">
      <c r="A133" t="s">
        <v>665</v>
      </c>
      <c r="B133" t="s">
        <v>666</v>
      </c>
      <c r="C133" s="1" t="s">
        <v>667</v>
      </c>
      <c r="D133">
        <v>7352655584</v>
      </c>
      <c r="E133" s="1" t="s">
        <v>668</v>
      </c>
      <c r="F133" s="1" t="s">
        <v>669</v>
      </c>
      <c r="G133" s="1" t="s">
        <v>670</v>
      </c>
      <c r="H133">
        <v>7352655584</v>
      </c>
      <c r="I133" t="str">
        <f>VLOOKUP(J133,CatalogoEstadoRepublica!$A$1:$B$33,2)</f>
        <v>Morelos</v>
      </c>
      <c r="J133">
        <v>17</v>
      </c>
      <c r="K133" s="1" t="s">
        <v>645</v>
      </c>
      <c r="L133" s="1" t="str">
        <f>VLOOKUP(M133,CatalogoPerfil!$A$1:$B$5,2)</f>
        <v>Preuniversitario</v>
      </c>
      <c r="M133" s="1">
        <v>1</v>
      </c>
      <c r="O133">
        <v>12966</v>
      </c>
      <c r="P133" s="1" t="str">
        <f>IFERROR(VLOOKUP($O133,PerfilUniversitario!$A$2:$Z$427,16),"N/A")</f>
        <v>3º - 4º Semestre</v>
      </c>
      <c r="Q133" s="1" t="str">
        <f>IFERROR(VLOOKUP($O133,PerfilUniversitario!$A$2:$Z$427,16),"N/A")</f>
        <v>3º - 4º Semestre</v>
      </c>
      <c r="R133" s="1" t="str">
        <f>IFERROR(VLOOKUP($O133,PerfilUniversitario!$A$2:$Z$427,20),"N/A")</f>
        <v>Médico Cirujano</v>
      </c>
      <c r="S133" s="1" t="str">
        <f>IFERROR(VLOOKUP($O133,PerfilUniversitario!$A$2:$Z$427,22),"N/A")</f>
        <v>• Médico cirujano - Salva una vida</v>
      </c>
      <c r="T133" s="1" t="str">
        <f>IFERROR(VLOOKUP($O133,PerfilUniversitario!$A$2:$Z$427,24),"N/A")</f>
        <v>• Médico cirujano - Atiende tú primer paciente</v>
      </c>
      <c r="U133" s="1" t="str">
        <f>IFERROR(VLOOKUP($O133,PerfilUniversitario!$A$2:$Z$427,26),"N/A")</f>
        <v>• Médico cirujano – Trivia, ¡Cuánto sabes de ciencia?</v>
      </c>
      <c r="V133" s="3">
        <v>0.33780092592592598</v>
      </c>
      <c r="W133" s="5">
        <v>45219</v>
      </c>
    </row>
    <row r="134" spans="1:23" x14ac:dyDescent="0.3">
      <c r="A134" t="s">
        <v>671</v>
      </c>
      <c r="B134" t="s">
        <v>672</v>
      </c>
      <c r="C134" s="1" t="s">
        <v>673</v>
      </c>
      <c r="D134">
        <v>9831715402</v>
      </c>
      <c r="E134" s="1" t="s">
        <v>674</v>
      </c>
      <c r="F134" s="1" t="s">
        <v>675</v>
      </c>
      <c r="G134" s="1" t="s">
        <v>676</v>
      </c>
      <c r="H134">
        <v>5544805994</v>
      </c>
      <c r="I134" t="str">
        <f>VLOOKUP(J134,CatalogoEstadoRepublica!$A$1:$B$33,2)</f>
        <v>Hidalgo</v>
      </c>
      <c r="J134">
        <v>13</v>
      </c>
      <c r="K134" s="1" t="s">
        <v>677</v>
      </c>
      <c r="L134" s="1" t="str">
        <f>VLOOKUP(M134,CatalogoPerfil!$A$1:$B$5,2)</f>
        <v>Preuniversitario</v>
      </c>
      <c r="M134" s="1">
        <v>1</v>
      </c>
      <c r="O134">
        <v>12967</v>
      </c>
      <c r="P134" s="1" t="str">
        <f>IFERROR(VLOOKUP($O134,PerfilUniversitario!$A$2:$Z$427,16),"N/A")</f>
        <v>5º - 6º Semestre</v>
      </c>
      <c r="Q134" s="1" t="str">
        <f>IFERROR(VLOOKUP($O134,PerfilUniversitario!$A$2:$Z$427,16),"N/A")</f>
        <v>5º - 6º Semestre</v>
      </c>
      <c r="R134" s="1" t="str">
        <f>IFERROR(VLOOKUP($O134,PerfilUniversitario!$A$2:$Z$427,20),"N/A")</f>
        <v>Médico Cirujano</v>
      </c>
      <c r="S134" s="1" t="str">
        <f>IFERROR(VLOOKUP($O134,PerfilUniversitario!$A$2:$Z$427,22),"N/A")</f>
        <v>• Médico cirujano - Primeros minutos de vida</v>
      </c>
      <c r="T134" s="1" t="str">
        <f>IFERROR(VLOOKUP($O134,PerfilUniversitario!$A$2:$Z$427,24),"N/A")</f>
        <v>• Psicología - Interpretación de sueños</v>
      </c>
      <c r="U134" s="1" t="str">
        <f>IFERROR(VLOOKUP($O134,PerfilUniversitario!$A$2:$Z$427,26),"N/A")</f>
        <v>• Médico cirujano - Salva una vida</v>
      </c>
      <c r="V134" s="3">
        <v>0.33787037037037032</v>
      </c>
      <c r="W134" s="5">
        <v>45219</v>
      </c>
    </row>
    <row r="135" spans="1:23" x14ac:dyDescent="0.3">
      <c r="A135" t="s">
        <v>678</v>
      </c>
      <c r="B135" t="s">
        <v>679</v>
      </c>
      <c r="C135" s="1" t="s">
        <v>680</v>
      </c>
      <c r="D135">
        <v>2312326809</v>
      </c>
      <c r="E135" s="1" t="s">
        <v>681</v>
      </c>
      <c r="F135" s="1" t="s">
        <v>682</v>
      </c>
      <c r="G135" s="1" t="s">
        <v>683</v>
      </c>
      <c r="H135">
        <v>2311066952</v>
      </c>
      <c r="I135" t="str">
        <f>VLOOKUP(J135,CatalogoEstadoRepublica!$A$1:$B$33,2)</f>
        <v>Puebla</v>
      </c>
      <c r="J135">
        <v>21</v>
      </c>
      <c r="K135" s="1" t="s">
        <v>684</v>
      </c>
      <c r="L135" s="1" t="str">
        <f>VLOOKUP(M135,CatalogoPerfil!$A$1:$B$5,2)</f>
        <v>Preuniversitario</v>
      </c>
      <c r="M135" s="1">
        <v>1</v>
      </c>
      <c r="O135">
        <v>13019</v>
      </c>
      <c r="P135" s="1" t="str">
        <f>IFERROR(VLOOKUP($O135,PerfilUniversitario!$A$2:$Z$427,16),"N/A")</f>
        <v>5º - 6º Semestre</v>
      </c>
      <c r="Q135" s="1" t="str">
        <f>IFERROR(VLOOKUP($O135,PerfilUniversitario!$A$2:$Z$427,16),"N/A")</f>
        <v>5º - 6º Semestre</v>
      </c>
      <c r="R135" s="1" t="str">
        <f>IFERROR(VLOOKUP($O135,PerfilUniversitario!$A$2:$Z$427,20),"N/A")</f>
        <v>Derecho</v>
      </c>
      <c r="S135" s="1" t="str">
        <f>IFERROR(VLOOKUP($O135,PerfilUniversitario!$A$2:$Z$427,22),"N/A")</f>
        <v>• Relaciones Internacionales - ¿Es posible un mundo sin conflictos?</v>
      </c>
      <c r="T135" s="1" t="str">
        <f>IFERROR(VLOOKUP($O135,PerfilUniversitario!$A$2:$Z$427,24),"N/A")</f>
        <v>• Derecho – Redes Digitales. Implicaciones Legales</v>
      </c>
      <c r="U135" s="1" t="str">
        <f>IFERROR(VLOOKUP($O135,PerfilUniversitario!$A$2:$Z$427,26),"N/A")</f>
        <v>• Gastronomía - Evaluación sensorial de hierbas aromáticas</v>
      </c>
      <c r="V135" s="3">
        <v>0.33877314814814818</v>
      </c>
      <c r="W135" s="5">
        <v>45219</v>
      </c>
    </row>
    <row r="136" spans="1:23" x14ac:dyDescent="0.3">
      <c r="A136" t="s">
        <v>685</v>
      </c>
      <c r="B136" t="s">
        <v>686</v>
      </c>
      <c r="C136" s="1" t="s">
        <v>687</v>
      </c>
      <c r="D136">
        <v>2213583785</v>
      </c>
      <c r="E136" s="1" t="s">
        <v>688</v>
      </c>
      <c r="F136" s="1" t="s">
        <v>689</v>
      </c>
      <c r="G136" s="1" t="s">
        <v>690</v>
      </c>
      <c r="H136">
        <v>2226325537</v>
      </c>
      <c r="I136" t="str">
        <f>VLOOKUP(J136,CatalogoEstadoRepublica!$A$1:$B$33,2)</f>
        <v>Puebla</v>
      </c>
      <c r="J136">
        <v>21</v>
      </c>
      <c r="K136" s="1" t="s">
        <v>691</v>
      </c>
      <c r="L136" s="1" t="str">
        <f>VLOOKUP(M136,CatalogoPerfil!$A$1:$B$5,2)</f>
        <v>Preuniversitario</v>
      </c>
      <c r="M136" s="1">
        <v>1</v>
      </c>
      <c r="O136">
        <v>13022</v>
      </c>
      <c r="P136" s="1" t="str">
        <f>IFERROR(VLOOKUP($O136,PerfilUniversitario!$A$2:$Z$427,16),"N/A")</f>
        <v>5º - 6º Semestre</v>
      </c>
      <c r="Q136" s="1" t="str">
        <f>IFERROR(VLOOKUP($O136,PerfilUniversitario!$A$2:$Z$427,16),"N/A")</f>
        <v>5º - 6º Semestre</v>
      </c>
      <c r="R136" s="1" t="str">
        <f>IFERROR(VLOOKUP($O136,PerfilUniversitario!$A$2:$Z$427,20),"N/A")</f>
        <v>Ingeniería Mecatrónica</v>
      </c>
      <c r="S136" s="1" t="str">
        <f>IFERROR(VLOOKUP($O136,PerfilUniversitario!$A$2:$Z$427,22),"N/A")</f>
        <v>• Gastronomía - Evaluación sensorial de hierbas aromáticas</v>
      </c>
      <c r="T136" s="1" t="str">
        <f>IFERROR(VLOOKUP($O136,PerfilUniversitario!$A$2:$Z$427,24),"N/A")</f>
        <v>• Ingeniería Mecatrónica - Medición Inalámbrica</v>
      </c>
      <c r="U136" s="1" t="str">
        <f>IFERROR(VLOOKUP($O136,PerfilUniversitario!$A$2:$Z$427,26),"N/A")</f>
        <v>• Nutrición - La ciencia de los alimentos</v>
      </c>
      <c r="V136" s="3">
        <v>0.33907407407407408</v>
      </c>
      <c r="W136" s="5">
        <v>45219</v>
      </c>
    </row>
    <row r="137" spans="1:23" x14ac:dyDescent="0.3">
      <c r="A137" t="s">
        <v>692</v>
      </c>
      <c r="B137" t="s">
        <v>693</v>
      </c>
      <c r="C137" s="1" t="s">
        <v>694</v>
      </c>
      <c r="D137">
        <v>2222556355</v>
      </c>
      <c r="E137" s="1" t="s">
        <v>695</v>
      </c>
      <c r="F137" s="1" t="s">
        <v>693</v>
      </c>
      <c r="G137" s="1" t="s">
        <v>696</v>
      </c>
      <c r="H137">
        <v>2222556355</v>
      </c>
      <c r="I137" t="str">
        <f>VLOOKUP(J137,CatalogoEstadoRepublica!$A$1:$B$33,2)</f>
        <v>Puebla</v>
      </c>
      <c r="J137">
        <v>21</v>
      </c>
      <c r="K137" s="1" t="s">
        <v>691</v>
      </c>
      <c r="L137" s="1" t="str">
        <f>VLOOKUP(M137,CatalogoPerfil!$A$1:$B$5,2)</f>
        <v>Preuniversitario</v>
      </c>
      <c r="M137" s="1">
        <v>1</v>
      </c>
      <c r="O137">
        <v>12982</v>
      </c>
      <c r="P137" s="1" t="str">
        <f>IFERROR(VLOOKUP($O137,PerfilUniversitario!$A$2:$Z$427,16),"N/A")</f>
        <v>5º - 6º Semestre</v>
      </c>
      <c r="Q137" s="1" t="str">
        <f>IFERROR(VLOOKUP($O137,PerfilUniversitario!$A$2:$Z$427,16),"N/A")</f>
        <v>5º - 6º Semestre</v>
      </c>
      <c r="R137" s="1" t="str">
        <f>IFERROR(VLOOKUP($O137,PerfilUniversitario!$A$2:$Z$427,20),"N/A")</f>
        <v>Ingeniería Mecatrónica</v>
      </c>
      <c r="S137" s="1" t="str">
        <f>IFERROR(VLOOKUP($O137,PerfilUniversitario!$A$2:$Z$427,22),"N/A")</f>
        <v>• Ingeniería Mecatrónica - Medición Inalámbrica</v>
      </c>
      <c r="T137" s="1" t="str">
        <f>IFERROR(VLOOKUP($O137,PerfilUniversitario!$A$2:$Z$427,24),"N/A")</f>
        <v>• Ingeniería en Dirección de Negocios, Industrial y Mecatrónica - Diseño CAD 3D de un objeto</v>
      </c>
      <c r="U137" s="1" t="str">
        <f>IFERROR(VLOOKUP($O137,PerfilUniversitario!$A$2:$Z$427,26),"N/A")</f>
        <v>• Diseño industrial – Corte con plasma.</v>
      </c>
      <c r="V137" s="3">
        <v>0.33918981481481486</v>
      </c>
      <c r="W137" s="5">
        <v>45219</v>
      </c>
    </row>
    <row r="138" spans="1:23" x14ac:dyDescent="0.3">
      <c r="A138" t="s">
        <v>697</v>
      </c>
      <c r="B138" t="s">
        <v>698</v>
      </c>
      <c r="C138" s="1" t="s">
        <v>699</v>
      </c>
      <c r="D138">
        <v>7352655584</v>
      </c>
      <c r="E138" s="1" t="s">
        <v>700</v>
      </c>
      <c r="F138" s="1" t="s">
        <v>701</v>
      </c>
      <c r="G138" s="1" t="s">
        <v>670</v>
      </c>
      <c r="H138">
        <v>7352655584</v>
      </c>
      <c r="I138" t="str">
        <f>VLOOKUP(J138,CatalogoEstadoRepublica!$A$1:$B$33,2)</f>
        <v>Morelos</v>
      </c>
      <c r="J138">
        <v>17</v>
      </c>
      <c r="K138" s="1" t="s">
        <v>645</v>
      </c>
      <c r="L138" s="1" t="str">
        <f>VLOOKUP(M138,CatalogoPerfil!$A$1:$B$5,2)</f>
        <v>Preuniversitario</v>
      </c>
      <c r="M138" s="1">
        <v>1</v>
      </c>
      <c r="O138">
        <v>12983</v>
      </c>
      <c r="P138" s="1" t="str">
        <f>IFERROR(VLOOKUP($O138,PerfilUniversitario!$A$2:$Z$427,16),"N/A")</f>
        <v>3º - 4º Semestre</v>
      </c>
      <c r="Q138" s="1" t="str">
        <f>IFERROR(VLOOKUP($O138,PerfilUniversitario!$A$2:$Z$427,16),"N/A")</f>
        <v>3º - 4º Semestre</v>
      </c>
      <c r="R138" s="1" t="str">
        <f>IFERROR(VLOOKUP($O138,PerfilUniversitario!$A$2:$Z$427,20),"N/A")</f>
        <v>Médico Cirujano</v>
      </c>
      <c r="S138" s="1" t="str">
        <f>IFERROR(VLOOKUP($O138,PerfilUniversitario!$A$2:$Z$427,22),"N/A")</f>
        <v>• Médico cirujano - Salva una vida</v>
      </c>
      <c r="T138" s="1" t="str">
        <f>IFERROR(VLOOKUP($O138,PerfilUniversitario!$A$2:$Z$427,24),"N/A")</f>
        <v>• Médico cirujano - Atiende tú primer paciente</v>
      </c>
      <c r="U138" s="1" t="str">
        <f>IFERROR(VLOOKUP($O138,PerfilUniversitario!$A$2:$Z$427,26),"N/A")</f>
        <v>• Médico cirujano - Primeros minutos de vida</v>
      </c>
      <c r="V138" s="3">
        <v>0.33946759259259257</v>
      </c>
      <c r="W138" s="5">
        <v>45219</v>
      </c>
    </row>
    <row r="139" spans="1:23" x14ac:dyDescent="0.3">
      <c r="A139" t="s">
        <v>702</v>
      </c>
      <c r="B139" t="s">
        <v>703</v>
      </c>
      <c r="C139" s="1" t="s">
        <v>704</v>
      </c>
      <c r="D139">
        <v>7712214462</v>
      </c>
      <c r="E139" s="1" t="s">
        <v>354</v>
      </c>
      <c r="F139" s="1" t="s">
        <v>705</v>
      </c>
      <c r="G139" s="1" t="s">
        <v>706</v>
      </c>
      <c r="H139">
        <v>5535664626</v>
      </c>
      <c r="I139" t="str">
        <f>VLOOKUP(J139,CatalogoEstadoRepublica!$A$1:$B$33,2)</f>
        <v>Hidalgo</v>
      </c>
      <c r="J139">
        <v>13</v>
      </c>
      <c r="K139" s="1" t="s">
        <v>677</v>
      </c>
      <c r="L139" s="1" t="str">
        <f>VLOOKUP(M139,CatalogoPerfil!$A$1:$B$5,2)</f>
        <v>Preuniversitario</v>
      </c>
      <c r="M139" s="1">
        <v>1</v>
      </c>
      <c r="O139">
        <v>12984</v>
      </c>
      <c r="P139" s="1" t="str">
        <f>IFERROR(VLOOKUP($O139,PerfilUniversitario!$A$2:$Z$427,16),"N/A")</f>
        <v>5º - 6º Semestre</v>
      </c>
      <c r="Q139" s="1" t="str">
        <f>IFERROR(VLOOKUP($O139,PerfilUniversitario!$A$2:$Z$427,16),"N/A")</f>
        <v>5º - 6º Semestre</v>
      </c>
      <c r="R139" s="1" t="str">
        <f>IFERROR(VLOOKUP($O139,PerfilUniversitario!$A$2:$Z$427,20),"N/A")</f>
        <v>Derecho</v>
      </c>
      <c r="S139" s="1" t="str">
        <f>IFERROR(VLOOKUP($O139,PerfilUniversitario!$A$2:$Z$427,22),"N/A")</f>
        <v>• Gastronomía - Evaluación sensorial de hierbas aromáticas</v>
      </c>
      <c r="T139" s="1" t="str">
        <f>IFERROR(VLOOKUP($O139,PerfilUniversitario!$A$2:$Z$427,24),"N/A")</f>
        <v>• Mercadotecnia Estratégica – Team Coca vs Pepsi ¿Tú cuál eres?</v>
      </c>
      <c r="U139" s="1" t="str">
        <f>IFERROR(VLOOKUP($O139,PerfilUniversitario!$A$2:$Z$427,26),"N/A")</f>
        <v>• Finanzas y Contabilidad y Dirección Financiera – Ca$h Financiero</v>
      </c>
      <c r="V139" s="3">
        <v>0.33998842592592587</v>
      </c>
      <c r="W139" s="5">
        <v>45219</v>
      </c>
    </row>
    <row r="140" spans="1:23" x14ac:dyDescent="0.3">
      <c r="A140" t="s">
        <v>707</v>
      </c>
      <c r="B140" t="s">
        <v>708</v>
      </c>
      <c r="C140" s="1" t="s">
        <v>709</v>
      </c>
      <c r="D140">
        <v>7757587306</v>
      </c>
      <c r="E140" s="1" t="s">
        <v>710</v>
      </c>
      <c r="F140" s="1" t="s">
        <v>711</v>
      </c>
      <c r="G140" s="1" t="s">
        <v>712</v>
      </c>
      <c r="H140">
        <v>7757602733</v>
      </c>
      <c r="I140" t="str">
        <f>VLOOKUP(J140,CatalogoEstadoRepublica!$A$1:$B$33,2)</f>
        <v>Hidalgo</v>
      </c>
      <c r="J140">
        <v>13</v>
      </c>
      <c r="K140" s="1" t="s">
        <v>677</v>
      </c>
      <c r="L140" s="1" t="str">
        <f>VLOOKUP(M140,CatalogoPerfil!$A$1:$B$5,2)</f>
        <v>Preuniversitario</v>
      </c>
      <c r="M140" s="1">
        <v>1</v>
      </c>
      <c r="O140">
        <v>12985</v>
      </c>
      <c r="P140" s="1" t="str">
        <f>IFERROR(VLOOKUP($O140,PerfilUniversitario!$A$2:$Z$427,16),"N/A")</f>
        <v>5º - 6º Semestre</v>
      </c>
      <c r="Q140" s="1" t="str">
        <f>IFERROR(VLOOKUP($O140,PerfilUniversitario!$A$2:$Z$427,16),"N/A")</f>
        <v>5º - 6º Semestre</v>
      </c>
      <c r="R140" s="1" t="str">
        <f>IFERROR(VLOOKUP($O140,PerfilUniversitario!$A$2:$Z$427,20),"N/A")</f>
        <v>Diseño Industrial</v>
      </c>
      <c r="S140" s="1" t="str">
        <f>IFERROR(VLOOKUP($O140,PerfilUniversitario!$A$2:$Z$427,22),"N/A")</f>
        <v>• Diseño industrial - Diseño de Productos: innovación y realidad aumentada.</v>
      </c>
      <c r="T140" s="1" t="str">
        <f>IFERROR(VLOOKUP($O140,PerfilUniversitario!$A$2:$Z$427,24),"N/A")</f>
        <v>• Psicología - Interpretación de sueños</v>
      </c>
      <c r="U140" s="1" t="str">
        <f>IFERROR(VLOOKUP($O140,PerfilUniversitario!$A$2:$Z$427,26),"N/A")</f>
        <v>• Arquitectura - Diseño arquitectónico</v>
      </c>
      <c r="V140" s="3">
        <v>0.3404861111111111</v>
      </c>
      <c r="W140" s="5">
        <v>45219</v>
      </c>
    </row>
    <row r="141" spans="1:23" x14ac:dyDescent="0.3">
      <c r="A141" t="s">
        <v>713</v>
      </c>
      <c r="B141" t="s">
        <v>714</v>
      </c>
      <c r="C141" s="1" t="s">
        <v>715</v>
      </c>
      <c r="D141">
        <v>2215889803</v>
      </c>
      <c r="E141" s="1" t="s">
        <v>713</v>
      </c>
      <c r="F141" s="1" t="s">
        <v>716</v>
      </c>
      <c r="G141" s="1" t="s">
        <v>717</v>
      </c>
      <c r="H141">
        <v>2228831916</v>
      </c>
      <c r="I141" t="str">
        <f>VLOOKUP(J141,CatalogoEstadoRepublica!$A$1:$B$33,2)</f>
        <v>Puebla</v>
      </c>
      <c r="J141">
        <v>21</v>
      </c>
      <c r="K141" s="1" t="s">
        <v>691</v>
      </c>
      <c r="L141" s="1" t="str">
        <f>VLOOKUP(M141,CatalogoPerfil!$A$1:$B$5,2)</f>
        <v>Preuniversitario</v>
      </c>
      <c r="M141" s="1">
        <v>1</v>
      </c>
      <c r="O141">
        <v>12986</v>
      </c>
      <c r="P141" s="1" t="str">
        <f>IFERROR(VLOOKUP($O141,PerfilUniversitario!$A$2:$Z$427,16),"N/A")</f>
        <v>5º - 6º Semestre</v>
      </c>
      <c r="Q141" s="1" t="str">
        <f>IFERROR(VLOOKUP($O141,PerfilUniversitario!$A$2:$Z$427,16),"N/A")</f>
        <v>5º - 6º Semestre</v>
      </c>
      <c r="R141" s="1" t="str">
        <f>IFERROR(VLOOKUP($O141,PerfilUniversitario!$A$2:$Z$427,20),"N/A")</f>
        <v>Ingeniería en Dirección de Negocios</v>
      </c>
      <c r="S141" s="1" t="str">
        <f>IFERROR(VLOOKUP($O141,PerfilUniversitario!$A$2:$Z$427,22),"N/A")</f>
        <v>• Ingeniería Industrial para la Dirección - Estudio de tiempos y movimientos</v>
      </c>
      <c r="T141" s="1" t="str">
        <f>IFERROR(VLOOKUP($O141,PerfilUniversitario!$A$2:$Z$427,24),"N/A")</f>
        <v>• Ingeniería en Dirección de Negocios - Análisis, minería y Big Data en Hacking ético</v>
      </c>
      <c r="U141" s="1" t="str">
        <f>IFERROR(VLOOKUP($O141,PerfilUniversitario!$A$2:$Z$427,26),"N/A")</f>
        <v>• Ingeniería Industrial para la Dirección - Roda la bici</v>
      </c>
      <c r="V141" s="3">
        <v>0.34081018518518519</v>
      </c>
      <c r="W141" s="5">
        <v>45219</v>
      </c>
    </row>
    <row r="142" spans="1:23" x14ac:dyDescent="0.3">
      <c r="A142" t="s">
        <v>384</v>
      </c>
      <c r="B142" t="s">
        <v>718</v>
      </c>
      <c r="C142" s="1" t="s">
        <v>719</v>
      </c>
      <c r="D142">
        <v>2214000985</v>
      </c>
      <c r="E142" s="1" t="s">
        <v>334</v>
      </c>
      <c r="F142" s="1" t="s">
        <v>720</v>
      </c>
      <c r="G142" s="1" t="s">
        <v>721</v>
      </c>
      <c r="H142">
        <v>2227051128</v>
      </c>
      <c r="I142" t="str">
        <f>VLOOKUP(J142,CatalogoEstadoRepublica!$A$1:$B$33,2)</f>
        <v>Puebla</v>
      </c>
      <c r="J142">
        <v>21</v>
      </c>
      <c r="K142" s="1" t="s">
        <v>691</v>
      </c>
      <c r="L142" s="1" t="str">
        <f>VLOOKUP(M142,CatalogoPerfil!$A$1:$B$5,2)</f>
        <v>Preuniversitario</v>
      </c>
      <c r="M142" s="1">
        <v>1</v>
      </c>
      <c r="O142">
        <v>12988</v>
      </c>
      <c r="P142" s="1" t="str">
        <f>IFERROR(VLOOKUP($O142,PerfilUniversitario!$A$2:$Z$427,16),"N/A")</f>
        <v>5º - 6º Semestre</v>
      </c>
      <c r="Q142" s="1" t="str">
        <f>IFERROR(VLOOKUP($O142,PerfilUniversitario!$A$2:$Z$427,16),"N/A")</f>
        <v>5º - 6º Semestre</v>
      </c>
      <c r="R142" s="1" t="str">
        <f>IFERROR(VLOOKUP($O142,PerfilUniversitario!$A$2:$Z$427,20),"N/A")</f>
        <v>Finanzas y Contaduría Pública</v>
      </c>
      <c r="S142" s="1" t="str">
        <f>IFERROR(VLOOKUP($O142,PerfilUniversitario!$A$2:$Z$427,22),"N/A")</f>
        <v>• Administración y Dirección de Empresas - ¡Gerente por un día!</v>
      </c>
      <c r="T142" s="1" t="str">
        <f>IFERROR(VLOOKUP($O142,PerfilUniversitario!$A$2:$Z$427,24),"N/A")</f>
        <v>• Arquitectura - Arquitectura de interiores con LEGO e Inteligencia artificial.</v>
      </c>
      <c r="U142" s="1" t="str">
        <f>IFERROR(VLOOKUP($O142,PerfilUniversitario!$A$2:$Z$427,26),"N/A")</f>
        <v>• Finanzas y Contabilidad y Dirección Financiera – Ca$h Financiero</v>
      </c>
      <c r="V142" s="3">
        <v>0.34085648148148145</v>
      </c>
      <c r="W142" s="5">
        <v>45219</v>
      </c>
    </row>
    <row r="143" spans="1:23" x14ac:dyDescent="0.3">
      <c r="A143" t="s">
        <v>427</v>
      </c>
      <c r="B143" t="s">
        <v>722</v>
      </c>
      <c r="C143" s="1" t="s">
        <v>723</v>
      </c>
      <c r="D143">
        <v>2226708806</v>
      </c>
      <c r="E143" s="1" t="s">
        <v>427</v>
      </c>
      <c r="F143" s="1" t="s">
        <v>724</v>
      </c>
      <c r="G143" s="1" t="s">
        <v>725</v>
      </c>
      <c r="H143">
        <v>2221130570</v>
      </c>
      <c r="I143" t="str">
        <f>VLOOKUP(J143,CatalogoEstadoRepublica!$A$1:$B$33,2)</f>
        <v>Puebla</v>
      </c>
      <c r="J143">
        <v>21</v>
      </c>
      <c r="K143" s="1" t="s">
        <v>637</v>
      </c>
      <c r="L143" s="1" t="str">
        <f>VLOOKUP(M143,CatalogoPerfil!$A$1:$B$5,2)</f>
        <v>Preuniversitario</v>
      </c>
      <c r="M143" s="1">
        <v>1</v>
      </c>
      <c r="N143" t="s">
        <v>726</v>
      </c>
      <c r="O143">
        <v>12989</v>
      </c>
      <c r="P143" s="1" t="str">
        <f>IFERROR(VLOOKUP($O143,PerfilUniversitario!$A$2:$Z$427,16),"N/A")</f>
        <v>5º - 6º Semestre</v>
      </c>
      <c r="Q143" s="1" t="str">
        <f>IFERROR(VLOOKUP($O143,PerfilUniversitario!$A$2:$Z$427,16),"N/A")</f>
        <v>5º - 6º Semestre</v>
      </c>
      <c r="R143" s="1" t="str">
        <f>IFERROR(VLOOKUP($O143,PerfilUniversitario!$A$2:$Z$427,20),"N/A")</f>
        <v>Ingeniería Mecatrónica</v>
      </c>
      <c r="S143" s="1" t="str">
        <f>IFERROR(VLOOKUP($O143,PerfilUniversitario!$A$2:$Z$427,22),"N/A")</f>
        <v>• Arquitectura - Arquitectura de interiores con LEGO e Inteligencia artificial.</v>
      </c>
      <c r="T143" s="1" t="str">
        <f>IFERROR(VLOOKUP($O143,PerfilUniversitario!$A$2:$Z$427,24),"N/A")</f>
        <v>• Ingeniería Mecatrónica - Medición Inalámbrica</v>
      </c>
      <c r="U143" s="1" t="str">
        <f>IFERROR(VLOOKUP($O143,PerfilUniversitario!$A$2:$Z$427,26),"N/A")</f>
        <v>• Actuaría - Las verdades de los Actuarios</v>
      </c>
      <c r="V143" s="3">
        <v>0.34090277777777778</v>
      </c>
      <c r="W143" s="5">
        <v>45219</v>
      </c>
    </row>
    <row r="144" spans="1:23" x14ac:dyDescent="0.3">
      <c r="A144" t="s">
        <v>727</v>
      </c>
      <c r="B144" t="s">
        <v>728</v>
      </c>
      <c r="C144" s="1" t="s">
        <v>729</v>
      </c>
      <c r="D144">
        <v>2224319487</v>
      </c>
      <c r="E144" s="1" t="s">
        <v>648</v>
      </c>
      <c r="F144" s="1" t="s">
        <v>730</v>
      </c>
      <c r="G144" s="1" t="s">
        <v>729</v>
      </c>
      <c r="H144">
        <v>2221600138</v>
      </c>
      <c r="I144" t="str">
        <f>VLOOKUP(J144,CatalogoEstadoRepublica!$A$1:$B$33,2)</f>
        <v>Puebla</v>
      </c>
      <c r="J144">
        <v>21</v>
      </c>
      <c r="K144" s="1" t="s">
        <v>165</v>
      </c>
      <c r="L144" s="1" t="str">
        <f>VLOOKUP(M144,CatalogoPerfil!$A$1:$B$5,2)</f>
        <v>Preuniversitario</v>
      </c>
      <c r="M144" s="1">
        <v>1</v>
      </c>
      <c r="O144">
        <v>12990</v>
      </c>
      <c r="P144" s="1" t="str">
        <f>IFERROR(VLOOKUP($O144,PerfilUniversitario!$A$2:$Z$427,16),"N/A")</f>
        <v>5º - 6º Semestre</v>
      </c>
      <c r="Q144" s="1" t="str">
        <f>IFERROR(VLOOKUP($O144,PerfilUniversitario!$A$2:$Z$427,16),"N/A")</f>
        <v>5º - 6º Semestre</v>
      </c>
      <c r="R144" s="1" t="str">
        <f>IFERROR(VLOOKUP($O144,PerfilUniversitario!$A$2:$Z$427,20),"N/A")</f>
        <v>Médico Cirujano</v>
      </c>
      <c r="S144" s="1" t="str">
        <f>IFERROR(VLOOKUP($O144,PerfilUniversitario!$A$2:$Z$427,22),"N/A")</f>
        <v>• Médico cirujano - Salva una vida</v>
      </c>
      <c r="T144" s="1" t="str">
        <f>IFERROR(VLOOKUP($O144,PerfilUniversitario!$A$2:$Z$427,24),"N/A")</f>
        <v>• Médico cirujano - Atiende tú primer paciente</v>
      </c>
      <c r="U144" s="1" t="str">
        <f>IFERROR(VLOOKUP($O144,PerfilUniversitario!$A$2:$Z$427,26),"N/A")</f>
        <v>• Médico cirujano - Primeros minutos de vida</v>
      </c>
      <c r="V144" s="3">
        <v>0.34122685185185181</v>
      </c>
      <c r="W144" s="5">
        <v>45219</v>
      </c>
    </row>
    <row r="145" spans="1:23" x14ac:dyDescent="0.3">
      <c r="A145" t="s">
        <v>1431</v>
      </c>
      <c r="B145" t="s">
        <v>1432</v>
      </c>
      <c r="C145" s="1" t="s">
        <v>1433</v>
      </c>
      <c r="D145">
        <v>2212662744</v>
      </c>
      <c r="E145" s="1"/>
      <c r="F145" s="1"/>
      <c r="H145"/>
      <c r="I145" t="str">
        <f>VLOOKUP(J145,CatalogoEstadoRepublica!$A$1:$B$33,2)</f>
        <v>Puebla</v>
      </c>
      <c r="J145">
        <v>21</v>
      </c>
      <c r="K145" s="1" t="s">
        <v>792</v>
      </c>
      <c r="L145" s="1" t="str">
        <f>VLOOKUP(M145,CatalogoPerfil!$A$1:$B$5,2)</f>
        <v>Otro</v>
      </c>
      <c r="M145" s="1">
        <v>5</v>
      </c>
      <c r="O145">
        <v>0</v>
      </c>
      <c r="P145" s="1" t="str">
        <f>IFERROR(VLOOKUP($O145,PerfilUniversitario!$A$2:$Z$427,16),"N/A")</f>
        <v>N/A</v>
      </c>
      <c r="Q145" s="1" t="str">
        <f>IFERROR(VLOOKUP($O145,PerfilUniversitario!$A$2:$Z$427,16),"N/A")</f>
        <v>N/A</v>
      </c>
      <c r="R145" s="1" t="str">
        <f>IFERROR(VLOOKUP($O145,PerfilUniversitario!$A$2:$Z$427,20),"N/A")</f>
        <v>N/A</v>
      </c>
      <c r="S145" s="1" t="str">
        <f>IFERROR(VLOOKUP($O145,PerfilUniversitario!$A$2:$Z$427,22),"N/A")</f>
        <v>N/A</v>
      </c>
      <c r="T145" s="1" t="str">
        <f>IFERROR(VLOOKUP($O145,PerfilUniversitario!$A$2:$Z$427,24),"N/A")</f>
        <v>N/A</v>
      </c>
      <c r="U145" s="1" t="str">
        <f>IFERROR(VLOOKUP($O145,PerfilUniversitario!$A$2:$Z$427,26),"N/A")</f>
        <v>N/A</v>
      </c>
      <c r="V145" s="3">
        <v>0.34126157407407409</v>
      </c>
      <c r="W145" s="5">
        <v>45219</v>
      </c>
    </row>
    <row r="146" spans="1:23" x14ac:dyDescent="0.3">
      <c r="A146" t="s">
        <v>731</v>
      </c>
      <c r="B146" t="s">
        <v>732</v>
      </c>
      <c r="C146" s="1" t="s">
        <v>733</v>
      </c>
      <c r="D146">
        <v>2213485548</v>
      </c>
      <c r="E146" s="1" t="s">
        <v>734</v>
      </c>
      <c r="F146" s="1" t="s">
        <v>735</v>
      </c>
      <c r="G146" s="1" t="s">
        <v>736</v>
      </c>
      <c r="H146">
        <v>2226825010</v>
      </c>
      <c r="I146" t="str">
        <f>VLOOKUP(J146,CatalogoEstadoRepublica!$A$1:$B$33,2)</f>
        <v>Puebla</v>
      </c>
      <c r="J146">
        <v>21</v>
      </c>
      <c r="K146" s="1" t="s">
        <v>662</v>
      </c>
      <c r="L146" s="1" t="str">
        <f>VLOOKUP(M146,CatalogoPerfil!$A$1:$B$5,2)</f>
        <v>Preuniversitario</v>
      </c>
      <c r="M146" s="1">
        <v>1</v>
      </c>
      <c r="N146" t="s">
        <v>431</v>
      </c>
      <c r="O146">
        <v>12991</v>
      </c>
      <c r="P146" s="1" t="str">
        <f>IFERROR(VLOOKUP($O146,PerfilUniversitario!$A$2:$Z$427,16),"N/A")</f>
        <v>5º - 6º Semestre</v>
      </c>
      <c r="Q146" s="1" t="str">
        <f>IFERROR(VLOOKUP($O146,PerfilUniversitario!$A$2:$Z$427,16),"N/A")</f>
        <v>5º - 6º Semestre</v>
      </c>
      <c r="R146" s="1" t="str">
        <f>IFERROR(VLOOKUP($O146,PerfilUniversitario!$A$2:$Z$427,20),"N/A")</f>
        <v>Ingeniería Mecatrónica</v>
      </c>
      <c r="S146" s="1" t="str">
        <f>IFERROR(VLOOKUP($O146,PerfilUniversitario!$A$2:$Z$427,22),"N/A")</f>
        <v>• Ingeniería Mecatrónica - Medición Inalámbrica</v>
      </c>
      <c r="T146" s="1" t="str">
        <f>IFERROR(VLOOKUP($O146,PerfilUniversitario!$A$2:$Z$427,24),"N/A")</f>
        <v>• Derecho – Redes Digitales. Implicaciones Legales</v>
      </c>
      <c r="U146" s="1" t="str">
        <f>IFERROR(VLOOKUP($O146,PerfilUniversitario!$A$2:$Z$427,26),"N/A")</f>
        <v>• Negocios Internacionales – Global Sellers</v>
      </c>
      <c r="V146" s="3">
        <v>0.34143518518518517</v>
      </c>
      <c r="W146" s="5">
        <v>45219</v>
      </c>
    </row>
    <row r="147" spans="1:23" x14ac:dyDescent="0.3">
      <c r="A147" t="s">
        <v>737</v>
      </c>
      <c r="B147" t="s">
        <v>738</v>
      </c>
      <c r="C147" s="1" t="s">
        <v>739</v>
      </c>
      <c r="D147">
        <v>2226292336</v>
      </c>
      <c r="E147" s="1" t="s">
        <v>740</v>
      </c>
      <c r="F147" s="1" t="s">
        <v>741</v>
      </c>
      <c r="G147" s="1" t="s">
        <v>742</v>
      </c>
      <c r="H147">
        <v>2221360916</v>
      </c>
      <c r="I147" t="str">
        <f>VLOOKUP(J147,CatalogoEstadoRepublica!$A$1:$B$33,2)</f>
        <v>Puebla</v>
      </c>
      <c r="J147">
        <v>21</v>
      </c>
      <c r="K147" s="1" t="s">
        <v>662</v>
      </c>
      <c r="L147" s="1" t="str">
        <f>VLOOKUP(M147,CatalogoPerfil!$A$1:$B$5,2)</f>
        <v>Preuniversitario</v>
      </c>
      <c r="M147" s="1">
        <v>1</v>
      </c>
      <c r="N147" t="s">
        <v>743</v>
      </c>
      <c r="O147">
        <v>12992</v>
      </c>
      <c r="P147" s="1" t="str">
        <f>IFERROR(VLOOKUP($O147,PerfilUniversitario!$A$2:$Z$427,16),"N/A")</f>
        <v>5º - 6º Semestre</v>
      </c>
      <c r="Q147" s="1" t="str">
        <f>IFERROR(VLOOKUP($O147,PerfilUniversitario!$A$2:$Z$427,16),"N/A")</f>
        <v>5º - 6º Semestre</v>
      </c>
      <c r="R147" s="1" t="str">
        <f>IFERROR(VLOOKUP($O147,PerfilUniversitario!$A$2:$Z$427,20),"N/A")</f>
        <v>Derecho</v>
      </c>
      <c r="S147" s="1" t="str">
        <f>IFERROR(VLOOKUP($O147,PerfilUniversitario!$A$2:$Z$427,22),"N/A")</f>
        <v>• Ingeniería Mecatrónica - Medición Inalámbrica</v>
      </c>
      <c r="T147" s="1" t="str">
        <f>IFERROR(VLOOKUP($O147,PerfilUniversitario!$A$2:$Z$427,24),"N/A")</f>
        <v>• Derecho – Redes Digitales. Implicaciones Legales</v>
      </c>
      <c r="U147" s="1" t="str">
        <f>IFERROR(VLOOKUP($O147,PerfilUniversitario!$A$2:$Z$427,26),"N/A")</f>
        <v>• Negocios Internacionales – Global Sellers</v>
      </c>
      <c r="V147" s="3">
        <v>0.3414699074074074</v>
      </c>
      <c r="W147" s="5">
        <v>45219</v>
      </c>
    </row>
    <row r="148" spans="1:23" x14ac:dyDescent="0.3">
      <c r="A148" t="s">
        <v>1610</v>
      </c>
      <c r="B148" t="s">
        <v>1036</v>
      </c>
      <c r="C148" s="1" t="s">
        <v>1611</v>
      </c>
      <c r="D148">
        <v>2215157543</v>
      </c>
      <c r="E148" s="1"/>
      <c r="F148" s="1"/>
      <c r="H148"/>
      <c r="I148" t="str">
        <f>VLOOKUP(J148,CatalogoEstadoRepublica!$A$1:$B$33,2)</f>
        <v>Puebla</v>
      </c>
      <c r="J148">
        <v>21</v>
      </c>
      <c r="K148" s="1" t="s">
        <v>792</v>
      </c>
      <c r="L148" s="1" t="str">
        <f>VLOOKUP(M148,CatalogoPerfil!$A$1:$B$5,2)</f>
        <v>Preuniversitario</v>
      </c>
      <c r="M148" s="1">
        <v>1</v>
      </c>
      <c r="O148">
        <v>12996</v>
      </c>
      <c r="P148" s="1" t="str">
        <f>IFERROR(VLOOKUP($O148,PerfilUniversitario!$A$2:$Z$427,16),"N/A")</f>
        <v>5º - 6º Semestre</v>
      </c>
      <c r="Q148" s="1" t="str">
        <f>IFERROR(VLOOKUP($O148,PerfilUniversitario!$A$2:$Z$427,16),"N/A")</f>
        <v>5º - 6º Semestre</v>
      </c>
      <c r="R148" s="1" t="str">
        <f>IFERROR(VLOOKUP($O148,PerfilUniversitario!$A$2:$Z$427,20),"N/A")</f>
        <v>Diseño Industrial</v>
      </c>
      <c r="S148" s="1" t="str">
        <f>IFERROR(VLOOKUP($O148,PerfilUniversitario!$A$2:$Z$427,22),"N/A")</f>
        <v>• Arquitectura - Arquitectura de interiores con LEGO e Inteligencia artificial.</v>
      </c>
      <c r="T148" s="1" t="str">
        <f>IFERROR(VLOOKUP($O148,PerfilUniversitario!$A$2:$Z$427,24),"N/A")</f>
        <v>• Diseño industrial - Diseño de Productos: innovación y realidad aumentada.</v>
      </c>
      <c r="U148" s="1" t="str">
        <f>IFERROR(VLOOKUP($O148,PerfilUniversitario!$A$2:$Z$427,26),"N/A")</f>
        <v>• Diseño Gráfico - ¡Caricarturízate!</v>
      </c>
      <c r="V148" s="3">
        <v>0.34202546296296293</v>
      </c>
      <c r="W148" s="5">
        <v>45219</v>
      </c>
    </row>
    <row r="149" spans="1:23" x14ac:dyDescent="0.3">
      <c r="A149" t="s">
        <v>744</v>
      </c>
      <c r="B149" t="s">
        <v>745</v>
      </c>
      <c r="C149" s="1" t="s">
        <v>746</v>
      </c>
      <c r="D149">
        <v>7351071883</v>
      </c>
      <c r="E149" s="1" t="s">
        <v>110</v>
      </c>
      <c r="F149" s="1" t="s">
        <v>747</v>
      </c>
      <c r="G149" s="1" t="s">
        <v>748</v>
      </c>
      <c r="H149">
        <v>5513817684</v>
      </c>
      <c r="I149" t="str">
        <f>VLOOKUP(J149,CatalogoEstadoRepublica!$A$1:$B$33,2)</f>
        <v>Morelos</v>
      </c>
      <c r="J149">
        <v>17</v>
      </c>
      <c r="K149" s="1" t="s">
        <v>645</v>
      </c>
      <c r="L149" s="1" t="str">
        <f>VLOOKUP(M149,CatalogoPerfil!$A$1:$B$5,2)</f>
        <v>Preuniversitario</v>
      </c>
      <c r="M149" s="1">
        <v>1</v>
      </c>
      <c r="O149">
        <v>12995</v>
      </c>
      <c r="P149" s="1" t="str">
        <f>IFERROR(VLOOKUP($O149,PerfilUniversitario!$A$2:$Z$427,16),"N/A")</f>
        <v>5º - 6º Semestre</v>
      </c>
      <c r="Q149" s="1" t="str">
        <f>IFERROR(VLOOKUP($O149,PerfilUniversitario!$A$2:$Z$427,16),"N/A")</f>
        <v>5º - 6º Semestre</v>
      </c>
      <c r="R149" s="1" t="str">
        <f>IFERROR(VLOOKUP($O149,PerfilUniversitario!$A$2:$Z$427,20),"N/A")</f>
        <v>Diseño Industrial</v>
      </c>
      <c r="S149" s="1" t="str">
        <f>IFERROR(VLOOKUP($O149,PerfilUniversitario!$A$2:$Z$427,22),"N/A")</f>
        <v>• Arquitectura - Arquitectura de interiores con LEGO e Inteligencia artificial.</v>
      </c>
      <c r="T149" s="1" t="str">
        <f>IFERROR(VLOOKUP($O149,PerfilUniversitario!$A$2:$Z$427,24),"N/A")</f>
        <v>• Diseño industrial - Diseño de Productos: innovación y realidad aumentada.</v>
      </c>
      <c r="U149" s="1" t="str">
        <f>IFERROR(VLOOKUP($O149,PerfilUniversitario!$A$2:$Z$427,26),"N/A")</f>
        <v>• Diseño Gráfico - ¡Caricarturízate!</v>
      </c>
      <c r="V149" s="3">
        <v>0.34202546296296293</v>
      </c>
      <c r="W149" s="5">
        <v>45219</v>
      </c>
    </row>
    <row r="150" spans="1:23" x14ac:dyDescent="0.3">
      <c r="A150" t="s">
        <v>1612</v>
      </c>
      <c r="B150" t="s">
        <v>1613</v>
      </c>
      <c r="C150" s="1" t="s">
        <v>1614</v>
      </c>
      <c r="D150">
        <v>2215982341</v>
      </c>
      <c r="E150" s="1"/>
      <c r="F150" s="1"/>
      <c r="H150"/>
      <c r="I150" t="str">
        <f>VLOOKUP(J150,CatalogoEstadoRepublica!$A$1:$B$33,2)</f>
        <v>Puebla</v>
      </c>
      <c r="J150">
        <v>21</v>
      </c>
      <c r="K150" s="1" t="s">
        <v>792</v>
      </c>
      <c r="L150" s="1" t="str">
        <f>VLOOKUP(M150,CatalogoPerfil!$A$1:$B$5,2)</f>
        <v>Preuniversitario</v>
      </c>
      <c r="M150" s="1">
        <v>1</v>
      </c>
      <c r="O150">
        <v>12997</v>
      </c>
      <c r="P150" s="1" t="str">
        <f>IFERROR(VLOOKUP($O150,PerfilUniversitario!$A$2:$Z$427,16),"N/A")</f>
        <v>5º - 6º Semestre</v>
      </c>
      <c r="Q150" s="1" t="str">
        <f>IFERROR(VLOOKUP($O150,PerfilUniversitario!$A$2:$Z$427,16),"N/A")</f>
        <v>5º - 6º Semestre</v>
      </c>
      <c r="R150" s="1" t="str">
        <f>IFERROR(VLOOKUP($O150,PerfilUniversitario!$A$2:$Z$427,20),"N/A")</f>
        <v>Diseño Industrial</v>
      </c>
      <c r="S150" s="1" t="str">
        <f>IFERROR(VLOOKUP($O150,PerfilUniversitario!$A$2:$Z$427,22),"N/A")</f>
        <v>• Arquitectura - Arquitectura de interiores con LEGO e Inteligencia artificial.</v>
      </c>
      <c r="T150" s="1" t="str">
        <f>IFERROR(VLOOKUP($O150,PerfilUniversitario!$A$2:$Z$427,24),"N/A")</f>
        <v>• Diseño industrial - Diseño de Productos: innovación y realidad aumentada.</v>
      </c>
      <c r="U150" s="1" t="str">
        <f>IFERROR(VLOOKUP($O150,PerfilUniversitario!$A$2:$Z$427,26),"N/A")</f>
        <v>• Diseño Gráfico - ¡Caricarturízate!</v>
      </c>
      <c r="V150" s="3">
        <v>0.34204861111111112</v>
      </c>
      <c r="W150" s="5">
        <v>45219</v>
      </c>
    </row>
    <row r="151" spans="1:23" x14ac:dyDescent="0.3">
      <c r="A151" t="s">
        <v>1434</v>
      </c>
      <c r="B151" t="s">
        <v>627</v>
      </c>
      <c r="C151" s="1" t="s">
        <v>1435</v>
      </c>
      <c r="D151">
        <v>2224147720</v>
      </c>
      <c r="E151" s="1" t="s">
        <v>1436</v>
      </c>
      <c r="F151" s="1" t="s">
        <v>627</v>
      </c>
      <c r="G151" s="1" t="s">
        <v>1437</v>
      </c>
      <c r="H151">
        <v>5523829960</v>
      </c>
      <c r="I151" t="str">
        <f>VLOOKUP(J151,CatalogoEstadoRepublica!$A$1:$B$33,2)</f>
        <v>Puebla</v>
      </c>
      <c r="J151">
        <v>21</v>
      </c>
      <c r="K151" s="1" t="s">
        <v>792</v>
      </c>
      <c r="L151" s="1" t="str">
        <f>VLOOKUP(M151,CatalogoPerfil!$A$1:$B$5,2)</f>
        <v>Otro</v>
      </c>
      <c r="M151" s="1">
        <v>5</v>
      </c>
      <c r="O151">
        <v>0</v>
      </c>
      <c r="P151" s="1" t="str">
        <f>IFERROR(VLOOKUP($O151,PerfilUniversitario!$A$2:$Z$427,16),"N/A")</f>
        <v>N/A</v>
      </c>
      <c r="Q151" s="1" t="str">
        <f>IFERROR(VLOOKUP($O151,PerfilUniversitario!$A$2:$Z$427,16),"N/A")</f>
        <v>N/A</v>
      </c>
      <c r="R151" s="1" t="str">
        <f>IFERROR(VLOOKUP($O151,PerfilUniversitario!$A$2:$Z$427,20),"N/A")</f>
        <v>N/A</v>
      </c>
      <c r="S151" s="1" t="str">
        <f>IFERROR(VLOOKUP($O151,PerfilUniversitario!$A$2:$Z$427,22),"N/A")</f>
        <v>N/A</v>
      </c>
      <c r="T151" s="1" t="str">
        <f>IFERROR(VLOOKUP($O151,PerfilUniversitario!$A$2:$Z$427,24),"N/A")</f>
        <v>N/A</v>
      </c>
      <c r="U151" s="1" t="str">
        <f>IFERROR(VLOOKUP($O151,PerfilUniversitario!$A$2:$Z$427,26),"N/A")</f>
        <v>N/A</v>
      </c>
      <c r="V151" s="3">
        <v>0.34238425925925925</v>
      </c>
      <c r="W151" s="5">
        <v>45219</v>
      </c>
    </row>
    <row r="152" spans="1:23" x14ac:dyDescent="0.3">
      <c r="A152" t="s">
        <v>749</v>
      </c>
      <c r="B152" t="s">
        <v>245</v>
      </c>
      <c r="C152" s="1" t="s">
        <v>750</v>
      </c>
      <c r="D152">
        <v>2228576535</v>
      </c>
      <c r="E152" s="1" t="s">
        <v>751</v>
      </c>
      <c r="F152" s="1" t="s">
        <v>245</v>
      </c>
      <c r="G152" s="1" t="s">
        <v>752</v>
      </c>
      <c r="H152">
        <v>2225122439</v>
      </c>
      <c r="I152" t="str">
        <f>VLOOKUP(J152,CatalogoEstadoRepublica!$A$1:$B$33,2)</f>
        <v>Puebla</v>
      </c>
      <c r="J152">
        <v>21</v>
      </c>
      <c r="K152" s="1" t="s">
        <v>753</v>
      </c>
      <c r="L152" s="1" t="str">
        <f>VLOOKUP(M152,CatalogoPerfil!$A$1:$B$5,2)</f>
        <v>Preuniversitario</v>
      </c>
      <c r="M152" s="1">
        <v>1</v>
      </c>
      <c r="O152">
        <v>12998</v>
      </c>
      <c r="P152" s="1" t="str">
        <f>IFERROR(VLOOKUP($O152,PerfilUniversitario!$A$2:$Z$427,16),"N/A")</f>
        <v>1º - 2º Semestre</v>
      </c>
      <c r="Q152" s="1" t="str">
        <f>IFERROR(VLOOKUP($O152,PerfilUniversitario!$A$2:$Z$427,16),"N/A")</f>
        <v>1º - 2º Semestre</v>
      </c>
      <c r="R152" s="1" t="str">
        <f>IFERROR(VLOOKUP($O152,PerfilUniversitario!$A$2:$Z$427,20),"N/A")</f>
        <v>Médico Cirujano</v>
      </c>
      <c r="S152" s="1" t="str">
        <f>IFERROR(VLOOKUP($O152,PerfilUniversitario!$A$2:$Z$427,22),"N/A")</f>
        <v>• Médico cirujano - Primeros minutos de vida</v>
      </c>
      <c r="T152" s="1" t="str">
        <f>IFERROR(VLOOKUP($O152,PerfilUniversitario!$A$2:$Z$427,24),"N/A")</f>
        <v>• Médico cirujano - Viaje al interior del cuerpo humano</v>
      </c>
      <c r="U152" s="1" t="str">
        <f>IFERROR(VLOOKUP($O152,PerfilUniversitario!$A$2:$Z$427,26),"N/A")</f>
        <v>• Médico cirujano - Salva una vida</v>
      </c>
      <c r="V152" s="3">
        <v>0.34239583333333329</v>
      </c>
      <c r="W152" s="5">
        <v>45219</v>
      </c>
    </row>
    <row r="153" spans="1:23" x14ac:dyDescent="0.3">
      <c r="A153" t="s">
        <v>1615</v>
      </c>
      <c r="B153" t="s">
        <v>1616</v>
      </c>
      <c r="C153" s="1" t="s">
        <v>1617</v>
      </c>
      <c r="D153">
        <v>2224021481</v>
      </c>
      <c r="E153" s="1" t="s">
        <v>1618</v>
      </c>
      <c r="F153" s="1" t="s">
        <v>1619</v>
      </c>
      <c r="H153">
        <v>2221884415</v>
      </c>
      <c r="I153" t="str">
        <f>VLOOKUP(J153,CatalogoEstadoRepublica!$A$1:$B$33,2)</f>
        <v>Puebla</v>
      </c>
      <c r="J153">
        <v>21</v>
      </c>
      <c r="K153" s="1" t="s">
        <v>1620</v>
      </c>
      <c r="L153" s="1" t="str">
        <f>VLOOKUP(M153,CatalogoPerfil!$A$1:$B$5,2)</f>
        <v>Preuniversitario</v>
      </c>
      <c r="M153" s="1">
        <v>1</v>
      </c>
      <c r="O153">
        <v>12999</v>
      </c>
      <c r="P153" s="1" t="str">
        <f>IFERROR(VLOOKUP($O153,PerfilUniversitario!$A$2:$Z$427,16),"N/A")</f>
        <v>1º - 2º Semestre</v>
      </c>
      <c r="Q153" s="1" t="str">
        <f>IFERROR(VLOOKUP($O153,PerfilUniversitario!$A$2:$Z$427,16),"N/A")</f>
        <v>1º - 2º Semestre</v>
      </c>
      <c r="R153" s="1" t="str">
        <f>IFERROR(VLOOKUP($O153,PerfilUniversitario!$A$2:$Z$427,20),"N/A")</f>
        <v>Médico Cirujano</v>
      </c>
      <c r="S153" s="1" t="str">
        <f>IFERROR(VLOOKUP($O153,PerfilUniversitario!$A$2:$Z$427,22),"N/A")</f>
        <v>• Médico cirujano - Primeros minutos de vida</v>
      </c>
      <c r="T153" s="1" t="str">
        <f>IFERROR(VLOOKUP($O153,PerfilUniversitario!$A$2:$Z$427,24),"N/A")</f>
        <v>• Médico cirujano - Viaje al interior del cuerpo humano</v>
      </c>
      <c r="U153" s="1" t="str">
        <f>IFERROR(VLOOKUP($O153,PerfilUniversitario!$A$2:$Z$427,26),"N/A")</f>
        <v>• Médico cirujano - Salva una vida</v>
      </c>
      <c r="V153" s="3">
        <v>0.34244212962962961</v>
      </c>
      <c r="W153" s="5">
        <v>45219</v>
      </c>
    </row>
    <row r="154" spans="1:23" x14ac:dyDescent="0.3">
      <c r="A154" t="s">
        <v>1438</v>
      </c>
      <c r="B154" t="s">
        <v>1439</v>
      </c>
      <c r="C154" s="1" t="s">
        <v>1440</v>
      </c>
      <c r="D154">
        <v>2212613888</v>
      </c>
      <c r="E154" s="1"/>
      <c r="F154" s="1"/>
      <c r="H154"/>
      <c r="I154" t="str">
        <f>VLOOKUP(J154,CatalogoEstadoRepublica!$A$1:$B$33,2)</f>
        <v>Puebla</v>
      </c>
      <c r="J154">
        <v>21</v>
      </c>
      <c r="K154" s="1" t="s">
        <v>792</v>
      </c>
      <c r="L154" s="1" t="str">
        <f>VLOOKUP(M154,CatalogoPerfil!$A$1:$B$5,2)</f>
        <v>Directivo de Escuela</v>
      </c>
      <c r="M154" s="1">
        <v>4</v>
      </c>
      <c r="O154">
        <v>0</v>
      </c>
      <c r="P154" s="1" t="str">
        <f>IFERROR(VLOOKUP($O154,PerfilUniversitario!$A$2:$Z$427,16),"N/A")</f>
        <v>N/A</v>
      </c>
      <c r="Q154" s="1" t="str">
        <f>IFERROR(VLOOKUP($O154,PerfilUniversitario!$A$2:$Z$427,16),"N/A")</f>
        <v>N/A</v>
      </c>
      <c r="R154" s="1" t="str">
        <f>IFERROR(VLOOKUP($O154,PerfilUniversitario!$A$2:$Z$427,20),"N/A")</f>
        <v>N/A</v>
      </c>
      <c r="S154" s="1" t="str">
        <f>IFERROR(VLOOKUP($O154,PerfilUniversitario!$A$2:$Z$427,22),"N/A")</f>
        <v>N/A</v>
      </c>
      <c r="T154" s="1" t="str">
        <f>IFERROR(VLOOKUP($O154,PerfilUniversitario!$A$2:$Z$427,24),"N/A")</f>
        <v>N/A</v>
      </c>
      <c r="U154" s="1" t="str">
        <f>IFERROR(VLOOKUP($O154,PerfilUniversitario!$A$2:$Z$427,26),"N/A")</f>
        <v>N/A</v>
      </c>
      <c r="V154" s="3">
        <v>0.3425347222222222</v>
      </c>
      <c r="W154" s="5">
        <v>45219</v>
      </c>
    </row>
    <row r="155" spans="1:23" x14ac:dyDescent="0.3">
      <c r="A155" t="s">
        <v>754</v>
      </c>
      <c r="B155" t="s">
        <v>755</v>
      </c>
      <c r="C155" s="1" t="s">
        <v>756</v>
      </c>
      <c r="D155">
        <v>2221983115</v>
      </c>
      <c r="E155" s="1"/>
      <c r="F155" s="1"/>
      <c r="H155"/>
      <c r="I155" t="str">
        <f>VLOOKUP(J155,CatalogoEstadoRepublica!$A$1:$B$33,2)</f>
        <v>Puebla</v>
      </c>
      <c r="J155">
        <v>21</v>
      </c>
      <c r="K155" s="1" t="s">
        <v>757</v>
      </c>
      <c r="L155" s="1" t="str">
        <f>VLOOKUP(M155,CatalogoPerfil!$A$1:$B$5,2)</f>
        <v>Preuniversitario</v>
      </c>
      <c r="M155" s="1">
        <v>1</v>
      </c>
      <c r="O155">
        <v>13002</v>
      </c>
      <c r="P155" s="1" t="str">
        <f>IFERROR(VLOOKUP($O155,PerfilUniversitario!$A$2:$Z$427,16),"N/A")</f>
        <v>3º - 4º Semestre</v>
      </c>
      <c r="Q155" s="1" t="str">
        <f>IFERROR(VLOOKUP($O155,PerfilUniversitario!$A$2:$Z$427,16),"N/A")</f>
        <v>3º - 4º Semestre</v>
      </c>
      <c r="R155" s="1" t="str">
        <f>IFERROR(VLOOKUP($O155,PerfilUniversitario!$A$2:$Z$427,20),"N/A")</f>
        <v>Derecho</v>
      </c>
      <c r="S155" s="1" t="str">
        <f>IFERROR(VLOOKUP($O155,PerfilUniversitario!$A$2:$Z$427,22),"N/A")</f>
        <v>• Derecho - Volando Derecho</v>
      </c>
      <c r="T155" s="1" t="str">
        <f>IFERROR(VLOOKUP($O155,PerfilUniversitario!$A$2:$Z$427,24),"N/A")</f>
        <v>• Derecho – Redes Digitales. Implicaciones Legales</v>
      </c>
      <c r="U155" s="1" t="str">
        <f>IFERROR(VLOOKUP($O155,PerfilUniversitario!$A$2:$Z$427,26),"N/A")</f>
        <v>• Diseño de Moda e Innovación - Modelado sobre figurín</v>
      </c>
      <c r="V155" s="3">
        <v>0.34284722222222225</v>
      </c>
      <c r="W155" s="5">
        <v>45219</v>
      </c>
    </row>
    <row r="156" spans="1:23" x14ac:dyDescent="0.3">
      <c r="A156" t="s">
        <v>406</v>
      </c>
      <c r="B156" t="s">
        <v>758</v>
      </c>
      <c r="C156" s="1" t="s">
        <v>759</v>
      </c>
      <c r="D156">
        <v>2224701529</v>
      </c>
      <c r="E156" s="1"/>
      <c r="F156" s="1"/>
      <c r="H156"/>
      <c r="I156" t="str">
        <f>VLOOKUP(J156,CatalogoEstadoRepublica!$A$1:$B$33,2)</f>
        <v>Puebla</v>
      </c>
      <c r="J156">
        <v>21</v>
      </c>
      <c r="K156" s="1" t="s">
        <v>208</v>
      </c>
      <c r="L156" s="1" t="str">
        <f>VLOOKUP(M156,CatalogoPerfil!$A$1:$B$5,2)</f>
        <v>Preuniversitario</v>
      </c>
      <c r="M156" s="1">
        <v>1</v>
      </c>
      <c r="N156" t="s">
        <v>330</v>
      </c>
      <c r="O156">
        <v>13003</v>
      </c>
      <c r="P156" s="1" t="str">
        <f>IFERROR(VLOOKUP($O156,PerfilUniversitario!$A$2:$Z$427,16),"N/A")</f>
        <v>1º - 2º Semestre</v>
      </c>
      <c r="Q156" s="1" t="str">
        <f>IFERROR(VLOOKUP($O156,PerfilUniversitario!$A$2:$Z$427,16),"N/A")</f>
        <v>1º - 2º Semestre</v>
      </c>
      <c r="R156" s="1" t="str">
        <f>IFERROR(VLOOKUP($O156,PerfilUniversitario!$A$2:$Z$427,20),"N/A")</f>
        <v>Ingeniería Mecatrónica</v>
      </c>
      <c r="S156" s="1" t="str">
        <f>IFERROR(VLOOKUP($O156,PerfilUniversitario!$A$2:$Z$427,22),"N/A")</f>
        <v>• Ingeniería Industrial para la Dirección - Estudio de tiempos y movimientos</v>
      </c>
      <c r="T156" s="1" t="str">
        <f>IFERROR(VLOOKUP($O156,PerfilUniversitario!$A$2:$Z$427,24),"N/A")</f>
        <v>• Ingeniería Mecatrónica - Medición Inalámbrica</v>
      </c>
      <c r="U156" s="1" t="str">
        <f>IFERROR(VLOOKUP($O156,PerfilUniversitario!$A$2:$Z$427,26),"N/A")</f>
        <v>• Médico cirujano - Demostración: Electromiografía: análisis de la función muscular (EMG)</v>
      </c>
      <c r="V156" s="3">
        <v>0.34311342592592592</v>
      </c>
      <c r="W156" s="5">
        <v>45219</v>
      </c>
    </row>
    <row r="157" spans="1:23" x14ac:dyDescent="0.3">
      <c r="A157" t="s">
        <v>549</v>
      </c>
      <c r="B157" t="s">
        <v>760</v>
      </c>
      <c r="C157" s="1" t="s">
        <v>761</v>
      </c>
      <c r="D157">
        <v>2213610186</v>
      </c>
      <c r="E157" s="1" t="s">
        <v>762</v>
      </c>
      <c r="F157" s="1" t="s">
        <v>763</v>
      </c>
      <c r="G157" s="1" t="s">
        <v>764</v>
      </c>
      <c r="H157">
        <v>2222172337</v>
      </c>
      <c r="I157" t="str">
        <f>VLOOKUP(J157,CatalogoEstadoRepublica!$A$1:$B$33,2)</f>
        <v>Puebla</v>
      </c>
      <c r="J157">
        <v>21</v>
      </c>
      <c r="K157" s="1" t="s">
        <v>379</v>
      </c>
      <c r="L157" s="1" t="str">
        <f>VLOOKUP(M157,CatalogoPerfil!$A$1:$B$5,2)</f>
        <v>Preuniversitario</v>
      </c>
      <c r="M157" s="1">
        <v>1</v>
      </c>
      <c r="N157" t="s">
        <v>510</v>
      </c>
      <c r="O157">
        <v>13004</v>
      </c>
      <c r="P157" s="1" t="str">
        <f>IFERROR(VLOOKUP($O157,PerfilUniversitario!$A$2:$Z$427,16),"N/A")</f>
        <v>5º - 6º Semestre</v>
      </c>
      <c r="Q157" s="1" t="str">
        <f>IFERROR(VLOOKUP($O157,PerfilUniversitario!$A$2:$Z$427,16),"N/A")</f>
        <v>5º - 6º Semestre</v>
      </c>
      <c r="R157" s="1" t="str">
        <f>IFERROR(VLOOKUP($O157,PerfilUniversitario!$A$2:$Z$427,20),"N/A")</f>
        <v>Arquitectura</v>
      </c>
      <c r="S157" s="1" t="str">
        <f>IFERROR(VLOOKUP($O157,PerfilUniversitario!$A$2:$Z$427,22),"N/A")</f>
        <v>• Arquitectura - Diseño arquitectónico</v>
      </c>
      <c r="T157" s="1" t="str">
        <f>IFERROR(VLOOKUP($O157,PerfilUniversitario!$A$2:$Z$427,24),"N/A")</f>
        <v>• Arquitectura - Arquitectura de interiores con LEGO e Inteligencia artificial.</v>
      </c>
      <c r="U157" s="1" t="str">
        <f>IFERROR(VLOOKUP($O157,PerfilUniversitario!$A$2:$Z$427,26),"N/A")</f>
        <v>• Gastronomía - Evaluación sensorial de hierbas aromáticas</v>
      </c>
      <c r="V157" s="3">
        <v>0.34311342592592592</v>
      </c>
      <c r="W157" s="5">
        <v>45219</v>
      </c>
    </row>
    <row r="158" spans="1:23" x14ac:dyDescent="0.3">
      <c r="A158" t="s">
        <v>110</v>
      </c>
      <c r="B158" t="s">
        <v>765</v>
      </c>
      <c r="C158" s="1" t="s">
        <v>766</v>
      </c>
      <c r="D158">
        <v>7353726132</v>
      </c>
      <c r="E158" s="1" t="s">
        <v>767</v>
      </c>
      <c r="F158" s="1" t="s">
        <v>768</v>
      </c>
      <c r="G158" s="1" t="s">
        <v>769</v>
      </c>
      <c r="H158">
        <v>7351000523</v>
      </c>
      <c r="I158" t="str">
        <f>VLOOKUP(J158,CatalogoEstadoRepublica!$A$1:$B$33,2)</f>
        <v>Morelos</v>
      </c>
      <c r="J158">
        <v>17</v>
      </c>
      <c r="K158" s="1" t="s">
        <v>645</v>
      </c>
      <c r="L158" s="1" t="str">
        <f>VLOOKUP(M158,CatalogoPerfil!$A$1:$B$5,2)</f>
        <v>Preuniversitario</v>
      </c>
      <c r="M158" s="1">
        <v>1</v>
      </c>
      <c r="O158">
        <v>13005</v>
      </c>
      <c r="P158" s="1" t="str">
        <f>IFERROR(VLOOKUP($O158,PerfilUniversitario!$A$2:$Z$427,16),"N/A")</f>
        <v>5º - 6º Semestre</v>
      </c>
      <c r="Q158" s="1" t="str">
        <f>IFERROR(VLOOKUP($O158,PerfilUniversitario!$A$2:$Z$427,16),"N/A")</f>
        <v>5º - 6º Semestre</v>
      </c>
      <c r="R158" s="1" t="str">
        <f>IFERROR(VLOOKUP($O158,PerfilUniversitario!$A$2:$Z$427,20),"N/A")</f>
        <v>Relaciones Internacionales</v>
      </c>
      <c r="S158" s="1" t="str">
        <f>IFERROR(VLOOKUP($O158,PerfilUniversitario!$A$2:$Z$427,22),"N/A")</f>
        <v>• Relaciones Internacionales - ¿Es posible un mundo sin conflictos?</v>
      </c>
      <c r="T158" s="1" t="str">
        <f>IFERROR(VLOOKUP($O158,PerfilUniversitario!$A$2:$Z$427,24),"N/A")</f>
        <v>• Negocios Internacionales – Global Sellers</v>
      </c>
      <c r="U158" s="1" t="str">
        <f>IFERROR(VLOOKUP($O158,PerfilUniversitario!$A$2:$Z$427,26),"N/A")</f>
        <v>• Finanzas y Contabilidad y Dirección Financiera – Ca$h Financiero</v>
      </c>
      <c r="V158" s="3">
        <v>0.34312499999999996</v>
      </c>
      <c r="W158" s="5">
        <v>45219</v>
      </c>
    </row>
    <row r="159" spans="1:23" x14ac:dyDescent="0.3">
      <c r="A159" t="s">
        <v>406</v>
      </c>
      <c r="B159" t="s">
        <v>770</v>
      </c>
      <c r="C159" s="1" t="s">
        <v>771</v>
      </c>
      <c r="D159">
        <v>2211168625</v>
      </c>
      <c r="E159" s="1" t="s">
        <v>772</v>
      </c>
      <c r="F159" s="1" t="s">
        <v>773</v>
      </c>
      <c r="G159" s="1" t="s">
        <v>774</v>
      </c>
      <c r="H159" t="s">
        <v>775</v>
      </c>
      <c r="I159" t="str">
        <f>VLOOKUP(J159,CatalogoEstadoRepublica!$A$1:$B$33,2)</f>
        <v>Puebla</v>
      </c>
      <c r="J159">
        <v>21</v>
      </c>
      <c r="K159" s="1" t="s">
        <v>379</v>
      </c>
      <c r="L159" s="1" t="str">
        <f>VLOOKUP(M159,CatalogoPerfil!$A$1:$B$5,2)</f>
        <v>Preuniversitario</v>
      </c>
      <c r="M159" s="1">
        <v>1</v>
      </c>
      <c r="N159" t="s">
        <v>776</v>
      </c>
      <c r="O159">
        <v>13006</v>
      </c>
      <c r="P159" s="1" t="str">
        <f>IFERROR(VLOOKUP($O159,PerfilUniversitario!$A$2:$Z$427,16),"N/A")</f>
        <v>5º - 6º Semestre</v>
      </c>
      <c r="Q159" s="1" t="str">
        <f>IFERROR(VLOOKUP($O159,PerfilUniversitario!$A$2:$Z$427,16),"N/A")</f>
        <v>5º - 6º Semestre</v>
      </c>
      <c r="R159" s="1" t="str">
        <f>IFERROR(VLOOKUP($O159,PerfilUniversitario!$A$2:$Z$427,20),"N/A")</f>
        <v>Arquitectura</v>
      </c>
      <c r="S159" s="1" t="str">
        <f>IFERROR(VLOOKUP($O159,PerfilUniversitario!$A$2:$Z$427,22),"N/A")</f>
        <v>• Arquitectura - Diseño arquitectónico</v>
      </c>
      <c r="T159" s="1" t="str">
        <f>IFERROR(VLOOKUP($O159,PerfilUniversitario!$A$2:$Z$427,24),"N/A")</f>
        <v>• Arquitectura - Arquitectura de interiores con LEGO e Inteligencia artificial.</v>
      </c>
      <c r="U159" s="1" t="str">
        <f>IFERROR(VLOOKUP($O159,PerfilUniversitario!$A$2:$Z$427,26),"N/A")</f>
        <v>• Gastronomía - Evaluación sensorial de hierbas aromáticas</v>
      </c>
      <c r="V159" s="3">
        <v>0.3432291666666667</v>
      </c>
      <c r="W159" s="5">
        <v>45219</v>
      </c>
    </row>
    <row r="160" spans="1:23" x14ac:dyDescent="0.3">
      <c r="A160" t="s">
        <v>777</v>
      </c>
      <c r="B160" t="s">
        <v>778</v>
      </c>
      <c r="C160" s="1" t="s">
        <v>779</v>
      </c>
      <c r="D160">
        <v>2229202626</v>
      </c>
      <c r="E160" s="1" t="s">
        <v>780</v>
      </c>
      <c r="F160" s="1" t="s">
        <v>781</v>
      </c>
      <c r="G160" s="1" t="s">
        <v>782</v>
      </c>
      <c r="H160">
        <v>2222037563</v>
      </c>
      <c r="I160" t="str">
        <f>VLOOKUP(J160,CatalogoEstadoRepublica!$A$1:$B$33,2)</f>
        <v>Puebla</v>
      </c>
      <c r="J160">
        <v>21</v>
      </c>
      <c r="K160" s="1" t="s">
        <v>165</v>
      </c>
      <c r="L160" s="1" t="str">
        <f>VLOOKUP(M160,CatalogoPerfil!$A$1:$B$5,2)</f>
        <v>Preuniversitario</v>
      </c>
      <c r="M160" s="1">
        <v>1</v>
      </c>
      <c r="O160">
        <v>13012</v>
      </c>
      <c r="P160" s="1" t="str">
        <f>IFERROR(VLOOKUP($O160,PerfilUniversitario!$A$2:$Z$427,16),"N/A")</f>
        <v>5º - 6º Semestre</v>
      </c>
      <c r="Q160" s="1" t="str">
        <f>IFERROR(VLOOKUP($O160,PerfilUniversitario!$A$2:$Z$427,16),"N/A")</f>
        <v>5º - 6º Semestre</v>
      </c>
      <c r="R160" s="1" t="str">
        <f>IFERROR(VLOOKUP($O160,PerfilUniversitario!$A$2:$Z$427,20),"N/A")</f>
        <v>Negocios Internacionales</v>
      </c>
      <c r="S160" s="1" t="str">
        <f>IFERROR(VLOOKUP($O160,PerfilUniversitario!$A$2:$Z$427,22),"N/A")</f>
        <v>• Psicología - El amor en el cerebro</v>
      </c>
      <c r="T160" s="1" t="str">
        <f>IFERROR(VLOOKUP($O160,PerfilUniversitario!$A$2:$Z$427,24),"N/A")</f>
        <v>• Administración y Dirección de Empresas - ¡Gerente por un día!</v>
      </c>
      <c r="U160" s="1" t="str">
        <f>IFERROR(VLOOKUP($O160,PerfilUniversitario!$A$2:$Z$427,26),"N/A")</f>
        <v>• Gastronomía - Evaluación sensorial de hierbas aromáticas</v>
      </c>
      <c r="V160" s="3">
        <v>0.34356481481481477</v>
      </c>
      <c r="W160" s="5">
        <v>45219</v>
      </c>
    </row>
    <row r="161" spans="1:23" x14ac:dyDescent="0.3">
      <c r="A161" t="s">
        <v>783</v>
      </c>
      <c r="B161" t="s">
        <v>784</v>
      </c>
      <c r="C161" s="1" t="s">
        <v>785</v>
      </c>
      <c r="D161">
        <v>7352501900</v>
      </c>
      <c r="E161" s="1" t="s">
        <v>786</v>
      </c>
      <c r="F161" s="1" t="s">
        <v>784</v>
      </c>
      <c r="G161" s="1" t="s">
        <v>787</v>
      </c>
      <c r="H161">
        <v>7351125942</v>
      </c>
      <c r="I161" t="str">
        <f>VLOOKUP(J161,CatalogoEstadoRepublica!$A$1:$B$33,2)</f>
        <v>Morelos</v>
      </c>
      <c r="J161">
        <v>17</v>
      </c>
      <c r="K161" s="1" t="s">
        <v>645</v>
      </c>
      <c r="L161" s="1" t="str">
        <f>VLOOKUP(M161,CatalogoPerfil!$A$1:$B$5,2)</f>
        <v>Preuniversitario</v>
      </c>
      <c r="M161" s="1">
        <v>1</v>
      </c>
      <c r="O161">
        <v>13013</v>
      </c>
      <c r="P161" s="1" t="str">
        <f>IFERROR(VLOOKUP($O161,PerfilUniversitario!$A$2:$Z$427,16),"N/A")</f>
        <v>5º - 6º Semestre</v>
      </c>
      <c r="Q161" s="1" t="str">
        <f>IFERROR(VLOOKUP($O161,PerfilUniversitario!$A$2:$Z$427,16),"N/A")</f>
        <v>5º - 6º Semestre</v>
      </c>
      <c r="R161" s="1" t="str">
        <f>IFERROR(VLOOKUP($O161,PerfilUniversitario!$A$2:$Z$427,20),"N/A")</f>
        <v>Arquitectura</v>
      </c>
      <c r="S161" s="1" t="str">
        <f>IFERROR(VLOOKUP($O161,PerfilUniversitario!$A$2:$Z$427,22),"N/A")</f>
        <v>• Arquitectura - Arquitectura de interiores con LEGO e Inteligencia artificial.</v>
      </c>
      <c r="T161" s="1" t="str">
        <f>IFERROR(VLOOKUP($O161,PerfilUniversitario!$A$2:$Z$427,24),"N/A")</f>
        <v>• Diseño industrial - Diseño de Productos: innovación y realidad aumentada.</v>
      </c>
      <c r="U161" s="1" t="str">
        <f>IFERROR(VLOOKUP($O161,PerfilUniversitario!$A$2:$Z$427,26),"N/A")</f>
        <v>• Diseño Gráfico - ¡Caricarturízate!</v>
      </c>
      <c r="V161" s="3">
        <v>0.34371527777777783</v>
      </c>
      <c r="W161" s="5">
        <v>45219</v>
      </c>
    </row>
    <row r="162" spans="1:23" x14ac:dyDescent="0.3">
      <c r="A162" t="s">
        <v>287</v>
      </c>
      <c r="B162" t="s">
        <v>365</v>
      </c>
      <c r="C162" s="1" t="s">
        <v>788</v>
      </c>
      <c r="D162">
        <v>2215308818</v>
      </c>
      <c r="E162" s="1" t="s">
        <v>789</v>
      </c>
      <c r="F162" s="1" t="s">
        <v>790</v>
      </c>
      <c r="G162" s="1" t="s">
        <v>791</v>
      </c>
      <c r="H162">
        <v>2221521508</v>
      </c>
      <c r="I162" t="str">
        <f>VLOOKUP(J162,CatalogoEstadoRepublica!$A$1:$B$33,2)</f>
        <v>Puebla</v>
      </c>
      <c r="J162">
        <v>21</v>
      </c>
      <c r="K162" s="1" t="s">
        <v>792</v>
      </c>
      <c r="L162" s="1" t="str">
        <f>VLOOKUP(M162,CatalogoPerfil!$A$1:$B$5,2)</f>
        <v>Preuniversitario</v>
      </c>
      <c r="M162" s="1">
        <v>1</v>
      </c>
      <c r="N162" t="s">
        <v>793</v>
      </c>
      <c r="O162">
        <v>13015</v>
      </c>
      <c r="P162" s="1" t="str">
        <f>IFERROR(VLOOKUP($O162,PerfilUniversitario!$A$2:$Z$427,16),"N/A")</f>
        <v>1º - 2º Semestre</v>
      </c>
      <c r="Q162" s="1" t="str">
        <f>IFERROR(VLOOKUP($O162,PerfilUniversitario!$A$2:$Z$427,16),"N/A")</f>
        <v>1º - 2º Semestre</v>
      </c>
      <c r="R162" s="1" t="str">
        <f>IFERROR(VLOOKUP($O162,PerfilUniversitario!$A$2:$Z$427,20),"N/A")</f>
        <v>Psicología</v>
      </c>
      <c r="S162" s="1" t="str">
        <f>IFERROR(VLOOKUP($O162,PerfilUniversitario!$A$2:$Z$427,22),"N/A")</f>
        <v>• Turismo Internacional - TravelTech Trip Planner</v>
      </c>
      <c r="T162" s="1" t="str">
        <f>IFERROR(VLOOKUP($O162,PerfilUniversitario!$A$2:$Z$427,24),"N/A")</f>
        <v>• Psicología - Interpretación de sueños</v>
      </c>
      <c r="U162" s="1" t="str">
        <f>IFERROR(VLOOKUP($O162,PerfilUniversitario!$A$2:$Z$427,26),"N/A")</f>
        <v>• Psicología - El amor en el cerebro</v>
      </c>
      <c r="V162" s="3">
        <v>0.34388888888888891</v>
      </c>
      <c r="W162" s="5">
        <v>45219</v>
      </c>
    </row>
    <row r="163" spans="1:23" x14ac:dyDescent="0.3">
      <c r="A163" t="s">
        <v>794</v>
      </c>
      <c r="B163" t="s">
        <v>795</v>
      </c>
      <c r="C163" s="1" t="s">
        <v>796</v>
      </c>
      <c r="D163">
        <v>7351095401</v>
      </c>
      <c r="E163" s="1" t="s">
        <v>797</v>
      </c>
      <c r="F163" s="1" t="s">
        <v>798</v>
      </c>
      <c r="G163" s="1" t="s">
        <v>799</v>
      </c>
      <c r="H163" t="s">
        <v>800</v>
      </c>
      <c r="I163" t="str">
        <f>VLOOKUP(J163,CatalogoEstadoRepublica!$A$1:$B$33,2)</f>
        <v>Morelos</v>
      </c>
      <c r="J163">
        <v>17</v>
      </c>
      <c r="K163" s="1" t="s">
        <v>645</v>
      </c>
      <c r="L163" s="1" t="str">
        <f>VLOOKUP(M163,CatalogoPerfil!$A$1:$B$5,2)</f>
        <v>Preuniversitario</v>
      </c>
      <c r="M163" s="1">
        <v>1</v>
      </c>
      <c r="O163">
        <v>13016</v>
      </c>
      <c r="P163" s="1" t="str">
        <f>IFERROR(VLOOKUP($O163,PerfilUniversitario!$A$2:$Z$427,16),"N/A")</f>
        <v>5º - 6º Semestre</v>
      </c>
      <c r="Q163" s="1" t="str">
        <f>IFERROR(VLOOKUP($O163,PerfilUniversitario!$A$2:$Z$427,16),"N/A")</f>
        <v>5º - 6º Semestre</v>
      </c>
      <c r="R163" s="1" t="str">
        <f>IFERROR(VLOOKUP($O163,PerfilUniversitario!$A$2:$Z$427,20),"N/A")</f>
        <v>Economía</v>
      </c>
      <c r="S163" s="1" t="str">
        <f>IFERROR(VLOOKUP($O163,PerfilUniversitario!$A$2:$Z$427,22),"N/A")</f>
        <v>• Finanzas y Contabilidad y Dirección Financiera – Ca$h Financiero</v>
      </c>
      <c r="T163" s="1" t="str">
        <f>IFERROR(VLOOKUP($O163,PerfilUniversitario!$A$2:$Z$427,24),"N/A")</f>
        <v>• Negocios Internacionales – Global Sellers</v>
      </c>
      <c r="U163" s="1" t="str">
        <f>IFERROR(VLOOKUP($O163,PerfilUniversitario!$A$2:$Z$427,26),"N/A")</f>
        <v>• Diseño industrial - Diseño de Productos: innovación y realidad aumentada.</v>
      </c>
      <c r="V163" s="3">
        <v>0.3440509259259259</v>
      </c>
      <c r="W163" s="5">
        <v>45219</v>
      </c>
    </row>
    <row r="164" spans="1:23" x14ac:dyDescent="0.3">
      <c r="A164" t="s">
        <v>1441</v>
      </c>
      <c r="B164" t="s">
        <v>1442</v>
      </c>
      <c r="C164" s="1" t="s">
        <v>1443</v>
      </c>
      <c r="D164">
        <v>2462236820</v>
      </c>
      <c r="E164" s="1" t="s">
        <v>1444</v>
      </c>
      <c r="F164" s="1" t="s">
        <v>1445</v>
      </c>
      <c r="H164">
        <v>2461877296</v>
      </c>
      <c r="I164" t="str">
        <f>VLOOKUP(J164,CatalogoEstadoRepublica!$A$1:$B$33,2)</f>
        <v>Tlaxcala</v>
      </c>
      <c r="J164">
        <v>29</v>
      </c>
      <c r="K164" s="1" t="s">
        <v>1052</v>
      </c>
      <c r="L164" s="1" t="str">
        <f>VLOOKUP(M164,CatalogoPerfil!$A$1:$B$5,2)</f>
        <v>Orientador Vocacional</v>
      </c>
      <c r="M164" s="1">
        <v>3</v>
      </c>
      <c r="O164">
        <v>0</v>
      </c>
      <c r="P164" s="1" t="str">
        <f>IFERROR(VLOOKUP($O164,PerfilUniversitario!$A$2:$Z$427,16),"N/A")</f>
        <v>N/A</v>
      </c>
      <c r="Q164" s="1" t="str">
        <f>IFERROR(VLOOKUP($O164,PerfilUniversitario!$A$2:$Z$427,16),"N/A")</f>
        <v>N/A</v>
      </c>
      <c r="R164" s="1" t="str">
        <f>IFERROR(VLOOKUP($O164,PerfilUniversitario!$A$2:$Z$427,20),"N/A")</f>
        <v>N/A</v>
      </c>
      <c r="S164" s="1" t="str">
        <f>IFERROR(VLOOKUP($O164,PerfilUniversitario!$A$2:$Z$427,22),"N/A")</f>
        <v>N/A</v>
      </c>
      <c r="T164" s="1" t="str">
        <f>IFERROR(VLOOKUP($O164,PerfilUniversitario!$A$2:$Z$427,24),"N/A")</f>
        <v>N/A</v>
      </c>
      <c r="U164" s="1" t="str">
        <f>IFERROR(VLOOKUP($O164,PerfilUniversitario!$A$2:$Z$427,26),"N/A")</f>
        <v>N/A</v>
      </c>
      <c r="V164" s="3">
        <v>0.34471064814814811</v>
      </c>
      <c r="W164" s="5">
        <v>45219</v>
      </c>
    </row>
    <row r="165" spans="1:23" x14ac:dyDescent="0.3">
      <c r="A165" t="s">
        <v>802</v>
      </c>
      <c r="B165" t="s">
        <v>803</v>
      </c>
      <c r="C165" s="1" t="s">
        <v>804</v>
      </c>
      <c r="D165">
        <v>2224244814</v>
      </c>
      <c r="E165" s="1" t="s">
        <v>805</v>
      </c>
      <c r="F165" s="1" t="s">
        <v>806</v>
      </c>
      <c r="G165" s="1" t="s">
        <v>807</v>
      </c>
      <c r="H165">
        <v>2227108696</v>
      </c>
      <c r="I165" t="str">
        <f>VLOOKUP(J165,CatalogoEstadoRepublica!$A$1:$B$33,2)</f>
        <v>Puebla</v>
      </c>
      <c r="J165">
        <v>21</v>
      </c>
      <c r="K165" s="1" t="s">
        <v>792</v>
      </c>
      <c r="L165" s="1" t="str">
        <f>VLOOKUP(M165,CatalogoPerfil!$A$1:$B$5,2)</f>
        <v>Preuniversitario</v>
      </c>
      <c r="M165" s="1">
        <v>1</v>
      </c>
      <c r="O165">
        <v>13021</v>
      </c>
      <c r="P165" s="1" t="str">
        <f>IFERROR(VLOOKUP($O165,PerfilUniversitario!$A$2:$Z$427,16),"N/A")</f>
        <v>3º - 4º Semestre</v>
      </c>
      <c r="Q165" s="1" t="str">
        <f>IFERROR(VLOOKUP($O165,PerfilUniversitario!$A$2:$Z$427,16),"N/A")</f>
        <v>3º - 4º Semestre</v>
      </c>
      <c r="R165" s="1" t="str">
        <f>IFERROR(VLOOKUP($O165,PerfilUniversitario!$A$2:$Z$427,20),"N/A")</f>
        <v>Turismo Internacional</v>
      </c>
      <c r="S165" s="1" t="str">
        <f>IFERROR(VLOOKUP($O165,PerfilUniversitario!$A$2:$Z$427,22),"N/A")</f>
        <v>• Turismo Internacional - TravelTech Trip Planner</v>
      </c>
      <c r="T165" s="1" t="str">
        <f>IFERROR(VLOOKUP($O165,PerfilUniversitario!$A$2:$Z$427,24),"N/A")</f>
        <v>• Psicología - Interpretación de sueños</v>
      </c>
      <c r="U165" s="1" t="str">
        <f>IFERROR(VLOOKUP($O165,PerfilUniversitario!$A$2:$Z$427,26),"N/A")</f>
        <v>• Gastronomía - Evaluación sensorial de hierbas aromáticas</v>
      </c>
      <c r="V165" s="3">
        <v>0.3449652777777778</v>
      </c>
      <c r="W165" s="5">
        <v>45219</v>
      </c>
    </row>
    <row r="166" spans="1:23" x14ac:dyDescent="0.3">
      <c r="A166" t="s">
        <v>1446</v>
      </c>
      <c r="B166" t="s">
        <v>1447</v>
      </c>
      <c r="C166" s="1" t="s">
        <v>1448</v>
      </c>
      <c r="D166">
        <v>2225773524</v>
      </c>
      <c r="E166" s="1" t="s">
        <v>421</v>
      </c>
      <c r="F166" s="1" t="s">
        <v>1449</v>
      </c>
      <c r="G166" s="1" t="s">
        <v>1450</v>
      </c>
      <c r="H166">
        <v>2223236074</v>
      </c>
      <c r="I166" t="str">
        <f>VLOOKUP(J166,CatalogoEstadoRepublica!$A$1:$B$33,2)</f>
        <v>Puebla</v>
      </c>
      <c r="J166">
        <v>21</v>
      </c>
      <c r="K166" s="1" t="s">
        <v>792</v>
      </c>
      <c r="L166" s="1" t="str">
        <f>VLOOKUP(M166,CatalogoPerfil!$A$1:$B$5,2)</f>
        <v>Otro</v>
      </c>
      <c r="M166" s="1">
        <v>5</v>
      </c>
      <c r="N166" t="s">
        <v>1451</v>
      </c>
      <c r="O166">
        <v>0</v>
      </c>
      <c r="P166" s="1" t="str">
        <f>IFERROR(VLOOKUP($O166,PerfilUniversitario!$A$2:$Z$427,16),"N/A")</f>
        <v>N/A</v>
      </c>
      <c r="Q166" s="1" t="str">
        <f>IFERROR(VLOOKUP($O166,PerfilUniversitario!$A$2:$Z$427,16),"N/A")</f>
        <v>N/A</v>
      </c>
      <c r="R166" s="1" t="str">
        <f>IFERROR(VLOOKUP($O166,PerfilUniversitario!$A$2:$Z$427,20),"N/A")</f>
        <v>N/A</v>
      </c>
      <c r="S166" s="1" t="str">
        <f>IFERROR(VLOOKUP($O166,PerfilUniversitario!$A$2:$Z$427,22),"N/A")</f>
        <v>N/A</v>
      </c>
      <c r="T166" s="1" t="str">
        <f>IFERROR(VLOOKUP($O166,PerfilUniversitario!$A$2:$Z$427,24),"N/A")</f>
        <v>N/A</v>
      </c>
      <c r="U166" s="1" t="str">
        <f>IFERROR(VLOOKUP($O166,PerfilUniversitario!$A$2:$Z$427,26),"N/A")</f>
        <v>N/A</v>
      </c>
      <c r="V166" s="3">
        <v>0.34550925925925924</v>
      </c>
      <c r="W166" s="5">
        <v>45219</v>
      </c>
    </row>
    <row r="167" spans="1:23" x14ac:dyDescent="0.3">
      <c r="A167" t="s">
        <v>1452</v>
      </c>
      <c r="B167" t="s">
        <v>1453</v>
      </c>
      <c r="C167" s="1" t="s">
        <v>1454</v>
      </c>
      <c r="D167">
        <v>2463625304</v>
      </c>
      <c r="E167" s="1"/>
      <c r="F167" s="1"/>
      <c r="H167"/>
      <c r="I167" t="str">
        <f>VLOOKUP(J167,CatalogoEstadoRepublica!$A$1:$B$33,2)</f>
        <v>Tlaxcala</v>
      </c>
      <c r="J167">
        <v>29</v>
      </c>
      <c r="K167" s="1" t="s">
        <v>824</v>
      </c>
      <c r="L167" s="1" t="str">
        <f>VLOOKUP(M167,CatalogoPerfil!$A$1:$B$5,2)</f>
        <v>Otro</v>
      </c>
      <c r="M167" s="1">
        <v>5</v>
      </c>
      <c r="O167">
        <v>0</v>
      </c>
      <c r="P167" s="1" t="str">
        <f>IFERROR(VLOOKUP($O167,PerfilUniversitario!$A$2:$Z$427,16),"N/A")</f>
        <v>N/A</v>
      </c>
      <c r="Q167" s="1" t="str">
        <f>IFERROR(VLOOKUP($O167,PerfilUniversitario!$A$2:$Z$427,16),"N/A")</f>
        <v>N/A</v>
      </c>
      <c r="R167" s="1" t="str">
        <f>IFERROR(VLOOKUP($O167,PerfilUniversitario!$A$2:$Z$427,20),"N/A")</f>
        <v>N/A</v>
      </c>
      <c r="S167" s="1" t="str">
        <f>IFERROR(VLOOKUP($O167,PerfilUniversitario!$A$2:$Z$427,22),"N/A")</f>
        <v>N/A</v>
      </c>
      <c r="T167" s="1" t="str">
        <f>IFERROR(VLOOKUP($O167,PerfilUniversitario!$A$2:$Z$427,24),"N/A")</f>
        <v>N/A</v>
      </c>
      <c r="U167" s="1" t="str">
        <f>IFERROR(VLOOKUP($O167,PerfilUniversitario!$A$2:$Z$427,26),"N/A")</f>
        <v>N/A</v>
      </c>
      <c r="V167" s="3">
        <v>0.34612268518518513</v>
      </c>
      <c r="W167" s="5">
        <v>45219</v>
      </c>
    </row>
    <row r="168" spans="1:23" x14ac:dyDescent="0.3">
      <c r="A168" t="s">
        <v>1455</v>
      </c>
      <c r="B168" t="s">
        <v>1456</v>
      </c>
      <c r="C168" s="1" t="s">
        <v>1457</v>
      </c>
      <c r="D168">
        <v>2227139233</v>
      </c>
      <c r="E168" s="1">
        <v>2227139233</v>
      </c>
      <c r="F168" s="1"/>
      <c r="H168"/>
      <c r="I168" t="str">
        <f>VLOOKUP(J168,CatalogoEstadoRepublica!$A$1:$B$33,2)</f>
        <v>Tlaxcala</v>
      </c>
      <c r="J168">
        <v>29</v>
      </c>
      <c r="K168" s="1" t="s">
        <v>824</v>
      </c>
      <c r="L168" s="1" t="str">
        <f>VLOOKUP(M168,CatalogoPerfil!$A$1:$B$5,2)</f>
        <v>Directivo de Escuela</v>
      </c>
      <c r="M168" s="1">
        <v>4</v>
      </c>
      <c r="O168">
        <v>0</v>
      </c>
      <c r="P168" s="1" t="str">
        <f>IFERROR(VLOOKUP($O168,PerfilUniversitario!$A$2:$Z$427,16),"N/A")</f>
        <v>N/A</v>
      </c>
      <c r="Q168" s="1" t="str">
        <f>IFERROR(VLOOKUP($O168,PerfilUniversitario!$A$2:$Z$427,16),"N/A")</f>
        <v>N/A</v>
      </c>
      <c r="R168" s="1" t="str">
        <f>IFERROR(VLOOKUP($O168,PerfilUniversitario!$A$2:$Z$427,20),"N/A")</f>
        <v>N/A</v>
      </c>
      <c r="S168" s="1" t="str">
        <f>IFERROR(VLOOKUP($O168,PerfilUniversitario!$A$2:$Z$427,22),"N/A")</f>
        <v>N/A</v>
      </c>
      <c r="T168" s="1" t="str">
        <f>IFERROR(VLOOKUP($O168,PerfilUniversitario!$A$2:$Z$427,24),"N/A")</f>
        <v>N/A</v>
      </c>
      <c r="U168" s="1" t="str">
        <f>IFERROR(VLOOKUP($O168,PerfilUniversitario!$A$2:$Z$427,26),"N/A")</f>
        <v>N/A</v>
      </c>
      <c r="V168" s="3">
        <v>0.34627314814814819</v>
      </c>
      <c r="W168" s="5">
        <v>45219</v>
      </c>
    </row>
    <row r="169" spans="1:23" x14ac:dyDescent="0.3">
      <c r="A169" t="s">
        <v>1458</v>
      </c>
      <c r="B169" t="s">
        <v>1459</v>
      </c>
      <c r="C169" s="1" t="s">
        <v>1460</v>
      </c>
      <c r="D169">
        <v>2212860830</v>
      </c>
      <c r="E169" s="1"/>
      <c r="F169" s="1"/>
      <c r="H169"/>
      <c r="I169" t="str">
        <f>VLOOKUP(J169,CatalogoEstadoRepublica!$A$1:$B$33,2)</f>
        <v>Puebla</v>
      </c>
      <c r="J169">
        <v>21</v>
      </c>
      <c r="K169" s="1" t="s">
        <v>792</v>
      </c>
      <c r="L169" s="1" t="str">
        <f>VLOOKUP(M169,CatalogoPerfil!$A$1:$B$5,2)</f>
        <v>Otro</v>
      </c>
      <c r="M169" s="1">
        <v>5</v>
      </c>
      <c r="O169">
        <v>0</v>
      </c>
      <c r="P169" s="1" t="str">
        <f>IFERROR(VLOOKUP($O169,PerfilUniversitario!$A$2:$Z$427,16),"N/A")</f>
        <v>N/A</v>
      </c>
      <c r="Q169" s="1" t="str">
        <f>IFERROR(VLOOKUP($O169,PerfilUniversitario!$A$2:$Z$427,16),"N/A")</f>
        <v>N/A</v>
      </c>
      <c r="R169" s="1" t="str">
        <f>IFERROR(VLOOKUP($O169,PerfilUniversitario!$A$2:$Z$427,20),"N/A")</f>
        <v>N/A</v>
      </c>
      <c r="S169" s="1" t="str">
        <f>IFERROR(VLOOKUP($O169,PerfilUniversitario!$A$2:$Z$427,22),"N/A")</f>
        <v>N/A</v>
      </c>
      <c r="T169" s="1" t="str">
        <f>IFERROR(VLOOKUP($O169,PerfilUniversitario!$A$2:$Z$427,24),"N/A")</f>
        <v>N/A</v>
      </c>
      <c r="U169" s="1" t="str">
        <f>IFERROR(VLOOKUP($O169,PerfilUniversitario!$A$2:$Z$427,26),"N/A")</f>
        <v>N/A</v>
      </c>
      <c r="V169" s="3">
        <v>0.34656250000000005</v>
      </c>
      <c r="W169" s="5">
        <v>45219</v>
      </c>
    </row>
    <row r="170" spans="1:23" x14ac:dyDescent="0.3">
      <c r="A170" t="s">
        <v>809</v>
      </c>
      <c r="B170" t="s">
        <v>810</v>
      </c>
      <c r="C170" s="1" t="s">
        <v>811</v>
      </c>
      <c r="D170">
        <v>2213494981</v>
      </c>
      <c r="E170" s="1" t="s">
        <v>229</v>
      </c>
      <c r="F170" s="1" t="s">
        <v>812</v>
      </c>
      <c r="H170"/>
      <c r="I170" t="str">
        <f>VLOOKUP(J170,CatalogoEstadoRepublica!$A$1:$B$33,2)</f>
        <v>Puebla</v>
      </c>
      <c r="J170">
        <v>21</v>
      </c>
      <c r="K170" s="1" t="s">
        <v>813</v>
      </c>
      <c r="L170" s="1" t="str">
        <f>VLOOKUP(M170,CatalogoPerfil!$A$1:$B$5,2)</f>
        <v>Preuniversitario</v>
      </c>
      <c r="M170" s="1">
        <v>1</v>
      </c>
      <c r="O170">
        <v>13023</v>
      </c>
      <c r="P170" s="1" t="str">
        <f>IFERROR(VLOOKUP($O170,PerfilUniversitario!$A$2:$Z$427,16),"N/A")</f>
        <v>5º - 6º Semestre</v>
      </c>
      <c r="Q170" s="1" t="str">
        <f>IFERROR(VLOOKUP($O170,PerfilUniversitario!$A$2:$Z$427,16),"N/A")</f>
        <v>5º - 6º Semestre</v>
      </c>
      <c r="R170" s="1" t="str">
        <f>IFERROR(VLOOKUP($O170,PerfilUniversitario!$A$2:$Z$427,20),"N/A")</f>
        <v>Diseño Industrial</v>
      </c>
      <c r="S170" s="1" t="str">
        <f>IFERROR(VLOOKUP($O170,PerfilUniversitario!$A$2:$Z$427,22),"N/A")</f>
        <v>• Ingeniería Industrial para la Dirección - Estudio de tiempos y movimientos</v>
      </c>
      <c r="T170" s="1" t="str">
        <f>IFERROR(VLOOKUP($O170,PerfilUniversitario!$A$2:$Z$427,24),"N/A")</f>
        <v>• Diseño industrial - Diseño de Productos: innovación y realidad aumentada.</v>
      </c>
      <c r="U170" s="1" t="str">
        <f>IFERROR(VLOOKUP($O170,PerfilUniversitario!$A$2:$Z$427,26),"N/A")</f>
        <v>• Arquitectura - Arquitectura de interiores con LEGO e Inteligencia artificial.</v>
      </c>
      <c r="V170" s="3">
        <v>0.34715277777777781</v>
      </c>
      <c r="W170" s="5">
        <v>45219</v>
      </c>
    </row>
    <row r="171" spans="1:23" x14ac:dyDescent="0.3">
      <c r="A171" t="s">
        <v>814</v>
      </c>
      <c r="B171" t="s">
        <v>815</v>
      </c>
      <c r="C171" s="1" t="s">
        <v>816</v>
      </c>
      <c r="D171">
        <v>2382031148</v>
      </c>
      <c r="E171" s="1" t="s">
        <v>384</v>
      </c>
      <c r="F171" s="1" t="s">
        <v>817</v>
      </c>
      <c r="G171" s="1" t="s">
        <v>816</v>
      </c>
      <c r="H171">
        <v>2303906000</v>
      </c>
      <c r="I171" t="str">
        <f>VLOOKUP(J171,CatalogoEstadoRepublica!$A$1:$B$33,2)</f>
        <v>Puebla</v>
      </c>
      <c r="J171">
        <v>21</v>
      </c>
      <c r="K171" s="1" t="s">
        <v>818</v>
      </c>
      <c r="L171" s="1" t="str">
        <f>VLOOKUP(M171,CatalogoPerfil!$A$1:$B$5,2)</f>
        <v>Preuniversitario</v>
      </c>
      <c r="M171" s="1">
        <v>1</v>
      </c>
      <c r="O171">
        <v>13024</v>
      </c>
      <c r="P171" s="1" t="str">
        <f>IFERROR(VLOOKUP($O171,PerfilUniversitario!$A$2:$Z$427,16),"N/A")</f>
        <v>3º - 4º Semestre</v>
      </c>
      <c r="Q171" s="1" t="str">
        <f>IFERROR(VLOOKUP($O171,PerfilUniversitario!$A$2:$Z$427,16),"N/A")</f>
        <v>3º - 4º Semestre</v>
      </c>
      <c r="R171" s="1" t="str">
        <f>IFERROR(VLOOKUP($O171,PerfilUniversitario!$A$2:$Z$427,20),"N/A")</f>
        <v>Arquitectura</v>
      </c>
      <c r="S171" s="1" t="str">
        <f>IFERROR(VLOOKUP($O171,PerfilUniversitario!$A$2:$Z$427,22),"N/A")</f>
        <v>• Arquitectura - Diseño arquitectónico</v>
      </c>
      <c r="T171" s="1" t="str">
        <f>IFERROR(VLOOKUP($O171,PerfilUniversitario!$A$2:$Z$427,24),"N/A")</f>
        <v>• Arquitectura - Arquitectura de interiores con LEGO e Inteligencia artificial.</v>
      </c>
      <c r="U171" s="1" t="str">
        <f>IFERROR(VLOOKUP($O171,PerfilUniversitario!$A$2:$Z$427,26),"N/A")</f>
        <v>• Diseño de Moda e Innovación - Modelado sobre figurín</v>
      </c>
      <c r="V171" s="3">
        <v>0.34729166666666672</v>
      </c>
      <c r="W171" s="5">
        <v>45219</v>
      </c>
    </row>
    <row r="172" spans="1:23" x14ac:dyDescent="0.3">
      <c r="A172" t="s">
        <v>819</v>
      </c>
      <c r="B172" t="s">
        <v>820</v>
      </c>
      <c r="C172" s="1" t="s">
        <v>821</v>
      </c>
      <c r="D172">
        <v>2361101078</v>
      </c>
      <c r="E172" s="1" t="s">
        <v>822</v>
      </c>
      <c r="F172" s="1" t="s">
        <v>823</v>
      </c>
      <c r="H172">
        <v>2223478878</v>
      </c>
      <c r="I172" t="str">
        <f>VLOOKUP(J172,CatalogoEstadoRepublica!$A$1:$B$33,2)</f>
        <v>Tlaxcala</v>
      </c>
      <c r="J172">
        <v>29</v>
      </c>
      <c r="K172" s="1" t="s">
        <v>824</v>
      </c>
      <c r="L172" s="1" t="str">
        <f>VLOOKUP(M172,CatalogoPerfil!$A$1:$B$5,2)</f>
        <v>Preuniversitario</v>
      </c>
      <c r="M172" s="1">
        <v>1</v>
      </c>
      <c r="O172">
        <v>13025</v>
      </c>
      <c r="P172" s="1" t="str">
        <f>IFERROR(VLOOKUP($O172,PerfilUniversitario!$A$2:$Z$427,16),"N/A")</f>
        <v>3º - 4º Semestre</v>
      </c>
      <c r="Q172" s="1" t="str">
        <f>IFERROR(VLOOKUP($O172,PerfilUniversitario!$A$2:$Z$427,16),"N/A")</f>
        <v>3º - 4º Semestre</v>
      </c>
      <c r="R172" s="1" t="str">
        <f>IFERROR(VLOOKUP($O172,PerfilUniversitario!$A$2:$Z$427,20),"N/A")</f>
        <v>Actuaría</v>
      </c>
      <c r="S172" s="1" t="str">
        <f>IFERROR(VLOOKUP($O172,PerfilUniversitario!$A$2:$Z$427,22),"N/A")</f>
        <v>• Actuaría - Las verdades de los Actuarios</v>
      </c>
      <c r="T172" s="1" t="str">
        <f>IFERROR(VLOOKUP($O172,PerfilUniversitario!$A$2:$Z$427,24),"N/A")</f>
        <v>• Diseño Gráfico - ¡Caricarturízate!</v>
      </c>
      <c r="U172" s="1" t="str">
        <f>IFERROR(VLOOKUP($O172,PerfilUniversitario!$A$2:$Z$427,26),"N/A")</f>
        <v>• Gastronomía - Evaluación sensorial de hierbas aromáticas</v>
      </c>
      <c r="V172" s="3">
        <v>0.34756944444444443</v>
      </c>
      <c r="W172" s="5">
        <v>45219</v>
      </c>
    </row>
    <row r="173" spans="1:23" x14ac:dyDescent="0.3">
      <c r="A173" t="s">
        <v>504</v>
      </c>
      <c r="B173" t="s">
        <v>825</v>
      </c>
      <c r="C173" s="1" t="s">
        <v>826</v>
      </c>
      <c r="D173">
        <v>2226620772</v>
      </c>
      <c r="E173" s="1" t="s">
        <v>827</v>
      </c>
      <c r="F173" s="1" t="s">
        <v>828</v>
      </c>
      <c r="G173" s="1" t="s">
        <v>826</v>
      </c>
      <c r="H173">
        <v>2226620772</v>
      </c>
      <c r="I173" t="str">
        <f>VLOOKUP(J173,CatalogoEstadoRepublica!$A$1:$B$33,2)</f>
        <v>Puebla</v>
      </c>
      <c r="J173">
        <v>21</v>
      </c>
      <c r="K173" s="1" t="s">
        <v>829</v>
      </c>
      <c r="L173" s="1" t="str">
        <f>VLOOKUP(M173,CatalogoPerfil!$A$1:$B$5,2)</f>
        <v>Preuniversitario</v>
      </c>
      <c r="M173" s="1">
        <v>1</v>
      </c>
      <c r="O173">
        <v>13028</v>
      </c>
      <c r="P173" s="1" t="str">
        <f>IFERROR(VLOOKUP($O173,PerfilUniversitario!$A$2:$Z$427,16),"N/A")</f>
        <v>5º - 6º Semestre</v>
      </c>
      <c r="Q173" s="1" t="str">
        <f>IFERROR(VLOOKUP($O173,PerfilUniversitario!$A$2:$Z$427,16),"N/A")</f>
        <v>5º - 6º Semestre</v>
      </c>
      <c r="R173" s="1" t="str">
        <f>IFERROR(VLOOKUP($O173,PerfilUniversitario!$A$2:$Z$427,20),"N/A")</f>
        <v>Ingeniería en Dirección de Negocios</v>
      </c>
      <c r="S173" s="1" t="str">
        <f>IFERROR(VLOOKUP($O173,PerfilUniversitario!$A$2:$Z$427,22),"N/A")</f>
        <v>• Ingeniería Industrial para la Dirección - Estudio de tiempos y movimientos</v>
      </c>
      <c r="T173" s="1" t="str">
        <f>IFERROR(VLOOKUP($O173,PerfilUniversitario!$A$2:$Z$427,24),"N/A")</f>
        <v>• Ingeniería Mecatrónica - Medición Inalámbrica</v>
      </c>
      <c r="U173" s="1" t="str">
        <f>IFERROR(VLOOKUP($O173,PerfilUniversitario!$A$2:$Z$427,26),"N/A")</f>
        <v>• Ingeniería Civil - Ensayo de tracción para varilla de acero</v>
      </c>
      <c r="V173" s="3">
        <v>0.34864583333333332</v>
      </c>
      <c r="W173" s="5">
        <v>45219</v>
      </c>
    </row>
    <row r="174" spans="1:23" x14ac:dyDescent="0.3">
      <c r="A174" t="s">
        <v>830</v>
      </c>
      <c r="B174" t="s">
        <v>831</v>
      </c>
      <c r="C174" s="1" t="s">
        <v>832</v>
      </c>
      <c r="D174">
        <v>2251250083</v>
      </c>
      <c r="E174" s="1"/>
      <c r="F174" s="1"/>
      <c r="H174"/>
      <c r="I174" t="str">
        <f>VLOOKUP(J174,CatalogoEstadoRepublica!$A$1:$B$33,2)</f>
        <v>Puebla</v>
      </c>
      <c r="J174">
        <v>21</v>
      </c>
      <c r="K174" s="1" t="s">
        <v>105</v>
      </c>
      <c r="L174" s="1" t="str">
        <f>VLOOKUP(M174,CatalogoPerfil!$A$1:$B$5,2)</f>
        <v>Preuniversitario</v>
      </c>
      <c r="M174" s="1">
        <v>1</v>
      </c>
      <c r="O174">
        <v>13029</v>
      </c>
      <c r="P174" s="1" t="str">
        <f>IFERROR(VLOOKUP($O174,PerfilUniversitario!$A$2:$Z$427,16),"N/A")</f>
        <v>5º - 6º Semestre</v>
      </c>
      <c r="Q174" s="1" t="str">
        <f>IFERROR(VLOOKUP($O174,PerfilUniversitario!$A$2:$Z$427,16),"N/A")</f>
        <v>5º - 6º Semestre</v>
      </c>
      <c r="R174" s="1" t="str">
        <f>IFERROR(VLOOKUP($O174,PerfilUniversitario!$A$2:$Z$427,20),"N/A")</f>
        <v>Derecho</v>
      </c>
      <c r="S174" s="1" t="str">
        <f>IFERROR(VLOOKUP($O174,PerfilUniversitario!$A$2:$Z$427,22),"N/A")</f>
        <v>• Derecho - Volando Derecho</v>
      </c>
      <c r="T174" s="1" t="str">
        <f>IFERROR(VLOOKUP($O174,PerfilUniversitario!$A$2:$Z$427,24),"N/A")</f>
        <v>• Negocios Internacionales – Global Sellers</v>
      </c>
      <c r="U174" s="1" t="str">
        <f>IFERROR(VLOOKUP($O174,PerfilUniversitario!$A$2:$Z$427,26),"N/A")</f>
        <v>• Relaciones Internacionales - ¿Es posible un mundo sin conflictos?</v>
      </c>
      <c r="V174" s="3">
        <v>0.34886574074074073</v>
      </c>
      <c r="W174" s="5">
        <v>45219</v>
      </c>
    </row>
    <row r="175" spans="1:23" x14ac:dyDescent="0.3">
      <c r="A175" t="s">
        <v>833</v>
      </c>
      <c r="B175" t="s">
        <v>834</v>
      </c>
      <c r="C175" s="1" t="s">
        <v>835</v>
      </c>
      <c r="D175">
        <v>7571130667</v>
      </c>
      <c r="E175" s="1" t="s">
        <v>836</v>
      </c>
      <c r="F175" s="1" t="s">
        <v>837</v>
      </c>
      <c r="G175" s="1" t="s">
        <v>838</v>
      </c>
      <c r="H175">
        <v>7571020089</v>
      </c>
      <c r="I175" t="str">
        <f>VLOOKUP(J175,CatalogoEstadoRepublica!$A$1:$B$33,2)</f>
        <v>Puebla</v>
      </c>
      <c r="J175">
        <v>21</v>
      </c>
      <c r="K175" s="1" t="s">
        <v>171</v>
      </c>
      <c r="L175" s="1" t="str">
        <f>VLOOKUP(M175,CatalogoPerfil!$A$1:$B$5,2)</f>
        <v>Preuniversitario</v>
      </c>
      <c r="M175" s="1">
        <v>1</v>
      </c>
      <c r="N175" t="s">
        <v>839</v>
      </c>
      <c r="O175">
        <v>13030</v>
      </c>
      <c r="P175" s="1" t="str">
        <f>IFERROR(VLOOKUP($O175,PerfilUniversitario!$A$2:$Z$427,16),"N/A")</f>
        <v>5º - 6º Semestre</v>
      </c>
      <c r="Q175" s="1" t="str">
        <f>IFERROR(VLOOKUP($O175,PerfilUniversitario!$A$2:$Z$427,16),"N/A")</f>
        <v>5º - 6º Semestre</v>
      </c>
      <c r="R175" s="1" t="str">
        <f>IFERROR(VLOOKUP($O175,PerfilUniversitario!$A$2:$Z$427,20),"N/A")</f>
        <v>Negocios Internacionales</v>
      </c>
      <c r="S175" s="1" t="str">
        <f>IFERROR(VLOOKUP($O175,PerfilUniversitario!$A$2:$Z$427,22),"N/A")</f>
        <v>• Ingeniería en Dirección de Negocios - Toma de decisiones estratégicas en la Ingeniería de negocios</v>
      </c>
      <c r="T175" s="1" t="str">
        <f>IFERROR(VLOOKUP($O175,PerfilUniversitario!$A$2:$Z$427,24),"N/A")</f>
        <v>• Gastronomía - Evaluación sensorial de hierbas aromáticas</v>
      </c>
      <c r="U175" s="1" t="str">
        <f>IFERROR(VLOOKUP($O175,PerfilUniversitario!$A$2:$Z$427,26),"N/A")</f>
        <v>• Finanzas y Contabilidad y Dirección Financiera – Money Colli$ion</v>
      </c>
      <c r="V175" s="3">
        <v>0.34909722222222223</v>
      </c>
      <c r="W175" s="5">
        <v>45219</v>
      </c>
    </row>
    <row r="176" spans="1:23" x14ac:dyDescent="0.3">
      <c r="A176" t="s">
        <v>1400</v>
      </c>
      <c r="B176" t="s">
        <v>1233</v>
      </c>
      <c r="C176" s="1" t="s">
        <v>1461</v>
      </c>
      <c r="D176">
        <v>2223236991</v>
      </c>
      <c r="E176" s="1" t="s">
        <v>1462</v>
      </c>
      <c r="F176" s="1" t="s">
        <v>1463</v>
      </c>
      <c r="G176" s="1" t="s">
        <v>1464</v>
      </c>
      <c r="H176">
        <v>2223236991</v>
      </c>
      <c r="I176" t="str">
        <f>VLOOKUP(J176,CatalogoEstadoRepublica!$A$1:$B$33,2)</f>
        <v>Puebla</v>
      </c>
      <c r="J176">
        <v>21</v>
      </c>
      <c r="K176" s="1" t="s">
        <v>876</v>
      </c>
      <c r="L176" s="1" t="str">
        <f>VLOOKUP(M176,CatalogoPerfil!$A$1:$B$5,2)</f>
        <v>Otro</v>
      </c>
      <c r="M176" s="1">
        <v>5</v>
      </c>
      <c r="O176">
        <v>0</v>
      </c>
      <c r="P176" s="1" t="str">
        <f>IFERROR(VLOOKUP($O176,PerfilUniversitario!$A$2:$Z$427,16),"N/A")</f>
        <v>N/A</v>
      </c>
      <c r="Q176" s="1" t="str">
        <f>IFERROR(VLOOKUP($O176,PerfilUniversitario!$A$2:$Z$427,16),"N/A")</f>
        <v>N/A</v>
      </c>
      <c r="R176" s="1" t="str">
        <f>IFERROR(VLOOKUP($O176,PerfilUniversitario!$A$2:$Z$427,20),"N/A")</f>
        <v>N/A</v>
      </c>
      <c r="S176" s="1" t="str">
        <f>IFERROR(VLOOKUP($O176,PerfilUniversitario!$A$2:$Z$427,22),"N/A")</f>
        <v>N/A</v>
      </c>
      <c r="T176" s="1" t="str">
        <f>IFERROR(VLOOKUP($O176,PerfilUniversitario!$A$2:$Z$427,24),"N/A")</f>
        <v>N/A</v>
      </c>
      <c r="U176" s="1" t="str">
        <f>IFERROR(VLOOKUP($O176,PerfilUniversitario!$A$2:$Z$427,26),"N/A")</f>
        <v>N/A</v>
      </c>
      <c r="V176" s="3">
        <v>0.34927083333333336</v>
      </c>
      <c r="W176" s="5">
        <v>45219</v>
      </c>
    </row>
    <row r="177" spans="1:23" x14ac:dyDescent="0.3">
      <c r="A177" t="s">
        <v>840</v>
      </c>
      <c r="B177" t="s">
        <v>584</v>
      </c>
      <c r="C177" s="1" t="s">
        <v>841</v>
      </c>
      <c r="D177">
        <v>2224329875</v>
      </c>
      <c r="E177" s="1" t="s">
        <v>421</v>
      </c>
      <c r="F177" s="1" t="s">
        <v>842</v>
      </c>
      <c r="G177" s="1" t="s">
        <v>843</v>
      </c>
      <c r="H177">
        <v>2221268015</v>
      </c>
      <c r="I177" t="str">
        <f>VLOOKUP(J177,CatalogoEstadoRepublica!$A$1:$B$33,2)</f>
        <v>Puebla</v>
      </c>
      <c r="J177">
        <v>21</v>
      </c>
      <c r="K177" s="1" t="s">
        <v>49</v>
      </c>
      <c r="L177" s="1" t="str">
        <f>VLOOKUP(M177,CatalogoPerfil!$A$1:$B$5,2)</f>
        <v>Preuniversitario</v>
      </c>
      <c r="M177" s="1">
        <v>1</v>
      </c>
      <c r="O177">
        <v>13031</v>
      </c>
      <c r="P177" s="1" t="str">
        <f>IFERROR(VLOOKUP($O177,PerfilUniversitario!$A$2:$Z$427,16),"N/A")</f>
        <v>5º - 6º Semestre</v>
      </c>
      <c r="Q177" s="1" t="str">
        <f>IFERROR(VLOOKUP($O177,PerfilUniversitario!$A$2:$Z$427,16),"N/A")</f>
        <v>5º - 6º Semestre</v>
      </c>
      <c r="R177" s="1" t="str">
        <f>IFERROR(VLOOKUP($O177,PerfilUniversitario!$A$2:$Z$427,20),"N/A")</f>
        <v>Comunicación</v>
      </c>
      <c r="S177" s="1" t="str">
        <f>IFERROR(VLOOKUP($O177,PerfilUniversitario!$A$2:$Z$427,22),"N/A")</f>
        <v>• Psicología - El amor en el cerebro</v>
      </c>
      <c r="T177" s="1" t="str">
        <f>IFERROR(VLOOKUP($O177,PerfilUniversitario!$A$2:$Z$427,24),"N/A")</f>
        <v>• Nutrición - La ciencia de los alimentos</v>
      </c>
      <c r="U177" s="1" t="str">
        <f>IFERROR(VLOOKUP($O177,PerfilUniversitario!$A$2:$Z$427,26),"N/A")</f>
        <v>• Comunicación y Dirección de Empresas de Entretenimiento - Entertainment and Media World</v>
      </c>
      <c r="V177" s="3">
        <v>0.34937499999999999</v>
      </c>
      <c r="W177" s="5">
        <v>45219</v>
      </c>
    </row>
    <row r="178" spans="1:23" x14ac:dyDescent="0.3">
      <c r="A178" t="s">
        <v>137</v>
      </c>
      <c r="B178" t="s">
        <v>844</v>
      </c>
      <c r="C178" s="1" t="s">
        <v>845</v>
      </c>
      <c r="D178">
        <v>2228523227</v>
      </c>
      <c r="E178" s="1" t="s">
        <v>137</v>
      </c>
      <c r="F178" s="1" t="s">
        <v>846</v>
      </c>
      <c r="G178" s="1" t="s">
        <v>847</v>
      </c>
      <c r="H178">
        <v>2221330311</v>
      </c>
      <c r="I178" t="str">
        <f>VLOOKUP(J178,CatalogoEstadoRepublica!$A$1:$B$33,2)</f>
        <v>Puebla</v>
      </c>
      <c r="J178">
        <v>21</v>
      </c>
      <c r="K178" s="1" t="s">
        <v>105</v>
      </c>
      <c r="L178" s="1" t="str">
        <f>VLOOKUP(M178,CatalogoPerfil!$A$1:$B$5,2)</f>
        <v>Preuniversitario</v>
      </c>
      <c r="M178" s="1">
        <v>1</v>
      </c>
      <c r="O178">
        <v>13036</v>
      </c>
      <c r="P178" s="1" t="str">
        <f>IFERROR(VLOOKUP($O178,PerfilUniversitario!$A$2:$Z$427,16),"N/A")</f>
        <v>5º - 6º Semestre</v>
      </c>
      <c r="Q178" s="1" t="str">
        <f>IFERROR(VLOOKUP($O178,PerfilUniversitario!$A$2:$Z$427,16),"N/A")</f>
        <v>5º - 6º Semestre</v>
      </c>
      <c r="R178" s="1" t="str">
        <f>IFERROR(VLOOKUP($O178,PerfilUniversitario!$A$2:$Z$427,20),"N/A")</f>
        <v>Negocios Internacionales</v>
      </c>
      <c r="S178" s="1" t="str">
        <f>IFERROR(VLOOKUP($O178,PerfilUniversitario!$A$2:$Z$427,22),"N/A")</f>
        <v>• Derecho - Volando Derecho</v>
      </c>
      <c r="T178" s="1" t="str">
        <f>IFERROR(VLOOKUP($O178,PerfilUniversitario!$A$2:$Z$427,24),"N/A")</f>
        <v>• Negocios Internacionales – Global Sellers</v>
      </c>
      <c r="U178" s="1" t="str">
        <f>IFERROR(VLOOKUP($O178,PerfilUniversitario!$A$2:$Z$427,26),"N/A")</f>
        <v>• Relaciones Internacionales - ¿Es posible un mundo sin conflictos?</v>
      </c>
      <c r="V178" s="3">
        <v>0.34940972222222227</v>
      </c>
      <c r="W178" s="5">
        <v>45219</v>
      </c>
    </row>
    <row r="179" spans="1:23" x14ac:dyDescent="0.3">
      <c r="A179" t="s">
        <v>848</v>
      </c>
      <c r="B179" t="s">
        <v>849</v>
      </c>
      <c r="C179" s="1" t="s">
        <v>850</v>
      </c>
      <c r="D179">
        <v>2222003023</v>
      </c>
      <c r="E179" s="1" t="s">
        <v>851</v>
      </c>
      <c r="F179" s="1" t="s">
        <v>852</v>
      </c>
      <c r="H179">
        <v>2221170791</v>
      </c>
      <c r="I179" t="str">
        <f>VLOOKUP(J179,CatalogoEstadoRepublica!$A$1:$B$33,2)</f>
        <v>Puebla</v>
      </c>
      <c r="J179">
        <v>21</v>
      </c>
      <c r="K179" s="1" t="s">
        <v>165</v>
      </c>
      <c r="L179" s="1" t="str">
        <f>VLOOKUP(M179,CatalogoPerfil!$A$1:$B$5,2)</f>
        <v>Preuniversitario</v>
      </c>
      <c r="M179" s="1">
        <v>1</v>
      </c>
      <c r="O179">
        <v>13037</v>
      </c>
      <c r="P179" s="1" t="str">
        <f>IFERROR(VLOOKUP($O179,PerfilUniversitario!$A$2:$Z$427,16),"N/A")</f>
        <v>5º - 6º Semestre</v>
      </c>
      <c r="Q179" s="1" t="str">
        <f>IFERROR(VLOOKUP($O179,PerfilUniversitario!$A$2:$Z$427,16),"N/A")</f>
        <v>5º - 6º Semestre</v>
      </c>
      <c r="R179" s="1" t="str">
        <f>IFERROR(VLOOKUP($O179,PerfilUniversitario!$A$2:$Z$427,20),"N/A")</f>
        <v>Administración y Dirección de Empresas</v>
      </c>
      <c r="S179" s="1" t="str">
        <f>IFERROR(VLOOKUP($O179,PerfilUniversitario!$A$2:$Z$427,22),"N/A")</f>
        <v>• Administración y Dirección de Empresas - ¡Gerente por un día!</v>
      </c>
      <c r="T179" s="1" t="str">
        <f>IFERROR(VLOOKUP($O179,PerfilUniversitario!$A$2:$Z$427,24),"N/A")</f>
        <v>• Ingeniería Mecatrónica - Medición Inalámbrica</v>
      </c>
      <c r="U179" s="1" t="str">
        <f>IFERROR(VLOOKUP($O179,PerfilUniversitario!$A$2:$Z$427,26),"N/A")</f>
        <v>• Arquitectura - Arquitectura de interiores con LEGO e Inteligencia artificial.</v>
      </c>
      <c r="V179" s="3">
        <v>0.34947916666666662</v>
      </c>
      <c r="W179" s="5">
        <v>45219</v>
      </c>
    </row>
    <row r="180" spans="1:23" x14ac:dyDescent="0.3">
      <c r="A180" t="s">
        <v>908</v>
      </c>
      <c r="B180" t="s">
        <v>1465</v>
      </c>
      <c r="C180" s="1" t="s">
        <v>909</v>
      </c>
      <c r="D180">
        <v>2227910265</v>
      </c>
      <c r="E180" s="1" t="s">
        <v>1466</v>
      </c>
      <c r="F180" s="1" t="s">
        <v>1465</v>
      </c>
      <c r="G180" s="1" t="s">
        <v>1467</v>
      </c>
      <c r="H180">
        <v>2225757374</v>
      </c>
      <c r="I180" t="str">
        <f>VLOOKUP(J180,CatalogoEstadoRepublica!$A$1:$B$33,2)</f>
        <v>Puebla</v>
      </c>
      <c r="J180">
        <v>21</v>
      </c>
      <c r="K180" s="1" t="s">
        <v>171</v>
      </c>
      <c r="L180" s="1" t="str">
        <f>VLOOKUP(M180,CatalogoPerfil!$A$1:$B$5,2)</f>
        <v>Otro</v>
      </c>
      <c r="M180" s="1">
        <v>5</v>
      </c>
      <c r="O180">
        <v>0</v>
      </c>
      <c r="P180" s="1" t="str">
        <f>IFERROR(VLOOKUP($O180,PerfilUniversitario!$A$2:$Z$427,16),"N/A")</f>
        <v>N/A</v>
      </c>
      <c r="Q180" s="1" t="str">
        <f>IFERROR(VLOOKUP($O180,PerfilUniversitario!$A$2:$Z$427,16),"N/A")</f>
        <v>N/A</v>
      </c>
      <c r="R180" s="1" t="str">
        <f>IFERROR(VLOOKUP($O180,PerfilUniversitario!$A$2:$Z$427,20),"N/A")</f>
        <v>N/A</v>
      </c>
      <c r="S180" s="1" t="str">
        <f>IFERROR(VLOOKUP($O180,PerfilUniversitario!$A$2:$Z$427,22),"N/A")</f>
        <v>N/A</v>
      </c>
      <c r="T180" s="1" t="str">
        <f>IFERROR(VLOOKUP($O180,PerfilUniversitario!$A$2:$Z$427,24),"N/A")</f>
        <v>N/A</v>
      </c>
      <c r="U180" s="1" t="str">
        <f>IFERROR(VLOOKUP($O180,PerfilUniversitario!$A$2:$Z$427,26),"N/A")</f>
        <v>N/A</v>
      </c>
      <c r="V180" s="3">
        <v>0.3495138888888889</v>
      </c>
      <c r="W180" s="5">
        <v>45219</v>
      </c>
    </row>
    <row r="181" spans="1:23" x14ac:dyDescent="0.3">
      <c r="A181" t="s">
        <v>504</v>
      </c>
      <c r="B181" t="s">
        <v>853</v>
      </c>
      <c r="C181" s="1" t="s">
        <v>854</v>
      </c>
      <c r="D181">
        <v>2223557658</v>
      </c>
      <c r="E181" s="1" t="s">
        <v>855</v>
      </c>
      <c r="F181" s="1" t="s">
        <v>853</v>
      </c>
      <c r="G181" s="1" t="s">
        <v>856</v>
      </c>
      <c r="H181">
        <v>2223557658</v>
      </c>
      <c r="I181" t="str">
        <f>VLOOKUP(J181,CatalogoEstadoRepublica!$A$1:$B$33,2)</f>
        <v>Puebla</v>
      </c>
      <c r="J181">
        <v>21</v>
      </c>
      <c r="K181" s="1" t="s">
        <v>857</v>
      </c>
      <c r="L181" s="1" t="str">
        <f>VLOOKUP(M181,CatalogoPerfil!$A$1:$B$5,2)</f>
        <v>Preuniversitario</v>
      </c>
      <c r="M181" s="1">
        <v>1</v>
      </c>
      <c r="O181">
        <v>13039</v>
      </c>
      <c r="P181" s="1" t="str">
        <f>IFERROR(VLOOKUP($O181,PerfilUniversitario!$A$2:$Z$427,16),"N/A")</f>
        <v>Preparatoria concluida</v>
      </c>
      <c r="Q181" s="1" t="str">
        <f>IFERROR(VLOOKUP($O181,PerfilUniversitario!$A$2:$Z$427,16),"N/A")</f>
        <v>Preparatoria concluida</v>
      </c>
      <c r="R181" s="1" t="str">
        <f>IFERROR(VLOOKUP($O181,PerfilUniversitario!$A$2:$Z$427,20),"N/A")</f>
        <v>Ingeniería Mecatrónica</v>
      </c>
      <c r="S181" s="1" t="str">
        <f>IFERROR(VLOOKUP($O181,PerfilUniversitario!$A$2:$Z$427,22),"N/A")</f>
        <v>• Administración y Dirección de Empresas - ¡Gerente por un día!</v>
      </c>
      <c r="T181" s="1" t="str">
        <f>IFERROR(VLOOKUP($O181,PerfilUniversitario!$A$2:$Z$427,24),"N/A")</f>
        <v>• Ingeniería Mecatrónica - Medición Inalámbrica</v>
      </c>
      <c r="U181" s="1" t="str">
        <f>IFERROR(VLOOKUP($O181,PerfilUniversitario!$A$2:$Z$427,26),"N/A")</f>
        <v>• Arquitectura - Arquitectura de interiores con LEGO e Inteligencia artificial.</v>
      </c>
      <c r="V181" s="3">
        <v>0.34952546296296294</v>
      </c>
      <c r="W181" s="5">
        <v>45219</v>
      </c>
    </row>
    <row r="182" spans="1:23" x14ac:dyDescent="0.3">
      <c r="A182" t="s">
        <v>858</v>
      </c>
      <c r="B182" t="s">
        <v>859</v>
      </c>
      <c r="C182" s="1" t="s">
        <v>860</v>
      </c>
      <c r="D182">
        <v>2212155088</v>
      </c>
      <c r="E182" s="1" t="s">
        <v>861</v>
      </c>
      <c r="F182" s="1" t="s">
        <v>862</v>
      </c>
      <c r="G182" s="1" t="s">
        <v>863</v>
      </c>
      <c r="H182">
        <v>5572110087</v>
      </c>
      <c r="I182" t="str">
        <f>VLOOKUP(J182,CatalogoEstadoRepublica!$A$1:$B$33,2)</f>
        <v>Puebla</v>
      </c>
      <c r="J182">
        <v>21</v>
      </c>
      <c r="K182" s="1" t="s">
        <v>864</v>
      </c>
      <c r="L182" s="1" t="str">
        <f>VLOOKUP(M182,CatalogoPerfil!$A$1:$B$5,2)</f>
        <v>Preuniversitario</v>
      </c>
      <c r="M182" s="1">
        <v>1</v>
      </c>
      <c r="O182">
        <v>13043</v>
      </c>
      <c r="P182" s="1" t="str">
        <f>IFERROR(VLOOKUP($O182,PerfilUniversitario!$A$2:$Z$427,16),"N/A")</f>
        <v>5º - 6º Semestre</v>
      </c>
      <c r="Q182" s="1" t="str">
        <f>IFERROR(VLOOKUP($O182,PerfilUniversitario!$A$2:$Z$427,16),"N/A")</f>
        <v>5º - 6º Semestre</v>
      </c>
      <c r="R182" s="1" t="str">
        <f>IFERROR(VLOOKUP($O182,PerfilUniversitario!$A$2:$Z$427,20),"N/A")</f>
        <v>Mercadotecnia Estratégica</v>
      </c>
      <c r="S182" s="1" t="str">
        <f>IFERROR(VLOOKUP($O182,PerfilUniversitario!$A$2:$Z$427,22),"N/A")</f>
        <v>• Mercadotecnia Estratégica – La Agencia de Marketing</v>
      </c>
      <c r="T182" s="1" t="str">
        <f>IFERROR(VLOOKUP($O182,PerfilUniversitario!$A$2:$Z$427,24),"N/A")</f>
        <v>• Mercadotecnia Estratégica – Team Coca vs Pepsi ¿Tú cuál eres?</v>
      </c>
      <c r="U182" s="1" t="str">
        <f>IFERROR(VLOOKUP($O182,PerfilUniversitario!$A$2:$Z$427,26),"N/A")</f>
        <v>• Negocios Internacionales – Global Sellers</v>
      </c>
      <c r="V182" s="3">
        <v>0.35017361111111112</v>
      </c>
      <c r="W182" s="5">
        <v>45219</v>
      </c>
    </row>
    <row r="183" spans="1:23" x14ac:dyDescent="0.3">
      <c r="A183" t="s">
        <v>261</v>
      </c>
      <c r="B183" t="s">
        <v>865</v>
      </c>
      <c r="C183" s="1" t="s">
        <v>866</v>
      </c>
      <c r="D183">
        <v>2212976764</v>
      </c>
      <c r="E183" s="1" t="s">
        <v>867</v>
      </c>
      <c r="F183" s="1" t="s">
        <v>865</v>
      </c>
      <c r="G183" s="1" t="s">
        <v>868</v>
      </c>
      <c r="H183" t="s">
        <v>869</v>
      </c>
      <c r="I183" t="str">
        <f>VLOOKUP(J183,CatalogoEstadoRepublica!$A$1:$B$33,2)</f>
        <v>Puebla</v>
      </c>
      <c r="J183">
        <v>21</v>
      </c>
      <c r="K183" s="1" t="s">
        <v>870</v>
      </c>
      <c r="L183" s="1" t="str">
        <f>VLOOKUP(M183,CatalogoPerfil!$A$1:$B$5,2)</f>
        <v>Preuniversitario</v>
      </c>
      <c r="M183" s="1">
        <v>1</v>
      </c>
      <c r="O183">
        <v>13044</v>
      </c>
      <c r="P183" s="1" t="str">
        <f>IFERROR(VLOOKUP($O183,PerfilUniversitario!$A$2:$Z$427,16),"N/A")</f>
        <v>5º - 6º Semestre</v>
      </c>
      <c r="Q183" s="1" t="str">
        <f>IFERROR(VLOOKUP($O183,PerfilUniversitario!$A$2:$Z$427,16),"N/A")</f>
        <v>5º - 6º Semestre</v>
      </c>
      <c r="R183" s="1" t="str">
        <f>IFERROR(VLOOKUP($O183,PerfilUniversitario!$A$2:$Z$427,20),"N/A")</f>
        <v>Derecho</v>
      </c>
      <c r="S183" s="1" t="str">
        <f>IFERROR(VLOOKUP($O183,PerfilUniversitario!$A$2:$Z$427,22),"N/A")</f>
        <v>• Arquitectura - Arquitectura de interiores con LEGO e Inteligencia artificial.</v>
      </c>
      <c r="T183" s="1" t="str">
        <f>IFERROR(VLOOKUP($O183,PerfilUniversitario!$A$2:$Z$427,24),"N/A")</f>
        <v>• Ingeniería Industrial para la Dirección - Roda la bici</v>
      </c>
      <c r="U183" s="1" t="str">
        <f>IFERROR(VLOOKUP($O183,PerfilUniversitario!$A$2:$Z$427,26),"N/A")</f>
        <v>• Gastronomía - Evaluación sensorial de hierbas aromáticas</v>
      </c>
      <c r="V183" s="3">
        <v>0.35024305555555557</v>
      </c>
      <c r="W183" s="5">
        <v>45219</v>
      </c>
    </row>
    <row r="184" spans="1:23" x14ac:dyDescent="0.3">
      <c r="A184" t="s">
        <v>871</v>
      </c>
      <c r="B184" t="s">
        <v>227</v>
      </c>
      <c r="C184" s="1" t="s">
        <v>872</v>
      </c>
      <c r="D184">
        <v>2212413121</v>
      </c>
      <c r="E184" s="1" t="s">
        <v>873</v>
      </c>
      <c r="F184" s="1" t="s">
        <v>874</v>
      </c>
      <c r="G184" s="1" t="s">
        <v>875</v>
      </c>
      <c r="H184">
        <v>2222602797</v>
      </c>
      <c r="I184" t="str">
        <f>VLOOKUP(J184,CatalogoEstadoRepublica!$A$1:$B$33,2)</f>
        <v>Puebla</v>
      </c>
      <c r="J184">
        <v>21</v>
      </c>
      <c r="K184" s="1" t="s">
        <v>876</v>
      </c>
      <c r="L184" s="1" t="str">
        <f>VLOOKUP(M184,CatalogoPerfil!$A$1:$B$5,2)</f>
        <v>Preuniversitario</v>
      </c>
      <c r="M184" s="1">
        <v>1</v>
      </c>
      <c r="O184">
        <v>13045</v>
      </c>
      <c r="P184" s="1" t="str">
        <f>IFERROR(VLOOKUP($O184,PerfilUniversitario!$A$2:$Z$427,16),"N/A")</f>
        <v>3º - 4º Semestre</v>
      </c>
      <c r="Q184" s="1" t="str">
        <f>IFERROR(VLOOKUP($O184,PerfilUniversitario!$A$2:$Z$427,16),"N/A")</f>
        <v>3º - 4º Semestre</v>
      </c>
      <c r="R184" s="1" t="str">
        <f>IFERROR(VLOOKUP($O184,PerfilUniversitario!$A$2:$Z$427,20),"N/A")</f>
        <v>Relaciones Internacionales</v>
      </c>
      <c r="S184" s="1" t="str">
        <f>IFERROR(VLOOKUP($O184,PerfilUniversitario!$A$2:$Z$427,22),"N/A")</f>
        <v>• Médico cirujano – Trivia, ¡Cuánto sabes de ciencia?</v>
      </c>
      <c r="T184" s="1" t="str">
        <f>IFERROR(VLOOKUP($O184,PerfilUniversitario!$A$2:$Z$427,24),"N/A")</f>
        <v>• Psicología - Interpretación de sueños</v>
      </c>
      <c r="U184" s="1" t="str">
        <f>IFERROR(VLOOKUP($O184,PerfilUniversitario!$A$2:$Z$427,26),"N/A")</f>
        <v>• Relaciones Internacionales - ¿Es posible un mundo sin conflictos?</v>
      </c>
      <c r="V184" s="3">
        <v>0.35025462962962961</v>
      </c>
      <c r="W184" s="5">
        <v>45219</v>
      </c>
    </row>
    <row r="185" spans="1:23" x14ac:dyDescent="0.3">
      <c r="A185" t="s">
        <v>877</v>
      </c>
      <c r="B185" t="s">
        <v>362</v>
      </c>
      <c r="C185" s="1" t="s">
        <v>878</v>
      </c>
      <c r="D185">
        <v>2211856199</v>
      </c>
      <c r="E185" s="1" t="s">
        <v>224</v>
      </c>
      <c r="F185" s="1" t="s">
        <v>879</v>
      </c>
      <c r="G185" s="1" t="s">
        <v>878</v>
      </c>
      <c r="H185">
        <v>2211926301</v>
      </c>
      <c r="I185" t="str">
        <f>VLOOKUP(J185,CatalogoEstadoRepublica!$A$1:$B$33,2)</f>
        <v>Puebla</v>
      </c>
      <c r="J185">
        <v>21</v>
      </c>
      <c r="K185" s="1" t="s">
        <v>870</v>
      </c>
      <c r="L185" s="1" t="str">
        <f>VLOOKUP(M185,CatalogoPerfil!$A$1:$B$5,2)</f>
        <v>Preuniversitario</v>
      </c>
      <c r="M185" s="1">
        <v>1</v>
      </c>
      <c r="O185">
        <v>13046</v>
      </c>
      <c r="P185" s="1" t="str">
        <f>IFERROR(VLOOKUP($O185,PerfilUniversitario!$A$2:$Z$427,16),"N/A")</f>
        <v>5º - 6º Semestre</v>
      </c>
      <c r="Q185" s="1" t="str">
        <f>IFERROR(VLOOKUP($O185,PerfilUniversitario!$A$2:$Z$427,16),"N/A")</f>
        <v>5º - 6º Semestre</v>
      </c>
      <c r="R185" s="1" t="str">
        <f>IFERROR(VLOOKUP($O185,PerfilUniversitario!$A$2:$Z$427,20),"N/A")</f>
        <v>Gastronomía</v>
      </c>
      <c r="S185" s="1" t="str">
        <f>IFERROR(VLOOKUP($O185,PerfilUniversitario!$A$2:$Z$427,22),"N/A")</f>
        <v>• Arquitectura - Arquitectura de interiores con LEGO e Inteligencia artificial.</v>
      </c>
      <c r="T185" s="1" t="str">
        <f>IFERROR(VLOOKUP($O185,PerfilUniversitario!$A$2:$Z$427,24),"N/A")</f>
        <v>• Ingeniería Industrial para la Dirección - Roda la bici</v>
      </c>
      <c r="U185" s="1" t="str">
        <f>IFERROR(VLOOKUP($O185,PerfilUniversitario!$A$2:$Z$427,26),"N/A")</f>
        <v>• Gastronomía - Evaluación sensorial de hierbas aromáticas</v>
      </c>
      <c r="V185" s="3">
        <v>0.35037037037037039</v>
      </c>
      <c r="W185" s="5">
        <v>45219</v>
      </c>
    </row>
    <row r="186" spans="1:23" x14ac:dyDescent="0.3">
      <c r="A186" t="s">
        <v>880</v>
      </c>
      <c r="B186" t="s">
        <v>365</v>
      </c>
      <c r="C186" s="1" t="s">
        <v>881</v>
      </c>
      <c r="D186">
        <v>2216364543</v>
      </c>
      <c r="E186" s="1" t="s">
        <v>137</v>
      </c>
      <c r="F186" s="1" t="s">
        <v>365</v>
      </c>
      <c r="G186" s="1" t="s">
        <v>882</v>
      </c>
      <c r="H186" t="s">
        <v>883</v>
      </c>
      <c r="I186" t="str">
        <f>VLOOKUP(J186,CatalogoEstadoRepublica!$A$1:$B$33,2)</f>
        <v>Puebla</v>
      </c>
      <c r="J186">
        <v>21</v>
      </c>
      <c r="K186" s="1" t="s">
        <v>876</v>
      </c>
      <c r="L186" s="1" t="str">
        <f>VLOOKUP(M186,CatalogoPerfil!$A$1:$B$5,2)</f>
        <v>Preuniversitario</v>
      </c>
      <c r="M186" s="1">
        <v>1</v>
      </c>
      <c r="O186">
        <v>13048</v>
      </c>
      <c r="P186" s="1" t="str">
        <f>IFERROR(VLOOKUP($O186,PerfilUniversitario!$A$2:$Z$427,16),"N/A")</f>
        <v>5º - 6º Semestre</v>
      </c>
      <c r="Q186" s="1" t="str">
        <f>IFERROR(VLOOKUP($O186,PerfilUniversitario!$A$2:$Z$427,16),"N/A")</f>
        <v>5º - 6º Semestre</v>
      </c>
      <c r="R186" s="1" t="str">
        <f>IFERROR(VLOOKUP($O186,PerfilUniversitario!$A$2:$Z$427,20),"N/A")</f>
        <v>Gastronomía</v>
      </c>
      <c r="S186" s="1" t="str">
        <f>IFERROR(VLOOKUP($O186,PerfilUniversitario!$A$2:$Z$427,22),"N/A")</f>
        <v>• Psicología - Interpretación de sueños</v>
      </c>
      <c r="T186" s="1" t="str">
        <f>IFERROR(VLOOKUP($O186,PerfilUniversitario!$A$2:$Z$427,24),"N/A")</f>
        <v>• Psicología - El amor en el cerebro</v>
      </c>
      <c r="U186" s="1" t="str">
        <f>IFERROR(VLOOKUP($O186,PerfilUniversitario!$A$2:$Z$427,26),"N/A")</f>
        <v>• Ingeniería Industrial para la Dirección - Roda la bici</v>
      </c>
      <c r="V186" s="3">
        <v>0.35145833333333337</v>
      </c>
      <c r="W186" s="5">
        <v>45219</v>
      </c>
    </row>
    <row r="187" spans="1:23" x14ac:dyDescent="0.3">
      <c r="A187" t="s">
        <v>884</v>
      </c>
      <c r="B187" t="s">
        <v>885</v>
      </c>
      <c r="C187" s="1" t="s">
        <v>886</v>
      </c>
      <c r="D187">
        <v>2228129752</v>
      </c>
      <c r="E187" s="1" t="s">
        <v>887</v>
      </c>
      <c r="F187" s="1" t="s">
        <v>885</v>
      </c>
      <c r="G187" s="1" t="s">
        <v>888</v>
      </c>
      <c r="H187">
        <v>2228629110</v>
      </c>
      <c r="I187" t="str">
        <f>VLOOKUP(J187,CatalogoEstadoRepublica!$A$1:$B$33,2)</f>
        <v>Puebla</v>
      </c>
      <c r="J187">
        <v>21</v>
      </c>
      <c r="K187" s="1" t="s">
        <v>637</v>
      </c>
      <c r="L187" s="1" t="str">
        <f>VLOOKUP(M187,CatalogoPerfil!$A$1:$B$5,2)</f>
        <v>Preuniversitario</v>
      </c>
      <c r="M187" s="1">
        <v>1</v>
      </c>
      <c r="O187">
        <v>13049</v>
      </c>
      <c r="P187" s="1" t="str">
        <f>IFERROR(VLOOKUP($O187,PerfilUniversitario!$A$2:$Z$427,16),"N/A")</f>
        <v>5º - 6º Semestre</v>
      </c>
      <c r="Q187" s="1" t="str">
        <f>IFERROR(VLOOKUP($O187,PerfilUniversitario!$A$2:$Z$427,16),"N/A")</f>
        <v>5º - 6º Semestre</v>
      </c>
      <c r="R187" s="1" t="str">
        <f>IFERROR(VLOOKUP($O187,PerfilUniversitario!$A$2:$Z$427,20),"N/A")</f>
        <v>Arquitectura</v>
      </c>
      <c r="S187" s="1" t="str">
        <f>IFERROR(VLOOKUP($O187,PerfilUniversitario!$A$2:$Z$427,22),"N/A")</f>
        <v>• Arquitectura - Arquitectura de interiores con LEGO e Inteligencia artificial.</v>
      </c>
      <c r="T187" s="1" t="str">
        <f>IFERROR(VLOOKUP($O187,PerfilUniversitario!$A$2:$Z$427,24),"N/A")</f>
        <v>• Psicología - Interpretación de sueños</v>
      </c>
      <c r="U187" s="1" t="str">
        <f>IFERROR(VLOOKUP($O187,PerfilUniversitario!$A$2:$Z$427,26),"N/A")</f>
        <v>• Diseño de Moda e Innovación - Modelado sobre figurín</v>
      </c>
      <c r="V187" s="3">
        <v>0.35148148148148151</v>
      </c>
      <c r="W187" s="5">
        <v>45219</v>
      </c>
    </row>
    <row r="188" spans="1:23" x14ac:dyDescent="0.3">
      <c r="A188" t="s">
        <v>889</v>
      </c>
      <c r="B188" t="s">
        <v>290</v>
      </c>
      <c r="C188" s="1" t="s">
        <v>890</v>
      </c>
      <c r="D188">
        <v>5543562969</v>
      </c>
      <c r="E188" s="1" t="s">
        <v>891</v>
      </c>
      <c r="F188" s="1" t="s">
        <v>290</v>
      </c>
      <c r="H188"/>
      <c r="I188" t="str">
        <f>VLOOKUP(J188,CatalogoEstadoRepublica!$A$1:$B$33,2)</f>
        <v>Hidalgo</v>
      </c>
      <c r="J188">
        <v>13</v>
      </c>
      <c r="K188" s="1" t="s">
        <v>892</v>
      </c>
      <c r="L188" s="1" t="str">
        <f>VLOOKUP(M188,CatalogoPerfil!$A$1:$B$5,2)</f>
        <v>Preuniversitario</v>
      </c>
      <c r="M188" s="1">
        <v>1</v>
      </c>
      <c r="O188">
        <v>13050</v>
      </c>
      <c r="P188" s="1" t="str">
        <f>IFERROR(VLOOKUP($O188,PerfilUniversitario!$A$2:$Z$427,16),"N/A")</f>
        <v>3º - 4º Semestre</v>
      </c>
      <c r="Q188" s="1" t="str">
        <f>IFERROR(VLOOKUP($O188,PerfilUniversitario!$A$2:$Z$427,16),"N/A")</f>
        <v>3º - 4º Semestre</v>
      </c>
      <c r="R188" s="1" t="str">
        <f>IFERROR(VLOOKUP($O188,PerfilUniversitario!$A$2:$Z$427,20),"N/A")</f>
        <v>Administración y Dirección de Empresas</v>
      </c>
      <c r="S188" s="1" t="str">
        <f>IFERROR(VLOOKUP($O188,PerfilUniversitario!$A$2:$Z$427,22),"N/A")</f>
        <v>• Emprendimiento – Taller de emprendimiento</v>
      </c>
      <c r="T188" s="1" t="str">
        <f>IFERROR(VLOOKUP($O188,PerfilUniversitario!$A$2:$Z$427,24),"N/A")</f>
        <v>• Finanzas y Contabilidad y Dirección Financiera – Money Colli$ion</v>
      </c>
      <c r="U188" s="1" t="str">
        <f>IFERROR(VLOOKUP($O188,PerfilUniversitario!$A$2:$Z$427,26),"N/A")</f>
        <v>• Administración y Dirección de Empresas - ¡Gerente por un día!</v>
      </c>
      <c r="V188" s="3">
        <v>0.35160879629629632</v>
      </c>
      <c r="W188" s="5">
        <v>45219</v>
      </c>
    </row>
    <row r="189" spans="1:23" x14ac:dyDescent="0.3">
      <c r="A189" t="s">
        <v>137</v>
      </c>
      <c r="B189" t="s">
        <v>893</v>
      </c>
      <c r="C189" s="1" t="s">
        <v>894</v>
      </c>
      <c r="D189">
        <v>2227074096</v>
      </c>
      <c r="E189" s="1" t="s">
        <v>895</v>
      </c>
      <c r="F189" s="1" t="s">
        <v>896</v>
      </c>
      <c r="G189" s="1" t="s">
        <v>897</v>
      </c>
      <c r="H189">
        <v>9181000000</v>
      </c>
      <c r="I189" t="str">
        <f>VLOOKUP(J189,CatalogoEstadoRepublica!$A$1:$B$33,2)</f>
        <v>Puebla</v>
      </c>
      <c r="J189">
        <v>21</v>
      </c>
      <c r="K189" s="1" t="s">
        <v>898</v>
      </c>
      <c r="L189" s="1" t="str">
        <f>VLOOKUP(M189,CatalogoPerfil!$A$1:$B$5,2)</f>
        <v>Preuniversitario</v>
      </c>
      <c r="M189" s="1">
        <v>1</v>
      </c>
      <c r="O189">
        <v>13051</v>
      </c>
      <c r="P189" s="1" t="str">
        <f>IFERROR(VLOOKUP($O189,PerfilUniversitario!$A$2:$Z$427,16),"N/A")</f>
        <v>5º - 6º Semestre</v>
      </c>
      <c r="Q189" s="1" t="str">
        <f>IFERROR(VLOOKUP($O189,PerfilUniversitario!$A$2:$Z$427,16),"N/A")</f>
        <v>5º - 6º Semestre</v>
      </c>
      <c r="R189" s="1" t="str">
        <f>IFERROR(VLOOKUP($O189,PerfilUniversitario!$A$2:$Z$427,20),"N/A")</f>
        <v>Comunicación</v>
      </c>
      <c r="S189" s="1" t="str">
        <f>IFERROR(VLOOKUP($O189,PerfilUniversitario!$A$2:$Z$427,22),"N/A")</f>
        <v>• Psicología - El amor en el cerebro</v>
      </c>
      <c r="T189" s="1" t="str">
        <f>IFERROR(VLOOKUP($O189,PerfilUniversitario!$A$2:$Z$427,24),"N/A")</f>
        <v>• Comunicación y Dirección de Empresas de Entretenimiento - Entertainment and Media World</v>
      </c>
      <c r="U189" s="1" t="str">
        <f>IFERROR(VLOOKUP($O189,PerfilUniversitario!$A$2:$Z$427,26),"N/A")</f>
        <v>• Psicología - Interpretación de sueños</v>
      </c>
      <c r="V189" s="3">
        <v>0.35173611111111108</v>
      </c>
      <c r="W189" s="5">
        <v>45219</v>
      </c>
    </row>
    <row r="190" spans="1:23" x14ac:dyDescent="0.3">
      <c r="A190" t="s">
        <v>899</v>
      </c>
      <c r="B190" t="s">
        <v>900</v>
      </c>
      <c r="C190" s="1" t="s">
        <v>901</v>
      </c>
      <c r="D190">
        <v>2215570990</v>
      </c>
      <c r="E190" s="1" t="s">
        <v>902</v>
      </c>
      <c r="F190" s="1" t="s">
        <v>903</v>
      </c>
      <c r="G190" s="1" t="s">
        <v>904</v>
      </c>
      <c r="H190" t="s">
        <v>905</v>
      </c>
      <c r="I190" t="str">
        <f>VLOOKUP(J190,CatalogoEstadoRepublica!$A$1:$B$33,2)</f>
        <v>Puebla</v>
      </c>
      <c r="J190">
        <v>21</v>
      </c>
      <c r="K190" s="1" t="s">
        <v>870</v>
      </c>
      <c r="L190" s="1" t="str">
        <f>VLOOKUP(M190,CatalogoPerfil!$A$1:$B$5,2)</f>
        <v>Preuniversitario</v>
      </c>
      <c r="M190" s="1">
        <v>1</v>
      </c>
      <c r="O190">
        <v>13052</v>
      </c>
      <c r="P190" s="1" t="str">
        <f>IFERROR(VLOOKUP($O190,PerfilUniversitario!$A$2:$Z$427,16),"N/A")</f>
        <v>5º - 6º Semestre</v>
      </c>
      <c r="Q190" s="1" t="str">
        <f>IFERROR(VLOOKUP($O190,PerfilUniversitario!$A$2:$Z$427,16),"N/A")</f>
        <v>5º - 6º Semestre</v>
      </c>
      <c r="R190" s="1" t="str">
        <f>IFERROR(VLOOKUP($O190,PerfilUniversitario!$A$2:$Z$427,20),"N/A")</f>
        <v>Nutrición</v>
      </c>
      <c r="S190" s="1" t="str">
        <f>IFERROR(VLOOKUP($O190,PerfilUniversitario!$A$2:$Z$427,22),"N/A")</f>
        <v>• Psicología - El amor en el cerebro</v>
      </c>
      <c r="T190" s="1" t="str">
        <f>IFERROR(VLOOKUP($O190,PerfilUniversitario!$A$2:$Z$427,24),"N/A")</f>
        <v>• Médico cirujano - Salva una vida</v>
      </c>
      <c r="U190" s="1" t="str">
        <f>IFERROR(VLOOKUP($O190,PerfilUniversitario!$A$2:$Z$427,26),"N/A")</f>
        <v>• Nutrición – Nutrición y ejercicio, lo que necesita un campeón</v>
      </c>
      <c r="V190" s="3">
        <v>0.35174768518518523</v>
      </c>
      <c r="W190" s="5">
        <v>45219</v>
      </c>
    </row>
    <row r="191" spans="1:23" x14ac:dyDescent="0.3">
      <c r="A191" t="s">
        <v>906</v>
      </c>
      <c r="B191" t="s">
        <v>33</v>
      </c>
      <c r="C191" s="1" t="s">
        <v>907</v>
      </c>
      <c r="D191">
        <v>2212312970</v>
      </c>
      <c r="E191" s="1" t="s">
        <v>908</v>
      </c>
      <c r="F191" s="1" t="s">
        <v>285</v>
      </c>
      <c r="G191" s="1" t="s">
        <v>909</v>
      </c>
      <c r="H191">
        <v>2227910265</v>
      </c>
      <c r="I191" t="str">
        <f>VLOOKUP(J191,CatalogoEstadoRepublica!$A$1:$B$33,2)</f>
        <v>Puebla</v>
      </c>
      <c r="J191">
        <v>21</v>
      </c>
      <c r="K191" s="1" t="s">
        <v>171</v>
      </c>
      <c r="L191" s="1" t="str">
        <f>VLOOKUP(M191,CatalogoPerfil!$A$1:$B$5,2)</f>
        <v>Preuniversitario</v>
      </c>
      <c r="M191" s="1">
        <v>1</v>
      </c>
      <c r="O191">
        <v>13053</v>
      </c>
      <c r="P191" s="1" t="str">
        <f>IFERROR(VLOOKUP($O191,PerfilUniversitario!$A$2:$Z$427,16),"N/A")</f>
        <v>5º - 6º Semestre</v>
      </c>
      <c r="Q191" s="1" t="str">
        <f>IFERROR(VLOOKUP($O191,PerfilUniversitario!$A$2:$Z$427,16),"N/A")</f>
        <v>5º - 6º Semestre</v>
      </c>
      <c r="R191" s="1" t="str">
        <f>IFERROR(VLOOKUP($O191,PerfilUniversitario!$A$2:$Z$427,20),"N/A")</f>
        <v>Ingeniería Mecatrónica</v>
      </c>
      <c r="S191" s="1" t="str">
        <f>IFERROR(VLOOKUP($O191,PerfilUniversitario!$A$2:$Z$427,22),"N/A")</f>
        <v>• Ingeniería Industrial para la Dirección - Estudio de tiempos y movimientos</v>
      </c>
      <c r="T191" s="1" t="str">
        <f>IFERROR(VLOOKUP($O191,PerfilUniversitario!$A$2:$Z$427,24),"N/A")</f>
        <v>• Ingeniería Mecatrónica - Medición Inalámbrica</v>
      </c>
      <c r="U191" s="1" t="str">
        <f>IFERROR(VLOOKUP($O191,PerfilUniversitario!$A$2:$Z$427,26),"N/A")</f>
        <v>• Ingeniería en Dirección de Negocios, Industrial y Mecatrónica - Diseño CAD 3D de un objeto</v>
      </c>
      <c r="V191" s="3">
        <v>0.35189814814814818</v>
      </c>
      <c r="W191" s="5">
        <v>45219</v>
      </c>
    </row>
    <row r="192" spans="1:23" x14ac:dyDescent="0.3">
      <c r="A192" t="s">
        <v>910</v>
      </c>
      <c r="B192" t="s">
        <v>911</v>
      </c>
      <c r="C192" s="1" t="s">
        <v>912</v>
      </c>
      <c r="D192">
        <v>2224415948</v>
      </c>
      <c r="E192" s="1" t="s">
        <v>913</v>
      </c>
      <c r="F192" s="1" t="s">
        <v>914</v>
      </c>
      <c r="G192" s="1" t="s">
        <v>330</v>
      </c>
      <c r="H192">
        <v>2226131344</v>
      </c>
      <c r="I192" t="str">
        <f>VLOOKUP(J192,CatalogoEstadoRepublica!$A$1:$B$33,2)</f>
        <v>Puebla</v>
      </c>
      <c r="J192">
        <v>21</v>
      </c>
      <c r="K192" s="1" t="s">
        <v>876</v>
      </c>
      <c r="L192" s="1" t="str">
        <f>VLOOKUP(M192,CatalogoPerfil!$A$1:$B$5,2)</f>
        <v>Preuniversitario</v>
      </c>
      <c r="M192" s="1">
        <v>1</v>
      </c>
      <c r="O192">
        <v>13055</v>
      </c>
      <c r="P192" s="1" t="str">
        <f>IFERROR(VLOOKUP($O192,PerfilUniversitario!$A$2:$Z$427,16),"N/A")</f>
        <v>3º - 4º Semestre</v>
      </c>
      <c r="Q192" s="1" t="str">
        <f>IFERROR(VLOOKUP($O192,PerfilUniversitario!$A$2:$Z$427,16),"N/A")</f>
        <v>3º - 4º Semestre</v>
      </c>
      <c r="R192" s="1" t="str">
        <f>IFERROR(VLOOKUP($O192,PerfilUniversitario!$A$2:$Z$427,20),"N/A")</f>
        <v>Derecho</v>
      </c>
      <c r="S192" s="1" t="str">
        <f>IFERROR(VLOOKUP($O192,PerfilUniversitario!$A$2:$Z$427,22),"N/A")</f>
        <v>• Gastronomía - Evaluación sensorial de hierbas aromáticas</v>
      </c>
      <c r="T192" s="1" t="str">
        <f>IFERROR(VLOOKUP($O192,PerfilUniversitario!$A$2:$Z$427,24),"N/A")</f>
        <v>• Ingeniería en Dirección de Negocios - Análisis, minería y Big Data en Hacking ético</v>
      </c>
      <c r="U192" s="1" t="str">
        <f>IFERROR(VLOOKUP($O192,PerfilUniversitario!$A$2:$Z$427,26),"N/A")</f>
        <v>• Médico cirujano - Demostración: Electromiografía: análisis de la función muscular (EMG)</v>
      </c>
      <c r="V192" s="3">
        <v>0.35192129629629632</v>
      </c>
      <c r="W192" s="5">
        <v>45219</v>
      </c>
    </row>
    <row r="193" spans="1:23" x14ac:dyDescent="0.3">
      <c r="A193" t="s">
        <v>915</v>
      </c>
      <c r="B193" t="s">
        <v>916</v>
      </c>
      <c r="C193" s="1" t="s">
        <v>917</v>
      </c>
      <c r="D193">
        <v>2215788656</v>
      </c>
      <c r="E193" s="1" t="s">
        <v>916</v>
      </c>
      <c r="F193" s="1" t="s">
        <v>738</v>
      </c>
      <c r="G193" s="1" t="s">
        <v>179</v>
      </c>
      <c r="H193">
        <v>2228076640</v>
      </c>
      <c r="I193" t="str">
        <f>VLOOKUP(J193,CatalogoEstadoRepublica!$A$1:$B$33,2)</f>
        <v>Puebla</v>
      </c>
      <c r="J193">
        <v>21</v>
      </c>
      <c r="K193" s="1" t="s">
        <v>171</v>
      </c>
      <c r="L193" s="1" t="str">
        <f>VLOOKUP(M193,CatalogoPerfil!$A$1:$B$5,2)</f>
        <v>Preuniversitario</v>
      </c>
      <c r="M193" s="1">
        <v>1</v>
      </c>
      <c r="O193">
        <v>13056</v>
      </c>
      <c r="P193" s="1" t="str">
        <f>IFERROR(VLOOKUP($O193,PerfilUniversitario!$A$2:$Z$427,16),"N/A")</f>
        <v>1º - 2º Semestre</v>
      </c>
      <c r="Q193" s="1" t="str">
        <f>IFERROR(VLOOKUP($O193,PerfilUniversitario!$A$2:$Z$427,16),"N/A")</f>
        <v>1º - 2º Semestre</v>
      </c>
      <c r="R193" s="1" t="str">
        <f>IFERROR(VLOOKUP($O193,PerfilUniversitario!$A$2:$Z$427,20),"N/A")</f>
        <v>Negocios Internacionales</v>
      </c>
      <c r="S193" s="1" t="str">
        <f>IFERROR(VLOOKUP($O193,PerfilUniversitario!$A$2:$Z$427,22),"N/A")</f>
        <v>• Diseño industrial – Corte con plasma.</v>
      </c>
      <c r="T193" s="1" t="str">
        <f>IFERROR(VLOOKUP($O193,PerfilUniversitario!$A$2:$Z$427,24),"N/A")</f>
        <v>• Ingeniería Civil - Ensayo de tracción para varilla de acero</v>
      </c>
      <c r="U193" s="1" t="str">
        <f>IFERROR(VLOOKUP($O193,PerfilUniversitario!$A$2:$Z$427,26),"N/A")</f>
        <v>• Ingeniería en Dirección de Negocios - Análisis, minería y Big Data en Hacking ético</v>
      </c>
      <c r="V193" s="3">
        <v>0.35207175925925926</v>
      </c>
      <c r="W193" s="5">
        <v>45219</v>
      </c>
    </row>
    <row r="194" spans="1:23" x14ac:dyDescent="0.3">
      <c r="A194" t="s">
        <v>918</v>
      </c>
      <c r="B194" t="s">
        <v>919</v>
      </c>
      <c r="C194" s="1" t="s">
        <v>920</v>
      </c>
      <c r="D194">
        <v>2212637791</v>
      </c>
      <c r="E194" s="1" t="s">
        <v>921</v>
      </c>
      <c r="F194" s="1" t="s">
        <v>922</v>
      </c>
      <c r="G194" s="1" t="s">
        <v>923</v>
      </c>
      <c r="H194">
        <v>2212637791</v>
      </c>
      <c r="I194" t="str">
        <f>VLOOKUP(J194,CatalogoEstadoRepublica!$A$1:$B$33,2)</f>
        <v>Puebla</v>
      </c>
      <c r="J194">
        <v>21</v>
      </c>
      <c r="K194" s="1" t="s">
        <v>870</v>
      </c>
      <c r="L194" s="1" t="str">
        <f>VLOOKUP(M194,CatalogoPerfil!$A$1:$B$5,2)</f>
        <v>Preuniversitario</v>
      </c>
      <c r="M194" s="1">
        <v>1</v>
      </c>
      <c r="O194">
        <v>13058</v>
      </c>
      <c r="P194" s="1" t="str">
        <f>IFERROR(VLOOKUP($O194,PerfilUniversitario!$A$2:$Z$427,16),"N/A")</f>
        <v>5º - 6º Semestre</v>
      </c>
      <c r="Q194" s="1" t="str">
        <f>IFERROR(VLOOKUP($O194,PerfilUniversitario!$A$2:$Z$427,16),"N/A")</f>
        <v>5º - 6º Semestre</v>
      </c>
      <c r="R194" s="1" t="str">
        <f>IFERROR(VLOOKUP($O194,PerfilUniversitario!$A$2:$Z$427,20),"N/A")</f>
        <v>Diseño de Moda e Innovación</v>
      </c>
      <c r="S194" s="1" t="str">
        <f>IFERROR(VLOOKUP($O194,PerfilUniversitario!$A$2:$Z$427,22),"N/A")</f>
        <v>• Relaciones Internacionales - ¿Es posible un mundo sin conflictos?</v>
      </c>
      <c r="T194" s="1" t="str">
        <f>IFERROR(VLOOKUP($O194,PerfilUniversitario!$A$2:$Z$427,24),"N/A")</f>
        <v>• Diseño de Moda e Innovación - Modelado sobre figurín</v>
      </c>
      <c r="U194" s="1" t="str">
        <f>IFERROR(VLOOKUP($O194,PerfilUniversitario!$A$2:$Z$427,26),"N/A")</f>
        <v>• Diseño Gráfico - ¡Caricarturízate!</v>
      </c>
      <c r="V194" s="3">
        <v>0.35283564814814811</v>
      </c>
      <c r="W194" s="5">
        <v>45219</v>
      </c>
    </row>
    <row r="195" spans="1:23" x14ac:dyDescent="0.3">
      <c r="A195" t="s">
        <v>924</v>
      </c>
      <c r="B195" t="s">
        <v>925</v>
      </c>
      <c r="C195" s="1" t="s">
        <v>926</v>
      </c>
      <c r="D195">
        <v>2215788656</v>
      </c>
      <c r="E195" s="1" t="s">
        <v>927</v>
      </c>
      <c r="F195" s="1" t="s">
        <v>928</v>
      </c>
      <c r="G195" s="1" t="s">
        <v>929</v>
      </c>
      <c r="H195">
        <v>2223809438</v>
      </c>
      <c r="I195" t="str">
        <f>VLOOKUP(J195,CatalogoEstadoRepublica!$A$1:$B$33,2)</f>
        <v>Ciudad de México</v>
      </c>
      <c r="J195">
        <v>7</v>
      </c>
      <c r="K195" s="1" t="s">
        <v>931</v>
      </c>
      <c r="L195" s="1" t="str">
        <f>VLOOKUP(M195,CatalogoPerfil!$A$1:$B$5,2)</f>
        <v>Preuniversitario</v>
      </c>
      <c r="M195" s="1">
        <v>1</v>
      </c>
      <c r="N195" t="s">
        <v>932</v>
      </c>
      <c r="O195">
        <v>13059</v>
      </c>
      <c r="P195" s="1" t="str">
        <f>IFERROR(VLOOKUP($O195,PerfilUniversitario!$A$2:$Z$427,16),"N/A")</f>
        <v>5º - 6º Semestre</v>
      </c>
      <c r="Q195" s="1" t="str">
        <f>IFERROR(VLOOKUP($O195,PerfilUniversitario!$A$2:$Z$427,16),"N/A")</f>
        <v>5º - 6º Semestre</v>
      </c>
      <c r="R195" s="1" t="str">
        <f>IFERROR(VLOOKUP($O195,PerfilUniversitario!$A$2:$Z$427,20),"N/A")</f>
        <v>Derecho</v>
      </c>
      <c r="S195" s="1" t="str">
        <f>IFERROR(VLOOKUP($O195,PerfilUniversitario!$A$2:$Z$427,22),"N/A")</f>
        <v>• Ingeniería en Dirección de Negocios - Análisis, minería y Big Data en Hacking ético</v>
      </c>
      <c r="T195" s="1" t="str">
        <f>IFERROR(VLOOKUP($O195,PerfilUniversitario!$A$2:$Z$427,24),"N/A")</f>
        <v>• Arquitectura - Arquitectura de interiores con LEGO e Inteligencia artificial.</v>
      </c>
      <c r="U195" s="1" t="str">
        <f>IFERROR(VLOOKUP($O195,PerfilUniversitario!$A$2:$Z$427,26),"N/A")</f>
        <v>• Diseño Gráfico - ¡Caricarturízate!</v>
      </c>
      <c r="V195" s="3">
        <v>0.35283564814814811</v>
      </c>
      <c r="W195" s="5">
        <v>45219</v>
      </c>
    </row>
    <row r="196" spans="1:23" x14ac:dyDescent="0.3">
      <c r="A196" t="s">
        <v>731</v>
      </c>
      <c r="B196" t="s">
        <v>933</v>
      </c>
      <c r="C196" s="1" t="s">
        <v>934</v>
      </c>
      <c r="D196">
        <v>2229006704</v>
      </c>
      <c r="E196" s="1" t="s">
        <v>935</v>
      </c>
      <c r="F196" s="1" t="s">
        <v>936</v>
      </c>
      <c r="G196" s="1" t="s">
        <v>937</v>
      </c>
      <c r="H196">
        <v>2213642512</v>
      </c>
      <c r="I196" t="str">
        <f>VLOOKUP(J196,CatalogoEstadoRepublica!$A$1:$B$33,2)</f>
        <v>Puebla</v>
      </c>
      <c r="J196">
        <v>21</v>
      </c>
      <c r="K196" s="1" t="s">
        <v>146</v>
      </c>
      <c r="L196" s="1" t="str">
        <f>VLOOKUP(M196,CatalogoPerfil!$A$1:$B$5,2)</f>
        <v>Preuniversitario</v>
      </c>
      <c r="M196" s="1">
        <v>1</v>
      </c>
      <c r="O196">
        <v>13061</v>
      </c>
      <c r="P196" s="1" t="str">
        <f>IFERROR(VLOOKUP($O196,PerfilUniversitario!$A$2:$Z$427,16),"N/A")</f>
        <v>5º - 6º Semestre</v>
      </c>
      <c r="Q196" s="1" t="str">
        <f>IFERROR(VLOOKUP($O196,PerfilUniversitario!$A$2:$Z$427,16),"N/A")</f>
        <v>5º - 6º Semestre</v>
      </c>
      <c r="R196" s="1" t="str">
        <f>IFERROR(VLOOKUP($O196,PerfilUniversitario!$A$2:$Z$427,20),"N/A")</f>
        <v>Actuaría</v>
      </c>
      <c r="S196" s="1" t="str">
        <f>IFERROR(VLOOKUP($O196,PerfilUniversitario!$A$2:$Z$427,22),"N/A")</f>
        <v>• Actuaría - Las verdades de los Actuarios</v>
      </c>
      <c r="T196" s="1" t="str">
        <f>IFERROR(VLOOKUP($O196,PerfilUniversitario!$A$2:$Z$427,24),"N/A")</f>
        <v>• Ingeniería Industrial para la Dirección - Estudio de tiempos y movimientos</v>
      </c>
      <c r="U196" s="1" t="str">
        <f>IFERROR(VLOOKUP($O196,PerfilUniversitario!$A$2:$Z$427,26),"N/A")</f>
        <v>• Finanzas y Contabilidad y Dirección Financiera – Ca$h Financiero</v>
      </c>
      <c r="V196" s="3">
        <v>0.35290509259259256</v>
      </c>
      <c r="W196" s="5">
        <v>45219</v>
      </c>
    </row>
    <row r="197" spans="1:23" x14ac:dyDescent="0.3">
      <c r="A197" t="s">
        <v>918</v>
      </c>
      <c r="B197" t="s">
        <v>938</v>
      </c>
      <c r="C197" s="1" t="s">
        <v>939</v>
      </c>
      <c r="D197">
        <v>2229047410</v>
      </c>
      <c r="E197" s="1" t="s">
        <v>940</v>
      </c>
      <c r="F197" s="1" t="s">
        <v>938</v>
      </c>
      <c r="G197" s="1" t="s">
        <v>941</v>
      </c>
      <c r="H197" t="s">
        <v>942</v>
      </c>
      <c r="I197" t="str">
        <f>VLOOKUP(J197,CatalogoEstadoRepublica!$A$1:$B$33,2)</f>
        <v>Puebla</v>
      </c>
      <c r="J197">
        <v>21</v>
      </c>
      <c r="K197" s="1" t="s">
        <v>171</v>
      </c>
      <c r="L197" s="1" t="str">
        <f>VLOOKUP(M197,CatalogoPerfil!$A$1:$B$5,2)</f>
        <v>Preuniversitario</v>
      </c>
      <c r="M197" s="1">
        <v>1</v>
      </c>
      <c r="N197" t="s">
        <v>943</v>
      </c>
      <c r="O197">
        <v>13063</v>
      </c>
      <c r="P197" s="1" t="str">
        <f>IFERROR(VLOOKUP($O197,PerfilUniversitario!$A$2:$Z$427,16),"N/A")</f>
        <v>5º - 6º Semestre</v>
      </c>
      <c r="Q197" s="1" t="str">
        <f>IFERROR(VLOOKUP($O197,PerfilUniversitario!$A$2:$Z$427,16),"N/A")</f>
        <v>5º - 6º Semestre</v>
      </c>
      <c r="R197" s="1" t="str">
        <f>IFERROR(VLOOKUP($O197,PerfilUniversitario!$A$2:$Z$427,20),"N/A")</f>
        <v>Administración y Dirección de Empresas</v>
      </c>
      <c r="S197" s="1" t="str">
        <f>IFERROR(VLOOKUP($O197,PerfilUniversitario!$A$2:$Z$427,22),"N/A")</f>
        <v>• Ingeniería en Dirección de Negocios - Toma de decisiones estratégicas en la Ingeniería de negocios</v>
      </c>
      <c r="T197" s="1" t="str">
        <f>IFERROR(VLOOKUP($O197,PerfilUniversitario!$A$2:$Z$427,24),"N/A")</f>
        <v>• Actuaría - Las verdades de los Actuarios</v>
      </c>
      <c r="U197" s="1" t="str">
        <f>IFERROR(VLOOKUP($O197,PerfilUniversitario!$A$2:$Z$427,26),"N/A")</f>
        <v>• Ingeniería en Dirección de Negocios - Análisis, minería y Big Data en Hacking ético</v>
      </c>
      <c r="V197" s="3">
        <v>0.35302083333333334</v>
      </c>
      <c r="W197" s="5">
        <v>45219</v>
      </c>
    </row>
    <row r="198" spans="1:23" x14ac:dyDescent="0.3">
      <c r="A198" t="s">
        <v>1468</v>
      </c>
      <c r="B198" t="s">
        <v>1469</v>
      </c>
      <c r="C198" s="1" t="s">
        <v>1470</v>
      </c>
      <c r="D198">
        <v>2461427098</v>
      </c>
      <c r="E198" s="1" t="s">
        <v>1471</v>
      </c>
      <c r="F198" s="1" t="s">
        <v>1469</v>
      </c>
      <c r="G198" s="1" t="s">
        <v>1472</v>
      </c>
      <c r="H198">
        <v>2461427098</v>
      </c>
      <c r="I198" t="str">
        <f>VLOOKUP(J198,CatalogoEstadoRepublica!$A$1:$B$33,2)</f>
        <v>Tlaxcala</v>
      </c>
      <c r="J198">
        <v>29</v>
      </c>
      <c r="K198" s="1" t="s">
        <v>1473</v>
      </c>
      <c r="L198" s="1" t="str">
        <f>VLOOKUP(M198,CatalogoPerfil!$A$1:$B$5,2)</f>
        <v>Otro</v>
      </c>
      <c r="M198" s="1">
        <v>5</v>
      </c>
      <c r="N198" t="s">
        <v>330</v>
      </c>
      <c r="O198">
        <v>0</v>
      </c>
      <c r="P198" s="1" t="str">
        <f>IFERROR(VLOOKUP($O198,PerfilUniversitario!$A$2:$Z$427,16),"N/A")</f>
        <v>N/A</v>
      </c>
      <c r="Q198" s="1" t="str">
        <f>IFERROR(VLOOKUP($O198,PerfilUniversitario!$A$2:$Z$427,16),"N/A")</f>
        <v>N/A</v>
      </c>
      <c r="R198" s="1" t="str">
        <f>IFERROR(VLOOKUP($O198,PerfilUniversitario!$A$2:$Z$427,20),"N/A")</f>
        <v>N/A</v>
      </c>
      <c r="S198" s="1" t="str">
        <f>IFERROR(VLOOKUP($O198,PerfilUniversitario!$A$2:$Z$427,22),"N/A")</f>
        <v>N/A</v>
      </c>
      <c r="T198" s="1" t="str">
        <f>IFERROR(VLOOKUP($O198,PerfilUniversitario!$A$2:$Z$427,24),"N/A")</f>
        <v>N/A</v>
      </c>
      <c r="U198" s="1" t="str">
        <f>IFERROR(VLOOKUP($O198,PerfilUniversitario!$A$2:$Z$427,26),"N/A")</f>
        <v>N/A</v>
      </c>
      <c r="V198" s="3">
        <v>0.35328703703703707</v>
      </c>
      <c r="W198" s="5">
        <v>45219</v>
      </c>
    </row>
    <row r="199" spans="1:23" x14ac:dyDescent="0.3">
      <c r="A199" t="s">
        <v>289</v>
      </c>
      <c r="B199" t="s">
        <v>44</v>
      </c>
      <c r="C199" s="1" t="s">
        <v>944</v>
      </c>
      <c r="D199">
        <v>2227590694</v>
      </c>
      <c r="E199" s="1" t="s">
        <v>945</v>
      </c>
      <c r="F199" s="1" t="s">
        <v>946</v>
      </c>
      <c r="G199" s="1" t="s">
        <v>947</v>
      </c>
      <c r="H199">
        <v>2228732813</v>
      </c>
      <c r="I199" t="str">
        <f>VLOOKUP(J199,CatalogoEstadoRepublica!$A$1:$B$33,2)</f>
        <v>Puebla</v>
      </c>
      <c r="J199">
        <v>21</v>
      </c>
      <c r="K199" s="1" t="s">
        <v>870</v>
      </c>
      <c r="L199" s="1" t="str">
        <f>VLOOKUP(M199,CatalogoPerfil!$A$1:$B$5,2)</f>
        <v>Preuniversitario</v>
      </c>
      <c r="M199" s="1">
        <v>1</v>
      </c>
      <c r="O199">
        <v>13064</v>
      </c>
      <c r="P199" s="1" t="str">
        <f>IFERROR(VLOOKUP($O199,PerfilUniversitario!$A$2:$Z$427,16),"N/A")</f>
        <v>5º - 6º Semestre</v>
      </c>
      <c r="Q199" s="1" t="str">
        <f>IFERROR(VLOOKUP($O199,PerfilUniversitario!$A$2:$Z$427,16),"N/A")</f>
        <v>5º - 6º Semestre</v>
      </c>
      <c r="R199" s="1" t="str">
        <f>IFERROR(VLOOKUP($O199,PerfilUniversitario!$A$2:$Z$427,20),"N/A")</f>
        <v>Médico Cirujano</v>
      </c>
      <c r="S199" s="1" t="str">
        <f>IFERROR(VLOOKUP($O199,PerfilUniversitario!$A$2:$Z$427,22),"N/A")</f>
        <v>• Médico cirujano - Rescate de lesionados.</v>
      </c>
      <c r="T199" s="1" t="str">
        <f>IFERROR(VLOOKUP($O199,PerfilUniversitario!$A$2:$Z$427,24),"N/A")</f>
        <v>• Médico cirujano - Reparando una herida</v>
      </c>
      <c r="U199" s="1" t="str">
        <f>IFERROR(VLOOKUP($O199,PerfilUniversitario!$A$2:$Z$427,26),"N/A")</f>
        <v>• Médico cirujano - Atiende tú primer paciente</v>
      </c>
      <c r="V199" s="3">
        <v>0.35355324074074074</v>
      </c>
      <c r="W199" s="5">
        <v>45219</v>
      </c>
    </row>
    <row r="200" spans="1:23" x14ac:dyDescent="0.3">
      <c r="A200" t="s">
        <v>948</v>
      </c>
      <c r="B200" t="s">
        <v>949</v>
      </c>
      <c r="C200" s="1" t="s">
        <v>950</v>
      </c>
      <c r="D200">
        <v>7641037718</v>
      </c>
      <c r="E200" s="1" t="s">
        <v>951</v>
      </c>
      <c r="F200" s="1" t="s">
        <v>952</v>
      </c>
      <c r="G200" s="1" t="s">
        <v>953</v>
      </c>
      <c r="H200">
        <v>7641130357</v>
      </c>
      <c r="I200" t="str">
        <f>VLOOKUP(J200,CatalogoEstadoRepublica!$A$1:$B$33,2)</f>
        <v>Puebla</v>
      </c>
      <c r="J200">
        <v>21</v>
      </c>
      <c r="K200" s="1" t="s">
        <v>49</v>
      </c>
      <c r="L200" s="1" t="str">
        <f>VLOOKUP(M200,CatalogoPerfil!$A$1:$B$5,2)</f>
        <v>Preuniversitario</v>
      </c>
      <c r="M200" s="1">
        <v>1</v>
      </c>
      <c r="O200">
        <v>13065</v>
      </c>
      <c r="P200" s="1" t="str">
        <f>IFERROR(VLOOKUP($O200,PerfilUniversitario!$A$2:$Z$427,16),"N/A")</f>
        <v>5º - 6º Semestre</v>
      </c>
      <c r="Q200" s="1" t="str">
        <f>IFERROR(VLOOKUP($O200,PerfilUniversitario!$A$2:$Z$427,16),"N/A")</f>
        <v>5º - 6º Semestre</v>
      </c>
      <c r="R200" s="1" t="str">
        <f>IFERROR(VLOOKUP($O200,PerfilUniversitario!$A$2:$Z$427,20),"N/A")</f>
        <v>Administración y Dirección de Empresas</v>
      </c>
      <c r="S200" s="1" t="str">
        <f>IFERROR(VLOOKUP($O200,PerfilUniversitario!$A$2:$Z$427,22),"N/A")</f>
        <v>• Administración y Dirección de Empresas - ¡Gerente por un día!</v>
      </c>
      <c r="T200" s="1" t="str">
        <f>IFERROR(VLOOKUP($O200,PerfilUniversitario!$A$2:$Z$427,24),"N/A")</f>
        <v>• Economía – Mercados, crecimiento económico y bienestar.</v>
      </c>
      <c r="U200" s="1" t="str">
        <f>IFERROR(VLOOKUP($O200,PerfilUniversitario!$A$2:$Z$427,26),"N/A")</f>
        <v>• Finanzas y Contabilidad y Dirección Financiera – Ca$h Financiero</v>
      </c>
      <c r="V200" s="3">
        <v>0.35355324074074074</v>
      </c>
      <c r="W200" s="5">
        <v>45219</v>
      </c>
    </row>
    <row r="201" spans="1:23" x14ac:dyDescent="0.3">
      <c r="A201" t="s">
        <v>954</v>
      </c>
      <c r="B201" t="s">
        <v>955</v>
      </c>
      <c r="C201" s="1" t="s">
        <v>956</v>
      </c>
      <c r="D201">
        <v>9361014426</v>
      </c>
      <c r="E201" s="1" t="s">
        <v>957</v>
      </c>
      <c r="F201" s="1" t="s">
        <v>958</v>
      </c>
      <c r="G201" s="1" t="s">
        <v>959</v>
      </c>
      <c r="H201">
        <v>9361125063</v>
      </c>
      <c r="I201" t="str">
        <f>VLOOKUP(J201,CatalogoEstadoRepublica!$A$1:$B$33,2)</f>
        <v>Puebla</v>
      </c>
      <c r="J201">
        <v>21</v>
      </c>
      <c r="K201" s="1" t="s">
        <v>49</v>
      </c>
      <c r="L201" s="1" t="str">
        <f>VLOOKUP(M201,CatalogoPerfil!$A$1:$B$5,2)</f>
        <v>Preuniversitario</v>
      </c>
      <c r="M201" s="1">
        <v>1</v>
      </c>
      <c r="O201">
        <v>13066</v>
      </c>
      <c r="P201" s="1" t="str">
        <f>IFERROR(VLOOKUP($O201,PerfilUniversitario!$A$2:$Z$427,16),"N/A")</f>
        <v>5º - 6º Semestre</v>
      </c>
      <c r="Q201" s="1" t="str">
        <f>IFERROR(VLOOKUP($O201,PerfilUniversitario!$A$2:$Z$427,16),"N/A")</f>
        <v>5º - 6º Semestre</v>
      </c>
      <c r="R201" s="1" t="str">
        <f>IFERROR(VLOOKUP($O201,PerfilUniversitario!$A$2:$Z$427,20),"N/A")</f>
        <v>Administración y Dirección de Empresas</v>
      </c>
      <c r="S201" s="1" t="str">
        <f>IFERROR(VLOOKUP($O201,PerfilUniversitario!$A$2:$Z$427,22),"N/A")</f>
        <v>• Administración y Dirección de Empresas - ¡Gerente por un día!</v>
      </c>
      <c r="T201" s="1" t="str">
        <f>IFERROR(VLOOKUP($O201,PerfilUniversitario!$A$2:$Z$427,24),"N/A")</f>
        <v>• Economía – Mercados, crecimiento económico y bienestar.</v>
      </c>
      <c r="U201" s="1" t="str">
        <f>IFERROR(VLOOKUP($O201,PerfilUniversitario!$A$2:$Z$427,26),"N/A")</f>
        <v>• Finanzas y Contabilidad y Dirección Financiera – Ca$h Financiero</v>
      </c>
      <c r="V201" s="3">
        <v>0.35357638888888893</v>
      </c>
      <c r="W201" s="5">
        <v>45219</v>
      </c>
    </row>
    <row r="202" spans="1:23" x14ac:dyDescent="0.3">
      <c r="A202" t="s">
        <v>737</v>
      </c>
      <c r="B202" t="s">
        <v>960</v>
      </c>
      <c r="C202" s="1" t="s">
        <v>961</v>
      </c>
      <c r="D202">
        <v>2215326310</v>
      </c>
      <c r="E202" s="1" t="s">
        <v>962</v>
      </c>
      <c r="F202" s="1" t="s">
        <v>963</v>
      </c>
      <c r="G202" s="1" t="s">
        <v>964</v>
      </c>
      <c r="H202">
        <v>2227631323</v>
      </c>
      <c r="I202" t="str">
        <f>VLOOKUP(J202,CatalogoEstadoRepublica!$A$1:$B$33,2)</f>
        <v>Puebla</v>
      </c>
      <c r="J202">
        <v>21</v>
      </c>
      <c r="K202" s="1" t="s">
        <v>965</v>
      </c>
      <c r="L202" s="1" t="str">
        <f>VLOOKUP(M202,CatalogoPerfil!$A$1:$B$5,2)</f>
        <v>Preuniversitario</v>
      </c>
      <c r="M202" s="1">
        <v>1</v>
      </c>
      <c r="O202">
        <v>13067</v>
      </c>
      <c r="P202" s="1" t="str">
        <f>IFERROR(VLOOKUP($O202,PerfilUniversitario!$A$2:$Z$427,16),"N/A")</f>
        <v>5º - 6º Semestre</v>
      </c>
      <c r="Q202" s="1" t="str">
        <f>IFERROR(VLOOKUP($O202,PerfilUniversitario!$A$2:$Z$427,16),"N/A")</f>
        <v>5º - 6º Semestre</v>
      </c>
      <c r="R202" s="1" t="str">
        <f>IFERROR(VLOOKUP($O202,PerfilUniversitario!$A$2:$Z$427,20),"N/A")</f>
        <v>Gastronomía</v>
      </c>
      <c r="S202" s="1" t="str">
        <f>IFERROR(VLOOKUP($O202,PerfilUniversitario!$A$2:$Z$427,22),"N/A")</f>
        <v>• Gastronomía - Evaluación sensorial de hierbas aromáticas</v>
      </c>
      <c r="T202" s="1" t="str">
        <f>IFERROR(VLOOKUP($O202,PerfilUniversitario!$A$2:$Z$427,24),"N/A")</f>
        <v>• Gastronomía - Evaluación sensorial de hierbas aromáticas</v>
      </c>
      <c r="U202" s="1" t="str">
        <f>IFERROR(VLOOKUP($O202,PerfilUniversitario!$A$2:$Z$427,26),"N/A")</f>
        <v>• Negocios Internacionales – Global Sellers</v>
      </c>
      <c r="V202" s="3">
        <v>0.35387731481481483</v>
      </c>
      <c r="W202" s="5">
        <v>45219</v>
      </c>
    </row>
    <row r="203" spans="1:23" x14ac:dyDescent="0.3">
      <c r="A203" t="s">
        <v>85</v>
      </c>
      <c r="B203" t="s">
        <v>966</v>
      </c>
      <c r="C203" s="1" t="s">
        <v>967</v>
      </c>
      <c r="D203">
        <v>2471109574</v>
      </c>
      <c r="E203" s="1" t="s">
        <v>205</v>
      </c>
      <c r="F203" s="1" t="s">
        <v>968</v>
      </c>
      <c r="G203" s="1" t="s">
        <v>969</v>
      </c>
      <c r="H203">
        <v>2471109575</v>
      </c>
      <c r="I203" t="str">
        <f>VLOOKUP(J203,CatalogoEstadoRepublica!$A$1:$B$33,2)</f>
        <v>Tlaxcala</v>
      </c>
      <c r="J203">
        <v>29</v>
      </c>
      <c r="K203" s="1" t="s">
        <v>430</v>
      </c>
      <c r="L203" s="1" t="str">
        <f>VLOOKUP(M203,CatalogoPerfil!$A$1:$B$5,2)</f>
        <v>Preuniversitario</v>
      </c>
      <c r="M203" s="1">
        <v>1</v>
      </c>
      <c r="N203" t="s">
        <v>330</v>
      </c>
      <c r="O203">
        <v>13068</v>
      </c>
      <c r="P203" s="1" t="str">
        <f>IFERROR(VLOOKUP($O203,PerfilUniversitario!$A$2:$Z$427,16),"N/A")</f>
        <v>5º - 6º Semestre</v>
      </c>
      <c r="Q203" s="1" t="str">
        <f>IFERROR(VLOOKUP($O203,PerfilUniversitario!$A$2:$Z$427,16),"N/A")</f>
        <v>5º - 6º Semestre</v>
      </c>
      <c r="R203" s="1" t="str">
        <f>IFERROR(VLOOKUP($O203,PerfilUniversitario!$A$2:$Z$427,20),"N/A")</f>
        <v>Administración y Dirección de Empresas</v>
      </c>
      <c r="S203" s="1" t="str">
        <f>IFERROR(VLOOKUP($O203,PerfilUniversitario!$A$2:$Z$427,22),"N/A")</f>
        <v>• Comunicación y Dirección de Empresas de Entretenimiento - Entertainment and Media World</v>
      </c>
      <c r="T203" s="1" t="str">
        <f>IFERROR(VLOOKUP($O203,PerfilUniversitario!$A$2:$Z$427,24),"N/A")</f>
        <v>• Administración y Dirección de Empresas - ¡Gerente por un día!</v>
      </c>
      <c r="U203" s="1" t="str">
        <f>IFERROR(VLOOKUP($O203,PerfilUniversitario!$A$2:$Z$427,26),"N/A")</f>
        <v>• Negocios Internacionales – Global Sellers</v>
      </c>
      <c r="V203" s="3">
        <v>0.35390046296296296</v>
      </c>
      <c r="W203" s="5">
        <v>45219</v>
      </c>
    </row>
    <row r="204" spans="1:23" x14ac:dyDescent="0.3">
      <c r="A204" t="s">
        <v>970</v>
      </c>
      <c r="B204" t="s">
        <v>971</v>
      </c>
      <c r="C204" s="1" t="s">
        <v>972</v>
      </c>
      <c r="D204">
        <v>2226785559</v>
      </c>
      <c r="E204" s="1" t="s">
        <v>973</v>
      </c>
      <c r="F204" s="1" t="s">
        <v>971</v>
      </c>
      <c r="G204" s="1" t="s">
        <v>974</v>
      </c>
      <c r="H204">
        <v>2221896534</v>
      </c>
      <c r="I204" t="str">
        <f>VLOOKUP(J204,CatalogoEstadoRepublica!$A$1:$B$33,2)</f>
        <v>Puebla</v>
      </c>
      <c r="J204">
        <v>21</v>
      </c>
      <c r="K204" s="1" t="s">
        <v>49</v>
      </c>
      <c r="L204" s="1" t="str">
        <f>VLOOKUP(M204,CatalogoPerfil!$A$1:$B$5,2)</f>
        <v>Preuniversitario</v>
      </c>
      <c r="M204" s="1">
        <v>1</v>
      </c>
      <c r="N204" t="s">
        <v>330</v>
      </c>
      <c r="O204">
        <v>13070</v>
      </c>
      <c r="P204" s="1" t="str">
        <f>IFERROR(VLOOKUP($O204,PerfilUniversitario!$A$2:$Z$427,16),"N/A")</f>
        <v>5º - 6º Semestre</v>
      </c>
      <c r="Q204" s="1" t="str">
        <f>IFERROR(VLOOKUP($O204,PerfilUniversitario!$A$2:$Z$427,16),"N/A")</f>
        <v>5º - 6º Semestre</v>
      </c>
      <c r="R204" s="1" t="str">
        <f>IFERROR(VLOOKUP($O204,PerfilUniversitario!$A$2:$Z$427,20),"N/A")</f>
        <v>Médico Cirujano</v>
      </c>
      <c r="S204" s="1" t="str">
        <f>IFERROR(VLOOKUP($O204,PerfilUniversitario!$A$2:$Z$427,22),"N/A")</f>
        <v>• Médico cirujano - Rescate de lesionados.</v>
      </c>
      <c r="T204" s="1" t="str">
        <f>IFERROR(VLOOKUP($O204,PerfilUniversitario!$A$2:$Z$427,24),"N/A")</f>
        <v>• Médico cirujano - Primeros minutos de vida</v>
      </c>
      <c r="U204" s="1" t="str">
        <f>IFERROR(VLOOKUP($O204,PerfilUniversitario!$A$2:$Z$427,26),"N/A")</f>
        <v>• Médico cirujano - Viaje al interior del cuerpo humano</v>
      </c>
      <c r="V204" s="3">
        <v>0.35393518518518513</v>
      </c>
      <c r="W204" s="5">
        <v>45219</v>
      </c>
    </row>
    <row r="205" spans="1:23" x14ac:dyDescent="0.3">
      <c r="A205" t="s">
        <v>381</v>
      </c>
      <c r="B205" t="s">
        <v>975</v>
      </c>
      <c r="C205" s="1" t="s">
        <v>976</v>
      </c>
      <c r="D205">
        <v>2211567535</v>
      </c>
      <c r="E205" s="1" t="s">
        <v>492</v>
      </c>
      <c r="F205" s="1" t="s">
        <v>975</v>
      </c>
      <c r="G205" s="1" t="s">
        <v>977</v>
      </c>
      <c r="H205">
        <v>2229200155</v>
      </c>
      <c r="I205" t="str">
        <f>VLOOKUP(J205,CatalogoEstadoRepublica!$A$1:$B$33,2)</f>
        <v>Puebla</v>
      </c>
      <c r="J205">
        <v>21</v>
      </c>
      <c r="K205" s="1" t="s">
        <v>171</v>
      </c>
      <c r="L205" s="1" t="str">
        <f>VLOOKUP(M205,CatalogoPerfil!$A$1:$B$5,2)</f>
        <v>Preuniversitario</v>
      </c>
      <c r="M205" s="1">
        <v>1</v>
      </c>
      <c r="N205" t="s">
        <v>978</v>
      </c>
      <c r="O205">
        <v>13072</v>
      </c>
      <c r="P205" s="1" t="str">
        <f>IFERROR(VLOOKUP($O205,PerfilUniversitario!$A$2:$Z$427,16),"N/A")</f>
        <v>5º - 6º Semestre</v>
      </c>
      <c r="Q205" s="1" t="str">
        <f>IFERROR(VLOOKUP($O205,PerfilUniversitario!$A$2:$Z$427,16),"N/A")</f>
        <v>5º - 6º Semestre</v>
      </c>
      <c r="R205" s="1" t="str">
        <f>IFERROR(VLOOKUP($O205,PerfilUniversitario!$A$2:$Z$427,20),"N/A")</f>
        <v>Negocios Internacionales</v>
      </c>
      <c r="S205" s="1" t="str">
        <f>IFERROR(VLOOKUP($O205,PerfilUniversitario!$A$2:$Z$427,22),"N/A")</f>
        <v>• Relaciones Internacionales - ¿Es posible un mundo sin conflictos?</v>
      </c>
      <c r="T205" s="1" t="str">
        <f>IFERROR(VLOOKUP($O205,PerfilUniversitario!$A$2:$Z$427,24),"N/A")</f>
        <v>• Gastronomía - Evaluación sensorial de hierbas aromáticas</v>
      </c>
      <c r="U205" s="1" t="str">
        <f>IFERROR(VLOOKUP($O205,PerfilUniversitario!$A$2:$Z$427,26),"N/A")</f>
        <v>• Finanzas y Contabilidad y Dirección Financiera – Money Colli$ion</v>
      </c>
      <c r="V205" s="3">
        <v>0.35409722222222223</v>
      </c>
      <c r="W205" s="5">
        <v>45219</v>
      </c>
    </row>
    <row r="206" spans="1:23" x14ac:dyDescent="0.3">
      <c r="A206" t="s">
        <v>979</v>
      </c>
      <c r="B206" t="s">
        <v>980</v>
      </c>
      <c r="C206" s="1" t="s">
        <v>981</v>
      </c>
      <c r="D206">
        <v>7761292577</v>
      </c>
      <c r="E206" s="1" t="s">
        <v>973</v>
      </c>
      <c r="F206" s="1" t="s">
        <v>982</v>
      </c>
      <c r="G206" s="1" t="s">
        <v>983</v>
      </c>
      <c r="H206">
        <v>2224814873</v>
      </c>
      <c r="I206" t="str">
        <f>VLOOKUP(J206,CatalogoEstadoRepublica!$A$1:$B$33,2)</f>
        <v>Puebla</v>
      </c>
      <c r="J206">
        <v>21</v>
      </c>
      <c r="K206" s="1" t="s">
        <v>984</v>
      </c>
      <c r="L206" s="1" t="str">
        <f>VLOOKUP(M206,CatalogoPerfil!$A$1:$B$5,2)</f>
        <v>Preuniversitario</v>
      </c>
      <c r="M206" s="1">
        <v>1</v>
      </c>
      <c r="N206" t="s">
        <v>431</v>
      </c>
      <c r="O206">
        <v>13104</v>
      </c>
      <c r="P206" s="1" t="str">
        <f>IFERROR(VLOOKUP($O206,PerfilUniversitario!$A$2:$Z$427,16),"N/A")</f>
        <v>5º - 6º Semestre</v>
      </c>
      <c r="Q206" s="1" t="str">
        <f>IFERROR(VLOOKUP($O206,PerfilUniversitario!$A$2:$Z$427,16),"N/A")</f>
        <v>5º - 6º Semestre</v>
      </c>
      <c r="R206" s="1" t="str">
        <f>IFERROR(VLOOKUP($O206,PerfilUniversitario!$A$2:$Z$427,20),"N/A")</f>
        <v>Médico Cirujano</v>
      </c>
      <c r="S206" s="1" t="str">
        <f>IFERROR(VLOOKUP($O206,PerfilUniversitario!$A$2:$Z$427,22),"N/A")</f>
        <v>• Médico cirujano - Salva una vida</v>
      </c>
      <c r="T206" s="1" t="str">
        <f>IFERROR(VLOOKUP($O206,PerfilUniversitario!$A$2:$Z$427,24),"N/A")</f>
        <v>• Diseño Gráfico - ¡Caricarturízate!</v>
      </c>
      <c r="U206" s="1" t="str">
        <f>IFERROR(VLOOKUP($O206,PerfilUniversitario!$A$2:$Z$427,26),"N/A")</f>
        <v>• Médico cirujano - Salva una vida</v>
      </c>
      <c r="V206" s="3">
        <v>0.35418981481481482</v>
      </c>
      <c r="W206" s="5">
        <v>45219</v>
      </c>
    </row>
    <row r="207" spans="1:23" x14ac:dyDescent="0.3">
      <c r="A207" t="s">
        <v>985</v>
      </c>
      <c r="B207" t="s">
        <v>986</v>
      </c>
      <c r="C207" s="1" t="s">
        <v>987</v>
      </c>
      <c r="D207">
        <v>7711116637</v>
      </c>
      <c r="E207" s="1" t="s">
        <v>988</v>
      </c>
      <c r="F207" s="1" t="s">
        <v>989</v>
      </c>
      <c r="G207" s="1" t="s">
        <v>990</v>
      </c>
      <c r="H207">
        <v>7711006633</v>
      </c>
      <c r="I207" t="str">
        <f>VLOOKUP(J207,CatalogoEstadoRepublica!$A$1:$B$33,2)</f>
        <v>Puebla</v>
      </c>
      <c r="J207">
        <v>21</v>
      </c>
      <c r="K207" s="1" t="s">
        <v>984</v>
      </c>
      <c r="L207" s="1" t="str">
        <f>VLOOKUP(M207,CatalogoPerfil!$A$1:$B$5,2)</f>
        <v>Preuniversitario</v>
      </c>
      <c r="M207" s="1">
        <v>1</v>
      </c>
      <c r="N207" t="s">
        <v>431</v>
      </c>
      <c r="O207">
        <v>13077</v>
      </c>
      <c r="P207" s="1" t="str">
        <f>IFERROR(VLOOKUP($O207,PerfilUniversitario!$A$2:$Z$427,16),"N/A")</f>
        <v>5º - 6º Semestre</v>
      </c>
      <c r="Q207" s="1" t="str">
        <f>IFERROR(VLOOKUP($O207,PerfilUniversitario!$A$2:$Z$427,16),"N/A")</f>
        <v>5º - 6º Semestre</v>
      </c>
      <c r="R207" s="1" t="str">
        <f>IFERROR(VLOOKUP($O207,PerfilUniversitario!$A$2:$Z$427,20),"N/A")</f>
        <v>Médico Cirujano</v>
      </c>
      <c r="S207" s="1" t="str">
        <f>IFERROR(VLOOKUP($O207,PerfilUniversitario!$A$2:$Z$427,22),"N/A")</f>
        <v>• Médico cirujano - Salva una vida</v>
      </c>
      <c r="T207" s="1" t="str">
        <f>IFERROR(VLOOKUP($O207,PerfilUniversitario!$A$2:$Z$427,24),"N/A")</f>
        <v>• Diseño Gráfico - ¡Caricarturízate!</v>
      </c>
      <c r="U207" s="1" t="str">
        <f>IFERROR(VLOOKUP($O207,PerfilUniversitario!$A$2:$Z$427,26),"N/A")</f>
        <v>• Médico cirujano - Reparando una herida</v>
      </c>
      <c r="V207" s="3">
        <v>0.35425925925925927</v>
      </c>
      <c r="W207" s="5">
        <v>45219</v>
      </c>
    </row>
    <row r="208" spans="1:23" x14ac:dyDescent="0.3">
      <c r="A208" t="s">
        <v>620</v>
      </c>
      <c r="B208" t="s">
        <v>991</v>
      </c>
      <c r="C208" s="1" t="s">
        <v>992</v>
      </c>
      <c r="D208">
        <v>2223809438</v>
      </c>
      <c r="E208" s="1" t="s">
        <v>993</v>
      </c>
      <c r="F208" s="1" t="s">
        <v>994</v>
      </c>
      <c r="G208" s="1" t="s">
        <v>995</v>
      </c>
      <c r="H208">
        <v>2223495475</v>
      </c>
      <c r="I208" t="str">
        <f>VLOOKUP(J208,CatalogoEstadoRepublica!$A$1:$B$33,2)</f>
        <v>Puebla</v>
      </c>
      <c r="J208">
        <v>21</v>
      </c>
      <c r="K208" s="1" t="s">
        <v>171</v>
      </c>
      <c r="L208" s="1" t="str">
        <f>VLOOKUP(M208,CatalogoPerfil!$A$1:$B$5,2)</f>
        <v>Preuniversitario</v>
      </c>
      <c r="M208" s="1">
        <v>1</v>
      </c>
      <c r="N208" t="s">
        <v>996</v>
      </c>
      <c r="O208">
        <v>13080</v>
      </c>
      <c r="P208" s="1" t="str">
        <f>IFERROR(VLOOKUP($O208,PerfilUniversitario!$A$2:$Z$427,16),"N/A")</f>
        <v>5º - 6º Semestre</v>
      </c>
      <c r="Q208" s="1" t="str">
        <f>IFERROR(VLOOKUP($O208,PerfilUniversitario!$A$2:$Z$427,16),"N/A")</f>
        <v>5º - 6º Semestre</v>
      </c>
      <c r="R208" s="1" t="str">
        <f>IFERROR(VLOOKUP($O208,PerfilUniversitario!$A$2:$Z$427,20),"N/A")</f>
        <v>Negocios Internacionales</v>
      </c>
      <c r="S208" s="1" t="str">
        <f>IFERROR(VLOOKUP($O208,PerfilUniversitario!$A$2:$Z$427,22),"N/A")</f>
        <v>• Ingeniería en Dirección de Negocios - Toma de decisiones estratégicas en la Ingeniería de negocios</v>
      </c>
      <c r="T208" s="1" t="str">
        <f>IFERROR(VLOOKUP($O208,PerfilUniversitario!$A$2:$Z$427,24),"N/A")</f>
        <v>• Gastronomía - Evaluación sensorial de hierbas aromáticas</v>
      </c>
      <c r="U208" s="1" t="str">
        <f>IFERROR(VLOOKUP($O208,PerfilUniversitario!$A$2:$Z$427,26),"N/A")</f>
        <v>• Finanzas y Contabilidad y Dirección Financiera – Money Colli$ion</v>
      </c>
      <c r="V208" s="3">
        <v>0.35464120370370367</v>
      </c>
      <c r="W208" s="5">
        <v>45219</v>
      </c>
    </row>
    <row r="209" spans="1:23" x14ac:dyDescent="0.3">
      <c r="A209" t="s">
        <v>997</v>
      </c>
      <c r="B209" t="s">
        <v>611</v>
      </c>
      <c r="C209" s="1" t="s">
        <v>998</v>
      </c>
      <c r="D209">
        <v>7712910994</v>
      </c>
      <c r="E209" s="1" t="s">
        <v>999</v>
      </c>
      <c r="F209" s="1" t="s">
        <v>611</v>
      </c>
      <c r="G209" s="1" t="s">
        <v>998</v>
      </c>
      <c r="H209">
        <v>7712910994</v>
      </c>
      <c r="I209" t="str">
        <f>VLOOKUP(J209,CatalogoEstadoRepublica!$A$1:$B$33,2)</f>
        <v>Hidalgo</v>
      </c>
      <c r="J209">
        <v>13</v>
      </c>
      <c r="K209" s="1" t="s">
        <v>892</v>
      </c>
      <c r="L209" s="1" t="str">
        <f>VLOOKUP(M209,CatalogoPerfil!$A$1:$B$5,2)</f>
        <v>Preuniversitario</v>
      </c>
      <c r="M209" s="1">
        <v>1</v>
      </c>
      <c r="O209">
        <v>13081</v>
      </c>
      <c r="P209" s="1" t="str">
        <f>IFERROR(VLOOKUP($O209,PerfilUniversitario!$A$2:$Z$427,16),"N/A")</f>
        <v>5º - 6º Semestre</v>
      </c>
      <c r="Q209" s="1" t="str">
        <f>IFERROR(VLOOKUP($O209,PerfilUniversitario!$A$2:$Z$427,16),"N/A")</f>
        <v>5º - 6º Semestre</v>
      </c>
      <c r="R209" s="1" t="str">
        <f>IFERROR(VLOOKUP($O209,PerfilUniversitario!$A$2:$Z$427,20),"N/A")</f>
        <v>Ingeniería Civil</v>
      </c>
      <c r="S209" s="1" t="str">
        <f>IFERROR(VLOOKUP($O209,PerfilUniversitario!$A$2:$Z$427,22),"N/A")</f>
        <v>• Gastronomía - Evaluación sensorial de hierbas aromáticas</v>
      </c>
      <c r="T209" s="1" t="str">
        <f>IFERROR(VLOOKUP($O209,PerfilUniversitario!$A$2:$Z$427,24),"N/A")</f>
        <v>• Médico cirujano - Reparando una herida</v>
      </c>
      <c r="U209" s="1" t="str">
        <f>IFERROR(VLOOKUP($O209,PerfilUniversitario!$A$2:$Z$427,26),"N/A")</f>
        <v>• Diseño de Moda e Innovación - Modelado sobre figurín</v>
      </c>
      <c r="V209" s="3">
        <v>0.35469907407407408</v>
      </c>
      <c r="W209" s="5">
        <v>45219</v>
      </c>
    </row>
    <row r="210" spans="1:23" x14ac:dyDescent="0.3">
      <c r="A210" t="s">
        <v>1000</v>
      </c>
      <c r="B210" t="s">
        <v>1001</v>
      </c>
      <c r="C210" s="1" t="s">
        <v>1002</v>
      </c>
      <c r="D210">
        <v>2761062177</v>
      </c>
      <c r="E210" s="1" t="s">
        <v>1003</v>
      </c>
      <c r="F210" s="1" t="s">
        <v>1004</v>
      </c>
      <c r="G210" s="1" t="s">
        <v>1005</v>
      </c>
      <c r="H210">
        <v>2761088659</v>
      </c>
      <c r="I210" t="str">
        <f>VLOOKUP(J210,CatalogoEstadoRepublica!$A$1:$B$33,2)</f>
        <v>Puebla</v>
      </c>
      <c r="J210">
        <v>21</v>
      </c>
      <c r="K210" s="1" t="s">
        <v>984</v>
      </c>
      <c r="L210" s="1" t="str">
        <f>VLOOKUP(M210,CatalogoPerfil!$A$1:$B$5,2)</f>
        <v>Preuniversitario</v>
      </c>
      <c r="M210" s="1">
        <v>1</v>
      </c>
      <c r="N210" t="s">
        <v>431</v>
      </c>
      <c r="O210">
        <v>13083</v>
      </c>
      <c r="P210" s="1" t="str">
        <f>IFERROR(VLOOKUP($O210,PerfilUniversitario!$A$2:$Z$427,16),"N/A")</f>
        <v>5º - 6º Semestre</v>
      </c>
      <c r="Q210" s="1" t="str">
        <f>IFERROR(VLOOKUP($O210,PerfilUniversitario!$A$2:$Z$427,16),"N/A")</f>
        <v>5º - 6º Semestre</v>
      </c>
      <c r="R210" s="1" t="str">
        <f>IFERROR(VLOOKUP($O210,PerfilUniversitario!$A$2:$Z$427,20),"N/A")</f>
        <v>Gastronomía</v>
      </c>
      <c r="S210" s="1" t="str">
        <f>IFERROR(VLOOKUP($O210,PerfilUniversitario!$A$2:$Z$427,22),"N/A")</f>
        <v>• Gastronomía - Evaluación sensorial de hierbas aromáticas</v>
      </c>
      <c r="T210" s="1" t="str">
        <f>IFERROR(VLOOKUP($O210,PerfilUniversitario!$A$2:$Z$427,24),"N/A")</f>
        <v>• Mercadotecnia Estratégica – La Agencia de Marketing</v>
      </c>
      <c r="U210" s="1" t="str">
        <f>IFERROR(VLOOKUP($O210,PerfilUniversitario!$A$2:$Z$427,26),"N/A")</f>
        <v>• Negocios Internacionales – Global Sellers</v>
      </c>
      <c r="V210" s="3">
        <v>0.35472222222222222</v>
      </c>
      <c r="W210" s="5">
        <v>45219</v>
      </c>
    </row>
    <row r="211" spans="1:23" x14ac:dyDescent="0.3">
      <c r="A211" t="s">
        <v>1006</v>
      </c>
      <c r="B211" t="s">
        <v>1007</v>
      </c>
      <c r="C211" s="1" t="s">
        <v>1008</v>
      </c>
      <c r="D211">
        <v>2382284654</v>
      </c>
      <c r="E211" s="1" t="s">
        <v>1006</v>
      </c>
      <c r="F211" s="1" t="s">
        <v>1009</v>
      </c>
      <c r="G211" s="1" t="s">
        <v>1008</v>
      </c>
      <c r="H211">
        <v>2381154525</v>
      </c>
      <c r="I211" t="str">
        <f>VLOOKUP(J211,CatalogoEstadoRepublica!$A$1:$B$33,2)</f>
        <v>Puebla</v>
      </c>
      <c r="J211">
        <v>21</v>
      </c>
      <c r="K211" s="1" t="s">
        <v>818</v>
      </c>
      <c r="L211" s="1" t="str">
        <f>VLOOKUP(M211,CatalogoPerfil!$A$1:$B$5,2)</f>
        <v>Preuniversitario</v>
      </c>
      <c r="M211" s="1">
        <v>1</v>
      </c>
      <c r="N211" t="s">
        <v>330</v>
      </c>
      <c r="O211">
        <v>13087</v>
      </c>
      <c r="P211" s="1" t="str">
        <f>IFERROR(VLOOKUP($O211,PerfilUniversitario!$A$2:$Z$427,16),"N/A")</f>
        <v>3º - 4º Semestre</v>
      </c>
      <c r="Q211" s="1" t="str">
        <f>IFERROR(VLOOKUP($O211,PerfilUniversitario!$A$2:$Z$427,16),"N/A")</f>
        <v>3º - 4º Semestre</v>
      </c>
      <c r="R211" s="1" t="str">
        <f>IFERROR(VLOOKUP($O211,PerfilUniversitario!$A$2:$Z$427,20),"N/A")</f>
        <v>Finanzas y Contaduría Pública</v>
      </c>
      <c r="S211" s="1" t="str">
        <f>IFERROR(VLOOKUP($O211,PerfilUniversitario!$A$2:$Z$427,22),"N/A")</f>
        <v>• Finanzas y Contabilidad y Dirección Financiera – Ca$h Financiero</v>
      </c>
      <c r="T211" s="1" t="str">
        <f>IFERROR(VLOOKUP($O211,PerfilUniversitario!$A$2:$Z$427,24),"N/A")</f>
        <v>• Finanzas y Contabilidad y Dirección Financiera – Money Colli$ion</v>
      </c>
      <c r="U211" s="1" t="str">
        <f>IFERROR(VLOOKUP($O211,PerfilUniversitario!$A$2:$Z$427,26),"N/A")</f>
        <v>• Mercadotecnia Estratégica – Team Coca vs Pepsi ¿Tú cuál eres?</v>
      </c>
      <c r="V211" s="3">
        <v>0.35574074074074075</v>
      </c>
      <c r="W211" s="5">
        <v>45219</v>
      </c>
    </row>
    <row r="212" spans="1:23" x14ac:dyDescent="0.3">
      <c r="A212" t="s">
        <v>1400</v>
      </c>
      <c r="B212" t="s">
        <v>285</v>
      </c>
      <c r="C212" s="1" t="s">
        <v>1474</v>
      </c>
      <c r="D212">
        <v>2227890774</v>
      </c>
      <c r="E212" s="1" t="s">
        <v>492</v>
      </c>
      <c r="F212" s="1" t="s">
        <v>1475</v>
      </c>
      <c r="G212" s="1" t="s">
        <v>1476</v>
      </c>
      <c r="H212">
        <v>2229870343</v>
      </c>
      <c r="I212" t="str">
        <f>VLOOKUP(J212,CatalogoEstadoRepublica!$A$1:$B$33,2)</f>
        <v>Puebla</v>
      </c>
      <c r="J212">
        <v>21</v>
      </c>
      <c r="K212" s="1" t="s">
        <v>329</v>
      </c>
      <c r="L212" s="1" t="str">
        <f>VLOOKUP(M212,CatalogoPerfil!$A$1:$B$5,2)</f>
        <v>Preuniversitario</v>
      </c>
      <c r="M212" s="1">
        <v>1</v>
      </c>
      <c r="N212" t="s">
        <v>431</v>
      </c>
      <c r="O212">
        <v>0</v>
      </c>
      <c r="P212" s="1" t="str">
        <f>IFERROR(VLOOKUP($O212,PerfilUniversitario!$A$2:$Z$427,16),"N/A")</f>
        <v>N/A</v>
      </c>
      <c r="Q212" s="1" t="str">
        <f>IFERROR(VLOOKUP($O212,PerfilUniversitario!$A$2:$Z$427,16),"N/A")</f>
        <v>N/A</v>
      </c>
      <c r="R212" s="1" t="str">
        <f>IFERROR(VLOOKUP($O212,PerfilUniversitario!$A$2:$Z$427,20),"N/A")</f>
        <v>N/A</v>
      </c>
      <c r="S212" s="1" t="str">
        <f>IFERROR(VLOOKUP($O212,PerfilUniversitario!$A$2:$Z$427,22),"N/A")</f>
        <v>N/A</v>
      </c>
      <c r="T212" s="1" t="str">
        <f>IFERROR(VLOOKUP($O212,PerfilUniversitario!$A$2:$Z$427,24),"N/A")</f>
        <v>N/A</v>
      </c>
      <c r="U212" s="1" t="str">
        <f>IFERROR(VLOOKUP($O212,PerfilUniversitario!$A$2:$Z$427,26),"N/A")</f>
        <v>N/A</v>
      </c>
      <c r="V212" s="3">
        <v>0.35596064814814815</v>
      </c>
      <c r="W212" s="5">
        <v>45219</v>
      </c>
    </row>
    <row r="213" spans="1:23" x14ac:dyDescent="0.3">
      <c r="A213" t="s">
        <v>1010</v>
      </c>
      <c r="B213" t="s">
        <v>1011</v>
      </c>
      <c r="C213" s="1" t="s">
        <v>1012</v>
      </c>
      <c r="D213">
        <v>2221190378</v>
      </c>
      <c r="E213" s="1" t="s">
        <v>1013</v>
      </c>
      <c r="F213" s="1" t="s">
        <v>1014</v>
      </c>
      <c r="G213" s="1" t="s">
        <v>1015</v>
      </c>
      <c r="H213">
        <v>2223201564</v>
      </c>
      <c r="I213" t="str">
        <f>VLOOKUP(J213,CatalogoEstadoRepublica!$A$1:$B$33,2)</f>
        <v>Puebla</v>
      </c>
      <c r="J213">
        <v>21</v>
      </c>
      <c r="K213" s="1" t="s">
        <v>105</v>
      </c>
      <c r="L213" s="1" t="str">
        <f>VLOOKUP(M213,CatalogoPerfil!$A$1:$B$5,2)</f>
        <v>Preuniversitario</v>
      </c>
      <c r="M213" s="1">
        <v>1</v>
      </c>
      <c r="N213" t="s">
        <v>1016</v>
      </c>
      <c r="O213">
        <v>13096</v>
      </c>
      <c r="P213" s="1" t="str">
        <f>IFERROR(VLOOKUP($O213,PerfilUniversitario!$A$2:$Z$427,16),"N/A")</f>
        <v>5º - 6º Semestre</v>
      </c>
      <c r="Q213" s="1" t="str">
        <f>IFERROR(VLOOKUP($O213,PerfilUniversitario!$A$2:$Z$427,16),"N/A")</f>
        <v>5º - 6º Semestre</v>
      </c>
      <c r="R213" s="1" t="str">
        <f>IFERROR(VLOOKUP($O213,PerfilUniversitario!$A$2:$Z$427,20),"N/A")</f>
        <v>Nutrición</v>
      </c>
      <c r="S213" s="1" t="str">
        <f>IFERROR(VLOOKUP($O213,PerfilUniversitario!$A$2:$Z$427,22),"N/A")</f>
        <v>• Nutrición - Un día en la consulta nutricional</v>
      </c>
      <c r="T213" s="1" t="str">
        <f>IFERROR(VLOOKUP($O213,PerfilUniversitario!$A$2:$Z$427,24),"N/A")</f>
        <v>• Nutrición - La ciencia de los alimentos</v>
      </c>
      <c r="U213" s="1" t="str">
        <f>IFERROR(VLOOKUP($O213,PerfilUniversitario!$A$2:$Z$427,26),"N/A")</f>
        <v>• Nutrición – Nutrición y ejercicio, lo que necesita un campeón</v>
      </c>
      <c r="V213" s="3">
        <v>0.35637731481481483</v>
      </c>
      <c r="W213" s="5">
        <v>45219</v>
      </c>
    </row>
    <row r="214" spans="1:23" x14ac:dyDescent="0.3">
      <c r="A214" t="s">
        <v>492</v>
      </c>
      <c r="B214" t="s">
        <v>1017</v>
      </c>
      <c r="C214" s="1" t="s">
        <v>1018</v>
      </c>
      <c r="D214">
        <v>9681124787</v>
      </c>
      <c r="E214" s="1" t="s">
        <v>1019</v>
      </c>
      <c r="F214" s="1" t="s">
        <v>1020</v>
      </c>
      <c r="G214" s="1" t="s">
        <v>1021</v>
      </c>
      <c r="H214">
        <v>9613199347</v>
      </c>
      <c r="I214" t="str">
        <f>VLOOKUP(J214,CatalogoEstadoRepublica!$A$1:$B$33,2)</f>
        <v>Puebla</v>
      </c>
      <c r="J214">
        <v>21</v>
      </c>
      <c r="K214" s="1" t="s">
        <v>984</v>
      </c>
      <c r="L214" s="1" t="str">
        <f>VLOOKUP(M214,CatalogoPerfil!$A$1:$B$5,2)</f>
        <v>Preuniversitario</v>
      </c>
      <c r="M214" s="1">
        <v>1</v>
      </c>
      <c r="N214" t="s">
        <v>1022</v>
      </c>
      <c r="O214">
        <v>13099</v>
      </c>
      <c r="P214" s="1" t="str">
        <f>IFERROR(VLOOKUP($O214,PerfilUniversitario!$A$2:$Z$427,16),"N/A")</f>
        <v>5º - 6º Semestre</v>
      </c>
      <c r="Q214" s="1" t="str">
        <f>IFERROR(VLOOKUP($O214,PerfilUniversitario!$A$2:$Z$427,16),"N/A")</f>
        <v>5º - 6º Semestre</v>
      </c>
      <c r="R214" s="1" t="str">
        <f>IFERROR(VLOOKUP($O214,PerfilUniversitario!$A$2:$Z$427,20),"N/A")</f>
        <v>Médico Cirujano</v>
      </c>
      <c r="S214" s="1" t="str">
        <f>IFERROR(VLOOKUP($O214,PerfilUniversitario!$A$2:$Z$427,22),"N/A")</f>
        <v>• Médico cirujano - Salva una vida</v>
      </c>
      <c r="T214" s="1" t="str">
        <f>IFERROR(VLOOKUP($O214,PerfilUniversitario!$A$2:$Z$427,24),"N/A")</f>
        <v>• Diseño Gráfico - ¡Caricarturízate!</v>
      </c>
      <c r="U214" s="1" t="str">
        <f>IFERROR(VLOOKUP($O214,PerfilUniversitario!$A$2:$Z$427,26),"N/A")</f>
        <v>• Médico cirujano - Reparando una herida</v>
      </c>
      <c r="V214" s="3">
        <v>0.35664351851851855</v>
      </c>
      <c r="W214" s="5">
        <v>45219</v>
      </c>
    </row>
    <row r="215" spans="1:23" x14ac:dyDescent="0.3">
      <c r="A215" t="s">
        <v>1477</v>
      </c>
      <c r="B215" t="s">
        <v>693</v>
      </c>
      <c r="C215" s="1" t="s">
        <v>1478</v>
      </c>
      <c r="D215">
        <v>5551021792</v>
      </c>
      <c r="E215" s="1"/>
      <c r="F215" s="1"/>
      <c r="H215"/>
      <c r="I215" t="str">
        <f>VLOOKUP(J215,CatalogoEstadoRepublica!$A$1:$B$33,2)</f>
        <v>Tlaxcala</v>
      </c>
      <c r="J215">
        <v>29</v>
      </c>
      <c r="K215" s="1" t="s">
        <v>430</v>
      </c>
      <c r="L215" s="1" t="str">
        <f>VLOOKUP(M215,CatalogoPerfil!$A$1:$B$5,2)</f>
        <v>Orientador Vocacional</v>
      </c>
      <c r="M215" s="1">
        <v>3</v>
      </c>
      <c r="O215">
        <v>0</v>
      </c>
      <c r="P215" s="1" t="str">
        <f>IFERROR(VLOOKUP($O215,PerfilUniversitario!$A$2:$Z$427,16),"N/A")</f>
        <v>N/A</v>
      </c>
      <c r="Q215" s="1" t="str">
        <f>IFERROR(VLOOKUP($O215,PerfilUniversitario!$A$2:$Z$427,16),"N/A")</f>
        <v>N/A</v>
      </c>
      <c r="R215" s="1" t="str">
        <f>IFERROR(VLOOKUP($O215,PerfilUniversitario!$A$2:$Z$427,20),"N/A")</f>
        <v>N/A</v>
      </c>
      <c r="S215" s="1" t="str">
        <f>IFERROR(VLOOKUP($O215,PerfilUniversitario!$A$2:$Z$427,22),"N/A")</f>
        <v>N/A</v>
      </c>
      <c r="T215" s="1" t="str">
        <f>IFERROR(VLOOKUP($O215,PerfilUniversitario!$A$2:$Z$427,24),"N/A")</f>
        <v>N/A</v>
      </c>
      <c r="U215" s="1" t="str">
        <f>IFERROR(VLOOKUP($O215,PerfilUniversitario!$A$2:$Z$427,26),"N/A")</f>
        <v>N/A</v>
      </c>
      <c r="V215" s="3">
        <v>0.35701388888888891</v>
      </c>
      <c r="W215" s="5">
        <v>45219</v>
      </c>
    </row>
    <row r="216" spans="1:23" x14ac:dyDescent="0.3">
      <c r="A216" t="s">
        <v>1023</v>
      </c>
      <c r="B216" t="s">
        <v>1024</v>
      </c>
      <c r="C216" s="1" t="s">
        <v>1025</v>
      </c>
      <c r="D216">
        <v>2223051769</v>
      </c>
      <c r="E216" s="1" t="s">
        <v>1026</v>
      </c>
      <c r="F216" s="1" t="s">
        <v>1027</v>
      </c>
      <c r="G216" s="1" t="s">
        <v>1028</v>
      </c>
      <c r="H216">
        <v>9711423509</v>
      </c>
      <c r="I216" t="str">
        <f>VLOOKUP(J216,CatalogoEstadoRepublica!$A$1:$B$33,2)</f>
        <v>Puebla</v>
      </c>
      <c r="J216">
        <v>21</v>
      </c>
      <c r="K216" s="1" t="s">
        <v>813</v>
      </c>
      <c r="L216" s="1" t="str">
        <f>VLOOKUP(M216,CatalogoPerfil!$A$1:$B$5,2)</f>
        <v>Preuniversitario</v>
      </c>
      <c r="M216" s="1">
        <v>1</v>
      </c>
      <c r="N216" t="s">
        <v>625</v>
      </c>
      <c r="O216">
        <v>13101</v>
      </c>
      <c r="P216" s="1" t="str">
        <f>IFERROR(VLOOKUP($O216,PerfilUniversitario!$A$2:$Z$427,16),"N/A")</f>
        <v>5º - 6º Semestre</v>
      </c>
      <c r="Q216" s="1" t="str">
        <f>IFERROR(VLOOKUP($O216,PerfilUniversitario!$A$2:$Z$427,16),"N/A")</f>
        <v>5º - 6º Semestre</v>
      </c>
      <c r="R216" s="1" t="str">
        <f>IFERROR(VLOOKUP($O216,PerfilUniversitario!$A$2:$Z$427,20),"N/A")</f>
        <v>Médico Cirujano</v>
      </c>
      <c r="S216" s="1" t="str">
        <f>IFERROR(VLOOKUP($O216,PerfilUniversitario!$A$2:$Z$427,22),"N/A")</f>
        <v>• Médico cirujano - Reparando una herida</v>
      </c>
      <c r="T216" s="1" t="str">
        <f>IFERROR(VLOOKUP($O216,PerfilUniversitario!$A$2:$Z$427,24),"N/A")</f>
        <v>• Médico cirujano - Atiende tú primer paciente</v>
      </c>
      <c r="U216" s="1" t="str">
        <f>IFERROR(VLOOKUP($O216,PerfilUniversitario!$A$2:$Z$427,26),"N/A")</f>
        <v>• Médico cirujano - Salva una vida</v>
      </c>
      <c r="V216" s="3">
        <v>0.35739583333333336</v>
      </c>
      <c r="W216" s="5">
        <v>45219</v>
      </c>
    </row>
    <row r="217" spans="1:23" x14ac:dyDescent="0.3">
      <c r="A217" t="s">
        <v>373</v>
      </c>
      <c r="B217" t="s">
        <v>1621</v>
      </c>
      <c r="C217" s="1" t="s">
        <v>1622</v>
      </c>
      <c r="D217">
        <v>2214339393</v>
      </c>
      <c r="E217" s="1" t="s">
        <v>261</v>
      </c>
      <c r="F217" s="1" t="s">
        <v>261</v>
      </c>
      <c r="H217"/>
      <c r="I217" t="str">
        <f>VLOOKUP(J217,CatalogoEstadoRepublica!$A$1:$B$33,2)</f>
        <v>Puebla</v>
      </c>
      <c r="J217">
        <v>21</v>
      </c>
      <c r="K217" s="1" t="s">
        <v>1623</v>
      </c>
      <c r="L217" s="1" t="str">
        <f>VLOOKUP(M217,CatalogoPerfil!$A$1:$B$5,2)</f>
        <v>Preuniversitario</v>
      </c>
      <c r="M217" s="1">
        <v>1</v>
      </c>
      <c r="N217" t="s">
        <v>1624</v>
      </c>
      <c r="O217">
        <v>13102</v>
      </c>
      <c r="P217" s="1" t="str">
        <f>IFERROR(VLOOKUP($O217,PerfilUniversitario!$A$2:$Z$427,16),"N/A")</f>
        <v>5º - 6º Semestre</v>
      </c>
      <c r="Q217" s="1" t="str">
        <f>IFERROR(VLOOKUP($O217,PerfilUniversitario!$A$2:$Z$427,16),"N/A")</f>
        <v>5º - 6º Semestre</v>
      </c>
      <c r="R217" s="1" t="str">
        <f>IFERROR(VLOOKUP($O217,PerfilUniversitario!$A$2:$Z$427,20),"N/A")</f>
        <v>Médico Cirujano</v>
      </c>
      <c r="S217" s="1" t="str">
        <f>IFERROR(VLOOKUP($O217,PerfilUniversitario!$A$2:$Z$427,22),"N/A")</f>
        <v>• Médico cirujano - Reparando una herida</v>
      </c>
      <c r="T217" s="1" t="str">
        <f>IFERROR(VLOOKUP($O217,PerfilUniversitario!$A$2:$Z$427,24),"N/A")</f>
        <v>• Médico cirujano - Atiende tú primer paciente</v>
      </c>
      <c r="U217" s="1" t="str">
        <f>IFERROR(VLOOKUP($O217,PerfilUniversitario!$A$2:$Z$427,26),"N/A")</f>
        <v>• Médico cirujano - Salva una vida</v>
      </c>
      <c r="V217" s="3">
        <v>0.35752314814814817</v>
      </c>
      <c r="W217" s="5">
        <v>45219</v>
      </c>
    </row>
    <row r="218" spans="1:23" x14ac:dyDescent="0.3">
      <c r="A218" t="s">
        <v>438</v>
      </c>
      <c r="B218" t="s">
        <v>1549</v>
      </c>
      <c r="C218" s="1" t="s">
        <v>1550</v>
      </c>
      <c r="D218">
        <v>2224965291</v>
      </c>
      <c r="E218" s="1" t="s">
        <v>438</v>
      </c>
      <c r="F218" s="1" t="s">
        <v>1549</v>
      </c>
      <c r="H218"/>
      <c r="I218" t="str">
        <f>VLOOKUP(J218,CatalogoEstadoRepublica!$A$1:$B$33,2)</f>
        <v>Chiapas</v>
      </c>
      <c r="J218">
        <v>5</v>
      </c>
      <c r="K218" s="1" t="s">
        <v>1551</v>
      </c>
      <c r="L218" s="1" t="str">
        <f>VLOOKUP(M218,CatalogoPerfil!$A$1:$B$5,2)</f>
        <v>Orientador Vocacional</v>
      </c>
      <c r="M218" s="1">
        <v>3</v>
      </c>
      <c r="N218" t="s">
        <v>1559</v>
      </c>
      <c r="O218">
        <v>0</v>
      </c>
      <c r="P218" s="1" t="str">
        <f>IFERROR(VLOOKUP($O218,PerfilUniversitario!$A$2:$Z$427,16),"N/A")</f>
        <v>N/A</v>
      </c>
      <c r="Q218" s="1" t="str">
        <f>IFERROR(VLOOKUP($O218,PerfilUniversitario!$A$2:$Z$427,16),"N/A")</f>
        <v>N/A</v>
      </c>
      <c r="R218" s="1" t="str">
        <f>IFERROR(VLOOKUP($O218,PerfilUniversitario!$A$2:$Z$427,20),"N/A")</f>
        <v>N/A</v>
      </c>
      <c r="S218" s="1" t="str">
        <f>IFERROR(VLOOKUP($O218,PerfilUniversitario!$A$2:$Z$427,22),"N/A")</f>
        <v>N/A</v>
      </c>
      <c r="T218" s="1" t="str">
        <f>IFERROR(VLOOKUP($O218,PerfilUniversitario!$A$2:$Z$427,24),"N/A")</f>
        <v>N/A</v>
      </c>
      <c r="U218" s="1" t="str">
        <f>IFERROR(VLOOKUP($O218,PerfilUniversitario!$A$2:$Z$427,26),"N/A")</f>
        <v>N/A</v>
      </c>
      <c r="V218" s="3">
        <v>0.35760416666666667</v>
      </c>
      <c r="W218" s="5">
        <v>45219</v>
      </c>
    </row>
    <row r="219" spans="1:23" x14ac:dyDescent="0.3">
      <c r="A219" t="s">
        <v>1029</v>
      </c>
      <c r="B219" t="s">
        <v>1030</v>
      </c>
      <c r="C219" s="1" t="s">
        <v>1031</v>
      </c>
      <c r="D219">
        <v>5584084540</v>
      </c>
      <c r="E219" s="1" t="s">
        <v>891</v>
      </c>
      <c r="F219" s="1" t="s">
        <v>1032</v>
      </c>
      <c r="G219" s="1" t="s">
        <v>1033</v>
      </c>
      <c r="H219">
        <v>5530280000</v>
      </c>
      <c r="I219" t="str">
        <f>VLOOKUP(J219,CatalogoEstadoRepublica!$A$1:$B$33,2)</f>
        <v>Puebla</v>
      </c>
      <c r="J219">
        <v>21</v>
      </c>
      <c r="K219" s="1" t="s">
        <v>813</v>
      </c>
      <c r="L219" s="1" t="str">
        <f>VLOOKUP(M219,CatalogoPerfil!$A$1:$B$5,2)</f>
        <v>Preuniversitario</v>
      </c>
      <c r="M219" s="1">
        <v>1</v>
      </c>
      <c r="N219" s="1" t="s">
        <v>1034</v>
      </c>
      <c r="O219" s="1">
        <v>13105</v>
      </c>
      <c r="P219" s="1" t="str">
        <f>IFERROR(VLOOKUP($O219,PerfilUniversitario!$A$2:$Z$427,16),"N/A")</f>
        <v>5º - 6º Semestre</v>
      </c>
      <c r="Q219" s="1" t="str">
        <f>IFERROR(VLOOKUP($O219,PerfilUniversitario!$A$2:$Z$427,16),"N/A")</f>
        <v>5º - 6º Semestre</v>
      </c>
      <c r="R219" s="1" t="str">
        <f>IFERROR(VLOOKUP($O219,PerfilUniversitario!$A$2:$Z$427,20),"N/A")</f>
        <v>Actuaría</v>
      </c>
      <c r="S219" s="1" t="str">
        <f>IFERROR(VLOOKUP($O219,PerfilUniversitario!$A$2:$Z$427,22),"N/A")</f>
        <v>• Actuaría - Las verdades de los Actuarios</v>
      </c>
      <c r="T219" s="1" t="str">
        <f>IFERROR(VLOOKUP($O219,PerfilUniversitario!$A$2:$Z$427,24),"N/A")</f>
        <v>• Actuaría - Las verdades de los Actuarios</v>
      </c>
      <c r="U219" s="1" t="str">
        <f>IFERROR(VLOOKUP($O219,PerfilUniversitario!$A$2:$Z$427,26),"N/A")</f>
        <v>• Actuaría - Las verdades de los Actuarios</v>
      </c>
      <c r="V219" s="3">
        <v>0.35783564814814817</v>
      </c>
      <c r="W219" s="5">
        <v>45219</v>
      </c>
    </row>
    <row r="220" spans="1:23" x14ac:dyDescent="0.3">
      <c r="A220" t="s">
        <v>1035</v>
      </c>
      <c r="B220" t="s">
        <v>1036</v>
      </c>
      <c r="C220" s="1" t="s">
        <v>1037</v>
      </c>
      <c r="D220">
        <v>7731382240</v>
      </c>
      <c r="E220" s="1" t="s">
        <v>1038</v>
      </c>
      <c r="F220" s="1" t="s">
        <v>1036</v>
      </c>
      <c r="G220" s="1" t="s">
        <v>1039</v>
      </c>
      <c r="H220">
        <v>7731279998</v>
      </c>
      <c r="I220" t="str">
        <f>VLOOKUP(J220,CatalogoEstadoRepublica!$A$1:$B$33,2)</f>
        <v>Hidalgo</v>
      </c>
      <c r="J220">
        <v>13</v>
      </c>
      <c r="K220" s="1" t="s">
        <v>1040</v>
      </c>
      <c r="L220" s="1" t="str">
        <f>VLOOKUP(M220,CatalogoPerfil!$A$1:$B$5,2)</f>
        <v>Preuniversitario</v>
      </c>
      <c r="M220" s="1">
        <v>1</v>
      </c>
      <c r="N220" s="1" t="s">
        <v>478</v>
      </c>
      <c r="O220" s="1">
        <v>13106</v>
      </c>
      <c r="P220" s="1" t="str">
        <f>IFERROR(VLOOKUP($O220,PerfilUniversitario!$A$2:$Z$427,16),"N/A")</f>
        <v>5º - 6º Semestre</v>
      </c>
      <c r="Q220" s="1" t="str">
        <f>IFERROR(VLOOKUP($O220,PerfilUniversitario!$A$2:$Z$427,16),"N/A")</f>
        <v>5º - 6º Semestre</v>
      </c>
      <c r="R220" s="1" t="str">
        <f>IFERROR(VLOOKUP($O220,PerfilUniversitario!$A$2:$Z$427,20),"N/A")</f>
        <v>Diseño Industrial</v>
      </c>
      <c r="S220" s="1" t="str">
        <f>IFERROR(VLOOKUP($O220,PerfilUniversitario!$A$2:$Z$427,22),"N/A")</f>
        <v>• Ingeniería en Dirección de Negocios - Toma de decisiones estratégicas en la Ingeniería de negocios</v>
      </c>
      <c r="T220" s="1" t="str">
        <f>IFERROR(VLOOKUP($O220,PerfilUniversitario!$A$2:$Z$427,24),"N/A")</f>
        <v>• Diseño industrial - Diseño de Productos: innovación y realidad aumentada.</v>
      </c>
      <c r="U220" s="1" t="str">
        <f>IFERROR(VLOOKUP($O220,PerfilUniversitario!$A$2:$Z$427,26),"N/A")</f>
        <v>• Negocios Internacionales – Global Sellers</v>
      </c>
      <c r="V220" s="3">
        <v>0.35916666666666663</v>
      </c>
      <c r="W220" s="5">
        <v>45219</v>
      </c>
    </row>
    <row r="221" spans="1:23" x14ac:dyDescent="0.3">
      <c r="A221" t="s">
        <v>1041</v>
      </c>
      <c r="B221" t="s">
        <v>1042</v>
      </c>
      <c r="C221" s="1" t="s">
        <v>1043</v>
      </c>
      <c r="D221">
        <v>5543327101</v>
      </c>
      <c r="E221" s="1">
        <v>5563494199</v>
      </c>
      <c r="F221" s="1" t="s">
        <v>1044</v>
      </c>
      <c r="G221" s="1" t="s">
        <v>1045</v>
      </c>
      <c r="H221">
        <v>5563494199</v>
      </c>
      <c r="I221" t="str">
        <f>VLOOKUP(J221,CatalogoEstadoRepublica!$A$1:$B$33,2)</f>
        <v>Estado de México</v>
      </c>
      <c r="J221">
        <v>15</v>
      </c>
      <c r="K221" s="1" t="s">
        <v>1047</v>
      </c>
      <c r="L221" s="1" t="str">
        <f>VLOOKUP(M221,CatalogoPerfil!$A$1:$B$5,2)</f>
        <v>Preuniversitario</v>
      </c>
      <c r="M221" s="1">
        <v>1</v>
      </c>
      <c r="N221" s="1" t="s">
        <v>1048</v>
      </c>
      <c r="O221" s="1">
        <v>13107</v>
      </c>
      <c r="P221" s="1" t="str">
        <f>IFERROR(VLOOKUP($O221,PerfilUniversitario!$A$2:$Z$427,16),"N/A")</f>
        <v>5º - 6º Semestre</v>
      </c>
      <c r="Q221" s="1" t="str">
        <f>IFERROR(VLOOKUP($O221,PerfilUniversitario!$A$2:$Z$427,16),"N/A")</f>
        <v>5º - 6º Semestre</v>
      </c>
      <c r="R221" s="1" t="str">
        <f>IFERROR(VLOOKUP($O221,PerfilUniversitario!$A$2:$Z$427,20),"N/A")</f>
        <v>Administración y Dirección de Empresas</v>
      </c>
      <c r="S221" s="1" t="str">
        <f>IFERROR(VLOOKUP($O221,PerfilUniversitario!$A$2:$Z$427,22),"N/A")</f>
        <v>• Ingeniería en Dirección de Negocios - Toma de decisiones estratégicas en la Ingeniería de negocios</v>
      </c>
      <c r="T221" s="1" t="str">
        <f>IFERROR(VLOOKUP($O221,PerfilUniversitario!$A$2:$Z$427,24),"N/A")</f>
        <v>• Diseño industrial - Diseño de Productos: innovación y realidad aumentada.</v>
      </c>
      <c r="U221" s="1" t="str">
        <f>IFERROR(VLOOKUP($O221,PerfilUniversitario!$A$2:$Z$427,26),"N/A")</f>
        <v>• Negocios Internacionales – Global Sellers</v>
      </c>
      <c r="V221" s="3">
        <v>0.35923611111111109</v>
      </c>
      <c r="W221" s="5">
        <v>45219</v>
      </c>
    </row>
    <row r="222" spans="1:23" x14ac:dyDescent="0.3">
      <c r="A222" t="s">
        <v>1049</v>
      </c>
      <c r="B222" t="s">
        <v>1050</v>
      </c>
      <c r="C222" s="1" t="s">
        <v>1051</v>
      </c>
      <c r="D222">
        <v>2114317224</v>
      </c>
      <c r="E222" s="1" t="s">
        <v>409</v>
      </c>
      <c r="F222" s="1" t="s">
        <v>162</v>
      </c>
      <c r="H222">
        <v>2461627980</v>
      </c>
      <c r="I222" t="str">
        <f>VLOOKUP(J222,CatalogoEstadoRepublica!$A$1:$B$33,2)</f>
        <v>Tlaxcala</v>
      </c>
      <c r="J222">
        <v>29</v>
      </c>
      <c r="K222" s="1" t="s">
        <v>1052</v>
      </c>
      <c r="L222" s="1" t="str">
        <f>VLOOKUP(M222,CatalogoPerfil!$A$1:$B$5,2)</f>
        <v>Preuniversitario</v>
      </c>
      <c r="M222" s="1">
        <v>1</v>
      </c>
      <c r="N222" s="1"/>
      <c r="O222" s="1">
        <v>13108</v>
      </c>
      <c r="P222" s="1" t="str">
        <f>IFERROR(VLOOKUP($O222,PerfilUniversitario!$A$2:$Z$427,16),"N/A")</f>
        <v>5º - 6º Semestre</v>
      </c>
      <c r="Q222" s="1" t="str">
        <f>IFERROR(VLOOKUP($O222,PerfilUniversitario!$A$2:$Z$427,16),"N/A")</f>
        <v>5º - 6º Semestre</v>
      </c>
      <c r="R222" s="1" t="str">
        <f>IFERROR(VLOOKUP($O222,PerfilUniversitario!$A$2:$Z$427,20),"N/A")</f>
        <v>Médico Cirujano</v>
      </c>
      <c r="S222" s="1" t="str">
        <f>IFERROR(VLOOKUP($O222,PerfilUniversitario!$A$2:$Z$427,22),"N/A")</f>
        <v>• Médico cirujano - Rescate de lesionados.</v>
      </c>
      <c r="T222" s="1" t="str">
        <f>IFERROR(VLOOKUP($O222,PerfilUniversitario!$A$2:$Z$427,24),"N/A")</f>
        <v>• Médico cirujano - Primeros minutos de vida</v>
      </c>
      <c r="U222" s="1" t="str">
        <f>IFERROR(VLOOKUP($O222,PerfilUniversitario!$A$2:$Z$427,26),"N/A")</f>
        <v>• Nutrición - Un día en la consulta nutricional</v>
      </c>
      <c r="V222" s="3">
        <v>0.35931712962962964</v>
      </c>
      <c r="W222" s="5">
        <v>45219</v>
      </c>
    </row>
    <row r="223" spans="1:23" x14ac:dyDescent="0.3">
      <c r="A223" t="s">
        <v>572</v>
      </c>
      <c r="B223" t="s">
        <v>1053</v>
      </c>
      <c r="C223" s="1" t="s">
        <v>1054</v>
      </c>
      <c r="D223">
        <v>2461625099</v>
      </c>
      <c r="E223" s="1" t="s">
        <v>1055</v>
      </c>
      <c r="F223" s="1" t="s">
        <v>1053</v>
      </c>
      <c r="G223" s="1" t="s">
        <v>1056</v>
      </c>
      <c r="H223">
        <v>2461196040</v>
      </c>
      <c r="I223" t="str">
        <f>VLOOKUP(J223,CatalogoEstadoRepublica!$A$1:$B$33,2)</f>
        <v>Tlaxcala</v>
      </c>
      <c r="J223">
        <v>29</v>
      </c>
      <c r="K223" s="1" t="s">
        <v>1052</v>
      </c>
      <c r="L223" s="1" t="str">
        <f>VLOOKUP(M223,CatalogoPerfil!$A$1:$B$5,2)</f>
        <v>Preuniversitario</v>
      </c>
      <c r="M223" s="1">
        <v>1</v>
      </c>
      <c r="N223" s="1"/>
      <c r="O223" s="1">
        <v>13109</v>
      </c>
      <c r="P223" s="1" t="str">
        <f>IFERROR(VLOOKUP($O223,PerfilUniversitario!$A$2:$Z$427,16),"N/A")</f>
        <v>5º - 6º Semestre</v>
      </c>
      <c r="Q223" s="1" t="str">
        <f>IFERROR(VLOOKUP($O223,PerfilUniversitario!$A$2:$Z$427,16),"N/A")</f>
        <v>5º - 6º Semestre</v>
      </c>
      <c r="R223" s="1" t="str">
        <f>IFERROR(VLOOKUP($O223,PerfilUniversitario!$A$2:$Z$427,20),"N/A")</f>
        <v>Mercadotecnia Estratégica</v>
      </c>
      <c r="S223" s="1" t="str">
        <f>IFERROR(VLOOKUP($O223,PerfilUniversitario!$A$2:$Z$427,22),"N/A")</f>
        <v>• Mercadotecnia Estratégica – La Agencia de Marketing</v>
      </c>
      <c r="T223" s="1" t="str">
        <f>IFERROR(VLOOKUP($O223,PerfilUniversitario!$A$2:$Z$427,24),"N/A")</f>
        <v>• Diseño Multimedia - Fotografía de producto con dispositivos móviles.</v>
      </c>
      <c r="U223" s="1" t="str">
        <f>IFERROR(VLOOKUP($O223,PerfilUniversitario!$A$2:$Z$427,26),"N/A")</f>
        <v>• Ingeniería en Dirección de Negocios - Toma de decisiones estratégicas en la Ingeniería de negocios</v>
      </c>
      <c r="V223" s="3">
        <v>0.35932870370370368</v>
      </c>
      <c r="W223" s="5">
        <v>45219</v>
      </c>
    </row>
    <row r="224" spans="1:23" x14ac:dyDescent="0.3">
      <c r="A224" t="s">
        <v>1057</v>
      </c>
      <c r="B224" t="s">
        <v>1058</v>
      </c>
      <c r="C224" s="1" t="s">
        <v>1059</v>
      </c>
      <c r="D224">
        <v>2461607615</v>
      </c>
      <c r="E224" s="1" t="s">
        <v>1060</v>
      </c>
      <c r="F224" s="1" t="s">
        <v>1061</v>
      </c>
      <c r="H224">
        <v>2461044045</v>
      </c>
      <c r="I224" t="str">
        <f>VLOOKUP(J224,CatalogoEstadoRepublica!$A$1:$B$33,2)</f>
        <v>Tlaxcala</v>
      </c>
      <c r="J224">
        <v>29</v>
      </c>
      <c r="K224" s="1" t="s">
        <v>1052</v>
      </c>
      <c r="L224" s="1" t="str">
        <f>VLOOKUP(M224,CatalogoPerfil!$A$1:$B$5,2)</f>
        <v>Preuniversitario</v>
      </c>
      <c r="M224" s="1">
        <v>1</v>
      </c>
      <c r="N224" s="1"/>
      <c r="O224" s="1">
        <v>13111</v>
      </c>
      <c r="P224" s="1" t="str">
        <f>IFERROR(VLOOKUP($O224,PerfilUniversitario!$A$2:$Z$427,16),"N/A")</f>
        <v>5º - 6º Semestre</v>
      </c>
      <c r="Q224" s="1" t="str">
        <f>IFERROR(VLOOKUP($O224,PerfilUniversitario!$A$2:$Z$427,16),"N/A")</f>
        <v>5º - 6º Semestre</v>
      </c>
      <c r="R224" s="1" t="str">
        <f>IFERROR(VLOOKUP($O224,PerfilUniversitario!$A$2:$Z$427,20),"N/A")</f>
        <v>Gastronomía</v>
      </c>
      <c r="S224" s="1" t="str">
        <f>IFERROR(VLOOKUP($O224,PerfilUniversitario!$A$2:$Z$427,22),"N/A")</f>
        <v>• Gastronomía - Evaluación sensorial de hierbas aromáticas</v>
      </c>
      <c r="T224" s="1" t="str">
        <f>IFERROR(VLOOKUP($O224,PerfilUniversitario!$A$2:$Z$427,24),"N/A")</f>
        <v>• Gastronomía - Evaluación sensorial de hierbas aromáticas</v>
      </c>
      <c r="U224" s="1" t="str">
        <f>IFERROR(VLOOKUP($O224,PerfilUniversitario!$A$2:$Z$427,26),"N/A")</f>
        <v>• Gastronomía - Evaluación sensorial de hierbas aromáticas</v>
      </c>
      <c r="V224" s="3">
        <v>0.3596759259259259</v>
      </c>
      <c r="W224" s="5">
        <v>45219</v>
      </c>
    </row>
    <row r="225" spans="1:23" x14ac:dyDescent="0.3">
      <c r="A225" t="s">
        <v>1625</v>
      </c>
      <c r="B225" t="s">
        <v>1626</v>
      </c>
      <c r="C225" s="1" t="s">
        <v>1627</v>
      </c>
      <c r="D225">
        <v>2229996045</v>
      </c>
      <c r="E225" s="1"/>
      <c r="F225" s="1"/>
      <c r="H225"/>
      <c r="I225" t="str">
        <f>VLOOKUP(J225,CatalogoEstadoRepublica!$A$1:$B$33,2)</f>
        <v>Puebla</v>
      </c>
      <c r="J225">
        <v>21</v>
      </c>
      <c r="K225" s="1" t="s">
        <v>105</v>
      </c>
      <c r="L225" s="1" t="str">
        <f>VLOOKUP(M225,CatalogoPerfil!$A$1:$B$5,2)</f>
        <v>Preuniversitario</v>
      </c>
      <c r="M225" s="1">
        <v>1</v>
      </c>
      <c r="N225" s="1"/>
      <c r="O225" s="1">
        <v>13112</v>
      </c>
      <c r="P225" s="1" t="str">
        <f>IFERROR(VLOOKUP($O225,PerfilUniversitario!$A$2:$Z$427,16),"N/A")</f>
        <v>5º - 6º Semestre</v>
      </c>
      <c r="Q225" s="1" t="str">
        <f>IFERROR(VLOOKUP($O225,PerfilUniversitario!$A$2:$Z$427,16),"N/A")</f>
        <v>5º - 6º Semestre</v>
      </c>
      <c r="R225" s="1" t="str">
        <f>IFERROR(VLOOKUP($O225,PerfilUniversitario!$A$2:$Z$427,20),"N/A")</f>
        <v>Gastronomía</v>
      </c>
      <c r="S225" s="1" t="str">
        <f>IFERROR(VLOOKUP($O225,PerfilUniversitario!$A$2:$Z$427,22),"N/A")</f>
        <v>• Gastronomía - Evaluación sensorial de hierbas aromáticas</v>
      </c>
      <c r="T225" s="1" t="str">
        <f>IFERROR(VLOOKUP($O225,PerfilUniversitario!$A$2:$Z$427,24),"N/A")</f>
        <v>• Gastronomía - Evaluación sensorial de hierbas aromáticas</v>
      </c>
      <c r="U225" s="1" t="str">
        <f>IFERROR(VLOOKUP($O225,PerfilUniversitario!$A$2:$Z$427,26),"N/A")</f>
        <v>• Gastronomía - Evaluación sensorial de hierbas aromáticas</v>
      </c>
      <c r="V225" s="3">
        <v>0.35972222222222222</v>
      </c>
      <c r="W225" s="5">
        <v>45219</v>
      </c>
    </row>
    <row r="226" spans="1:23" x14ac:dyDescent="0.3">
      <c r="A226" t="s">
        <v>1062</v>
      </c>
      <c r="B226" t="s">
        <v>1063</v>
      </c>
      <c r="C226" s="1" t="s">
        <v>1064</v>
      </c>
      <c r="D226">
        <v>7731758754</v>
      </c>
      <c r="E226" s="1"/>
      <c r="F226" s="1"/>
      <c r="H226"/>
      <c r="I226" t="str">
        <f>VLOOKUP(J226,CatalogoEstadoRepublica!$A$1:$B$33,2)</f>
        <v>Hidalgo</v>
      </c>
      <c r="J226">
        <v>13</v>
      </c>
      <c r="K226" s="1" t="s">
        <v>1040</v>
      </c>
      <c r="L226" s="1" t="str">
        <f>VLOOKUP(M226,CatalogoPerfil!$A$1:$B$5,2)</f>
        <v>Preuniversitario</v>
      </c>
      <c r="M226" s="1">
        <v>1</v>
      </c>
      <c r="N226" s="1" t="s">
        <v>1065</v>
      </c>
      <c r="O226" s="1">
        <v>13114</v>
      </c>
      <c r="P226" s="1" t="str">
        <f>IFERROR(VLOOKUP($O226,PerfilUniversitario!$A$2:$Z$427,16),"N/A")</f>
        <v>5º - 6º Semestre</v>
      </c>
      <c r="Q226" s="1" t="str">
        <f>IFERROR(VLOOKUP($O226,PerfilUniversitario!$A$2:$Z$427,16),"N/A")</f>
        <v>5º - 6º Semestre</v>
      </c>
      <c r="R226" s="1" t="str">
        <f>IFERROR(VLOOKUP($O226,PerfilUniversitario!$A$2:$Z$427,20),"N/A")</f>
        <v>Ingeniería Civil</v>
      </c>
      <c r="S226" s="1" t="str">
        <f>IFERROR(VLOOKUP($O226,PerfilUniversitario!$A$2:$Z$427,22),"N/A")</f>
        <v>• Ingeniería en Dirección de Negocios - Toma de decisiones estratégicas en la Ingeniería de negocios</v>
      </c>
      <c r="T226" s="1" t="str">
        <f>IFERROR(VLOOKUP($O226,PerfilUniversitario!$A$2:$Z$427,24),"N/A")</f>
        <v>• Ingeniería Industrial para la Dirección - Estudio de tiempos y movimientos</v>
      </c>
      <c r="U226" s="1" t="str">
        <f>IFERROR(VLOOKUP($O226,PerfilUniversitario!$A$2:$Z$427,26),"N/A")</f>
        <v>• Ingeniería Civil - Ensayo de tracción para varilla de acero</v>
      </c>
      <c r="V226" s="3">
        <v>0.36017361111111112</v>
      </c>
      <c r="W226" s="5">
        <v>45219</v>
      </c>
    </row>
    <row r="227" spans="1:23" x14ac:dyDescent="0.3">
      <c r="A227" t="s">
        <v>1066</v>
      </c>
      <c r="B227" t="s">
        <v>1067</v>
      </c>
      <c r="C227" s="1" t="s">
        <v>1068</v>
      </c>
      <c r="D227">
        <v>5545951874</v>
      </c>
      <c r="E227" s="1" t="s">
        <v>1069</v>
      </c>
      <c r="F227" s="1" t="s">
        <v>1070</v>
      </c>
      <c r="H227" t="s">
        <v>1071</v>
      </c>
      <c r="I227" t="str">
        <f>VLOOKUP(J227,CatalogoEstadoRepublica!$A$1:$B$33,2)</f>
        <v>Estado de México</v>
      </c>
      <c r="J227">
        <v>15</v>
      </c>
      <c r="K227" s="1" t="s">
        <v>1072</v>
      </c>
      <c r="L227" s="1" t="str">
        <f>VLOOKUP(M227,CatalogoPerfil!$A$1:$B$5,2)</f>
        <v>Preuniversitario</v>
      </c>
      <c r="M227" s="1">
        <v>1</v>
      </c>
      <c r="N227" s="1" t="s">
        <v>1073</v>
      </c>
      <c r="O227" s="1">
        <v>13115</v>
      </c>
      <c r="P227" s="1" t="str">
        <f>IFERROR(VLOOKUP($O227,PerfilUniversitario!$A$2:$Z$427,16),"N/A")</f>
        <v>5º - 6º Semestre</v>
      </c>
      <c r="Q227" s="1" t="str">
        <f>IFERROR(VLOOKUP($O227,PerfilUniversitario!$A$2:$Z$427,16),"N/A")</f>
        <v>5º - 6º Semestre</v>
      </c>
      <c r="R227" s="1" t="str">
        <f>IFERROR(VLOOKUP($O227,PerfilUniversitario!$A$2:$Z$427,20),"N/A")</f>
        <v>Médico Cirujano</v>
      </c>
      <c r="S227" s="1" t="str">
        <f>IFERROR(VLOOKUP($O227,PerfilUniversitario!$A$2:$Z$427,22),"N/A")</f>
        <v>• Psicología - El amor en el cerebro</v>
      </c>
      <c r="T227" s="1" t="str">
        <f>IFERROR(VLOOKUP($O227,PerfilUniversitario!$A$2:$Z$427,24),"N/A")</f>
        <v>• Médico cirujano - Rescate de lesionados.</v>
      </c>
      <c r="U227" s="1" t="str">
        <f>IFERROR(VLOOKUP($O227,PerfilUniversitario!$A$2:$Z$427,26),"N/A")</f>
        <v>• Médico cirujano - Salva una vida</v>
      </c>
      <c r="V227" s="3">
        <v>0.36027777777777775</v>
      </c>
      <c r="W227" s="5">
        <v>45219</v>
      </c>
    </row>
    <row r="228" spans="1:23" x14ac:dyDescent="0.3">
      <c r="A228" t="s">
        <v>373</v>
      </c>
      <c r="B228" t="s">
        <v>1074</v>
      </c>
      <c r="C228" s="1" t="s">
        <v>1075</v>
      </c>
      <c r="D228">
        <v>2221835834</v>
      </c>
      <c r="E228" s="1" t="s">
        <v>473</v>
      </c>
      <c r="F228" s="1" t="s">
        <v>1076</v>
      </c>
      <c r="G228" s="1" t="s">
        <v>1077</v>
      </c>
      <c r="H228">
        <v>2228083890</v>
      </c>
      <c r="I228" t="str">
        <f>VLOOKUP(J228,CatalogoEstadoRepublica!$A$1:$B$33,2)</f>
        <v>Puebla</v>
      </c>
      <c r="J228">
        <v>21</v>
      </c>
      <c r="K228" s="1" t="s">
        <v>578</v>
      </c>
      <c r="L228" s="1" t="str">
        <f>VLOOKUP(M228,CatalogoPerfil!$A$1:$B$5,2)</f>
        <v>Preuniversitario</v>
      </c>
      <c r="M228" s="1">
        <v>1</v>
      </c>
      <c r="N228" s="1"/>
      <c r="O228" s="1">
        <v>13116</v>
      </c>
      <c r="P228" s="1" t="str">
        <f>IFERROR(VLOOKUP($O228,PerfilUniversitario!$A$2:$Z$427,16),"N/A")</f>
        <v>Preparatoria concluida</v>
      </c>
      <c r="Q228" s="1" t="str">
        <f>IFERROR(VLOOKUP($O228,PerfilUniversitario!$A$2:$Z$427,16),"N/A")</f>
        <v>Preparatoria concluida</v>
      </c>
      <c r="R228" s="1" t="str">
        <f>IFERROR(VLOOKUP($O228,PerfilUniversitario!$A$2:$Z$427,20),"N/A")</f>
        <v>Médico Cirujano</v>
      </c>
      <c r="S228" s="1" t="str">
        <f>IFERROR(VLOOKUP($O228,PerfilUniversitario!$A$2:$Z$427,22),"N/A")</f>
        <v>• Diseño Gráfico - ¡Caricarturízate!</v>
      </c>
      <c r="T228" s="1" t="str">
        <f>IFERROR(VLOOKUP($O228,PerfilUniversitario!$A$2:$Z$427,24),"N/A")</f>
        <v>• Psicología - El amor en el cerebro</v>
      </c>
      <c r="U228" s="1" t="str">
        <f>IFERROR(VLOOKUP($O228,PerfilUniversitario!$A$2:$Z$427,26),"N/A")</f>
        <v>• Médico cirujano - Salva una vida</v>
      </c>
      <c r="V228" s="3">
        <v>0.36081018518518521</v>
      </c>
      <c r="W228" s="5">
        <v>45219</v>
      </c>
    </row>
    <row r="229" spans="1:23" x14ac:dyDescent="0.3">
      <c r="A229" t="s">
        <v>1078</v>
      </c>
      <c r="B229" t="s">
        <v>303</v>
      </c>
      <c r="C229" s="1" t="s">
        <v>1079</v>
      </c>
      <c r="D229">
        <v>2461182874</v>
      </c>
      <c r="E229" s="1" t="s">
        <v>623</v>
      </c>
      <c r="F229" s="1" t="s">
        <v>1080</v>
      </c>
      <c r="H229"/>
      <c r="I229" t="str">
        <f>VLOOKUP(J229,CatalogoEstadoRepublica!$A$1:$B$33,2)</f>
        <v>Tlaxcala</v>
      </c>
      <c r="J229">
        <v>29</v>
      </c>
      <c r="K229" s="1" t="s">
        <v>1052</v>
      </c>
      <c r="L229" s="1" t="str">
        <f>VLOOKUP(M229,CatalogoPerfil!$A$1:$B$5,2)</f>
        <v>Preuniversitario</v>
      </c>
      <c r="M229" s="1">
        <v>1</v>
      </c>
      <c r="N229" s="1"/>
      <c r="O229" s="1">
        <v>13117</v>
      </c>
      <c r="P229" s="1" t="str">
        <f>IFERROR(VLOOKUP($O229,PerfilUniversitario!$A$2:$Z$427,16),"N/A")</f>
        <v>5º - 6º Semestre</v>
      </c>
      <c r="Q229" s="1" t="str">
        <f>IFERROR(VLOOKUP($O229,PerfilUniversitario!$A$2:$Z$427,16),"N/A")</f>
        <v>5º - 6º Semestre</v>
      </c>
      <c r="R229" s="1" t="str">
        <f>IFERROR(VLOOKUP($O229,PerfilUniversitario!$A$2:$Z$427,20),"N/A")</f>
        <v>Derecho</v>
      </c>
      <c r="S229" s="1" t="str">
        <f>IFERROR(VLOOKUP($O229,PerfilUniversitario!$A$2:$Z$427,22),"N/A")</f>
        <v>• Psicología - Interpretación de sueños</v>
      </c>
      <c r="T229" s="1" t="str">
        <f>IFERROR(VLOOKUP($O229,PerfilUniversitario!$A$2:$Z$427,24),"N/A")</f>
        <v>• Gastronomía - Evaluación sensorial de hierbas aromáticas</v>
      </c>
      <c r="U229" s="1" t="str">
        <f>IFERROR(VLOOKUP($O229,PerfilUniversitario!$A$2:$Z$427,26),"N/A")</f>
        <v>• Médico cirujano - Atiende tú primer paciente</v>
      </c>
      <c r="V229" s="3">
        <v>0.36137731481481478</v>
      </c>
      <c r="W229" s="5">
        <v>45219</v>
      </c>
    </row>
    <row r="230" spans="1:23" x14ac:dyDescent="0.3">
      <c r="A230" t="s">
        <v>1081</v>
      </c>
      <c r="B230" t="s">
        <v>1082</v>
      </c>
      <c r="C230" s="1" t="s">
        <v>1083</v>
      </c>
      <c r="D230">
        <v>2223584951</v>
      </c>
      <c r="E230" s="1" t="s">
        <v>1081</v>
      </c>
      <c r="F230" s="1" t="s">
        <v>1084</v>
      </c>
      <c r="G230" s="1" t="s">
        <v>1085</v>
      </c>
      <c r="H230">
        <v>2223584951</v>
      </c>
      <c r="I230" t="str">
        <f>VLOOKUP(J230,CatalogoEstadoRepublica!$A$1:$B$33,2)</f>
        <v>Puebla</v>
      </c>
      <c r="J230">
        <v>21</v>
      </c>
      <c r="K230" s="1" t="s">
        <v>165</v>
      </c>
      <c r="L230" s="1" t="str">
        <f>VLOOKUP(M230,CatalogoPerfil!$A$1:$B$5,2)</f>
        <v>Preuniversitario</v>
      </c>
      <c r="M230" s="1">
        <v>1</v>
      </c>
      <c r="N230" s="1"/>
      <c r="O230" s="1">
        <v>13119</v>
      </c>
      <c r="P230" s="1" t="str">
        <f>IFERROR(VLOOKUP($O230,PerfilUniversitario!$A$2:$Z$427,16),"N/A")</f>
        <v>5º - 6º Semestre</v>
      </c>
      <c r="Q230" s="1" t="str">
        <f>IFERROR(VLOOKUP($O230,PerfilUniversitario!$A$2:$Z$427,16),"N/A")</f>
        <v>5º - 6º Semestre</v>
      </c>
      <c r="R230" s="1" t="str">
        <f>IFERROR(VLOOKUP($O230,PerfilUniversitario!$A$2:$Z$427,20),"N/A")</f>
        <v>Médico Cirujano</v>
      </c>
      <c r="S230" s="1" t="str">
        <f>IFERROR(VLOOKUP($O230,PerfilUniversitario!$A$2:$Z$427,22),"N/A")</f>
        <v>• Médico cirujano - Demostración: Electromiografía: análisis de la función muscular (EMG)</v>
      </c>
      <c r="T230" s="1" t="str">
        <f>IFERROR(VLOOKUP($O230,PerfilUniversitario!$A$2:$Z$427,24),"N/A")</f>
        <v>• Médico cirujano - Reino Fungi</v>
      </c>
      <c r="U230" s="1" t="str">
        <f>IFERROR(VLOOKUP($O230,PerfilUniversitario!$A$2:$Z$427,26),"N/A")</f>
        <v>• Médico cirujano – Trivia, ¡Cuánto sabes de ciencia?</v>
      </c>
      <c r="V230" s="3">
        <v>0.36179398148148145</v>
      </c>
      <c r="W230" s="5">
        <v>45219</v>
      </c>
    </row>
    <row r="231" spans="1:23" x14ac:dyDescent="0.3">
      <c r="A231" t="s">
        <v>1086</v>
      </c>
      <c r="B231" t="s">
        <v>1087</v>
      </c>
      <c r="C231" s="1" t="s">
        <v>1088</v>
      </c>
      <c r="D231">
        <v>2212767793</v>
      </c>
      <c r="E231" s="1" t="s">
        <v>1089</v>
      </c>
      <c r="F231" s="1" t="s">
        <v>1090</v>
      </c>
      <c r="G231" s="1" t="s">
        <v>1091</v>
      </c>
      <c r="H231">
        <v>2212695970</v>
      </c>
      <c r="I231" t="str">
        <f>VLOOKUP(J231,CatalogoEstadoRepublica!$A$1:$B$33,2)</f>
        <v>Puebla</v>
      </c>
      <c r="J231">
        <v>21</v>
      </c>
      <c r="K231" s="1" t="s">
        <v>1092</v>
      </c>
      <c r="L231" s="1" t="str">
        <f>VLOOKUP(M231,CatalogoPerfil!$A$1:$B$5,2)</f>
        <v>Preuniversitario</v>
      </c>
      <c r="M231" s="1">
        <v>1</v>
      </c>
      <c r="N231" s="1"/>
      <c r="O231" s="1">
        <v>13121</v>
      </c>
      <c r="P231" s="1" t="str">
        <f>IFERROR(VLOOKUP($O231,PerfilUniversitario!$A$2:$Z$427,16),"N/A")</f>
        <v>Preparatoria concluida</v>
      </c>
      <c r="Q231" s="1" t="str">
        <f>IFERROR(VLOOKUP($O231,PerfilUniversitario!$A$2:$Z$427,16),"N/A")</f>
        <v>Preparatoria concluida</v>
      </c>
      <c r="R231" s="1" t="str">
        <f>IFERROR(VLOOKUP($O231,PerfilUniversitario!$A$2:$Z$427,20),"N/A")</f>
        <v>Administración y Dirección de Empresas</v>
      </c>
      <c r="S231" s="1" t="str">
        <f>IFERROR(VLOOKUP($O231,PerfilUniversitario!$A$2:$Z$427,22),"N/A")</f>
        <v>• Médico cirujano - Viaje al interior del cuerpo humano</v>
      </c>
      <c r="T231" s="1" t="str">
        <f>IFERROR(VLOOKUP($O231,PerfilUniversitario!$A$2:$Z$427,24),"N/A")</f>
        <v>• Administración y Dirección de Empresas - ¡Gerente por un día!</v>
      </c>
      <c r="U231" s="1" t="str">
        <f>IFERROR(VLOOKUP($O231,PerfilUniversitario!$A$2:$Z$427,26),"N/A")</f>
        <v>• Diseño industrial - Diseño de Productos: innovación y realidad aumentada.</v>
      </c>
      <c r="V231" s="3">
        <v>0.36224537037037036</v>
      </c>
      <c r="W231" s="5">
        <v>45219</v>
      </c>
    </row>
    <row r="232" spans="1:23" x14ac:dyDescent="0.3">
      <c r="A232" t="s">
        <v>419</v>
      </c>
      <c r="B232" t="s">
        <v>1093</v>
      </c>
      <c r="C232" s="1" t="s">
        <v>1094</v>
      </c>
      <c r="D232">
        <v>2214105900</v>
      </c>
      <c r="E232" s="1" t="s">
        <v>1095</v>
      </c>
      <c r="F232" s="1" t="s">
        <v>1096</v>
      </c>
      <c r="G232" s="1" t="s">
        <v>1097</v>
      </c>
      <c r="H232">
        <v>2227219794</v>
      </c>
      <c r="I232" t="str">
        <f>VLOOKUP(J232,CatalogoEstadoRepublica!$A$1:$B$33,2)</f>
        <v>Puebla</v>
      </c>
      <c r="J232">
        <v>21</v>
      </c>
      <c r="K232" s="1" t="s">
        <v>1098</v>
      </c>
      <c r="L232" s="1" t="str">
        <f>VLOOKUP(M232,CatalogoPerfil!$A$1:$B$5,2)</f>
        <v>Preuniversitario</v>
      </c>
      <c r="M232" s="1">
        <v>1</v>
      </c>
      <c r="N232" s="1"/>
      <c r="O232" s="1">
        <v>13122</v>
      </c>
      <c r="P232" s="1" t="str">
        <f>IFERROR(VLOOKUP($O232,PerfilUniversitario!$A$2:$Z$427,16),"N/A")</f>
        <v>Preparatoria concluida</v>
      </c>
      <c r="Q232" s="1" t="str">
        <f>IFERROR(VLOOKUP($O232,PerfilUniversitario!$A$2:$Z$427,16),"N/A")</f>
        <v>Preparatoria concluida</v>
      </c>
      <c r="R232" s="1" t="str">
        <f>IFERROR(VLOOKUP($O232,PerfilUniversitario!$A$2:$Z$427,20),"N/A")</f>
        <v>Diseño Industrial</v>
      </c>
      <c r="S232" s="1" t="str">
        <f>IFERROR(VLOOKUP($O232,PerfilUniversitario!$A$2:$Z$427,22),"N/A")</f>
        <v>• Médico cirujano - Viaje al interior del cuerpo humano</v>
      </c>
      <c r="T232" s="1" t="str">
        <f>IFERROR(VLOOKUP($O232,PerfilUniversitario!$A$2:$Z$427,24),"N/A")</f>
        <v>• Administración y Dirección de Empresas - ¡Gerente por un día!</v>
      </c>
      <c r="U232" s="1" t="str">
        <f>IFERROR(VLOOKUP($O232,PerfilUniversitario!$A$2:$Z$427,26),"N/A")</f>
        <v>• Diseño industrial - Diseño de Productos: innovación y realidad aumentada.</v>
      </c>
      <c r="V232" s="3">
        <v>0.36228009259259258</v>
      </c>
      <c r="W232" s="5">
        <v>45219</v>
      </c>
    </row>
    <row r="233" spans="1:23" x14ac:dyDescent="0.3">
      <c r="A233" t="s">
        <v>1099</v>
      </c>
      <c r="B233" t="s">
        <v>1100</v>
      </c>
      <c r="C233" s="1" t="s">
        <v>1101</v>
      </c>
      <c r="D233">
        <v>5540794384</v>
      </c>
      <c r="E233" s="1" t="s">
        <v>1102</v>
      </c>
      <c r="F233" s="1" t="s">
        <v>1103</v>
      </c>
      <c r="G233" s="1" t="s">
        <v>1104</v>
      </c>
      <c r="H233">
        <v>5534559736</v>
      </c>
      <c r="I233" t="str">
        <f>VLOOKUP(J233,CatalogoEstadoRepublica!$A$1:$B$33,2)</f>
        <v>Hidalgo</v>
      </c>
      <c r="J233">
        <v>13</v>
      </c>
      <c r="K233" s="1" t="s">
        <v>1105</v>
      </c>
      <c r="L233" s="1" t="str">
        <f>VLOOKUP(M233,CatalogoPerfil!$A$1:$B$5,2)</f>
        <v>Preuniversitario</v>
      </c>
      <c r="M233" s="1">
        <v>1</v>
      </c>
      <c r="N233" s="1" t="s">
        <v>330</v>
      </c>
      <c r="O233" s="1">
        <v>13123</v>
      </c>
      <c r="P233" s="1" t="str">
        <f>IFERROR(VLOOKUP($O233,PerfilUniversitario!$A$2:$Z$427,16),"N/A")</f>
        <v>3º - 4º Semestre</v>
      </c>
      <c r="Q233" s="1" t="str">
        <f>IFERROR(VLOOKUP($O233,PerfilUniversitario!$A$2:$Z$427,16),"N/A")</f>
        <v>3º - 4º Semestre</v>
      </c>
      <c r="R233" s="1" t="str">
        <f>IFERROR(VLOOKUP($O233,PerfilUniversitario!$A$2:$Z$427,20),"N/A")</f>
        <v>Derecho</v>
      </c>
      <c r="S233" s="1" t="str">
        <f>IFERROR(VLOOKUP($O233,PerfilUniversitario!$A$2:$Z$427,22),"N/A")</f>
        <v>• Diseño industrial – Corte con plasma.</v>
      </c>
      <c r="T233" s="1" t="str">
        <f>IFERROR(VLOOKUP($O233,PerfilUniversitario!$A$2:$Z$427,24),"N/A")</f>
        <v>• Ingeniería en Dirección de Negocios - Análisis, minería y Big Data en Hacking ético</v>
      </c>
      <c r="U233" s="1" t="str">
        <f>IFERROR(VLOOKUP($O233,PerfilUniversitario!$A$2:$Z$427,26),"N/A")</f>
        <v>• Ingeniería en Dirección de Negocios - Análisis, minería y Big Data en Hacking ético</v>
      </c>
      <c r="V233" s="3">
        <v>0.362337962962963</v>
      </c>
      <c r="W233" s="5">
        <v>45219</v>
      </c>
    </row>
    <row r="234" spans="1:23" x14ac:dyDescent="0.3">
      <c r="A234" t="s">
        <v>1479</v>
      </c>
      <c r="B234" t="s">
        <v>1480</v>
      </c>
      <c r="C234" s="1" t="s">
        <v>1481</v>
      </c>
      <c r="D234">
        <v>7711580916</v>
      </c>
      <c r="E234" s="1"/>
      <c r="F234" s="1"/>
      <c r="H234"/>
      <c r="I234" t="str">
        <f>VLOOKUP(J234,CatalogoEstadoRepublica!$A$1:$B$33,2)</f>
        <v>Hidalgo</v>
      </c>
      <c r="J234">
        <v>13</v>
      </c>
      <c r="K234" s="1" t="s">
        <v>1141</v>
      </c>
      <c r="L234" s="1" t="str">
        <f>VLOOKUP(M234,CatalogoPerfil!$A$1:$B$5,2)</f>
        <v>Orientador Vocacional</v>
      </c>
      <c r="M234" s="1">
        <v>3</v>
      </c>
      <c r="N234" s="1"/>
      <c r="O234" s="1">
        <v>0</v>
      </c>
      <c r="P234" s="1" t="str">
        <f>IFERROR(VLOOKUP($O234,PerfilUniversitario!$A$2:$Z$427,16),"N/A")</f>
        <v>N/A</v>
      </c>
      <c r="Q234" s="1" t="str">
        <f>IFERROR(VLOOKUP($O234,PerfilUniversitario!$A$2:$Z$427,16),"N/A")</f>
        <v>N/A</v>
      </c>
      <c r="R234" s="1" t="str">
        <f>IFERROR(VLOOKUP($O234,PerfilUniversitario!$A$2:$Z$427,20),"N/A")</f>
        <v>N/A</v>
      </c>
      <c r="S234" s="1" t="str">
        <f>IFERROR(VLOOKUP($O234,PerfilUniversitario!$A$2:$Z$427,22),"N/A")</f>
        <v>N/A</v>
      </c>
      <c r="T234" s="1" t="str">
        <f>IFERROR(VLOOKUP($O234,PerfilUniversitario!$A$2:$Z$427,24),"N/A")</f>
        <v>N/A</v>
      </c>
      <c r="U234" s="1" t="str">
        <f>IFERROR(VLOOKUP($O234,PerfilUniversitario!$A$2:$Z$427,26),"N/A")</f>
        <v>N/A</v>
      </c>
      <c r="V234" s="3">
        <v>0.36457175925925928</v>
      </c>
      <c r="W234" s="5">
        <v>45219</v>
      </c>
    </row>
    <row r="235" spans="1:23" x14ac:dyDescent="0.3">
      <c r="A235" t="s">
        <v>1106</v>
      </c>
      <c r="B235" t="s">
        <v>1107</v>
      </c>
      <c r="C235" s="1" t="s">
        <v>1108</v>
      </c>
      <c r="D235">
        <v>5578991585</v>
      </c>
      <c r="E235" s="1" t="s">
        <v>1109</v>
      </c>
      <c r="F235" s="1" t="s">
        <v>1110</v>
      </c>
      <c r="G235" s="1" t="s">
        <v>1111</v>
      </c>
      <c r="H235">
        <v>5548329803</v>
      </c>
      <c r="I235" t="str">
        <f>VLOOKUP(J235,CatalogoEstadoRepublica!$A$1:$B$33,2)</f>
        <v>Tabasco</v>
      </c>
      <c r="J235">
        <v>27</v>
      </c>
      <c r="K235" s="1" t="s">
        <v>1113</v>
      </c>
      <c r="L235" s="1" t="str">
        <f>VLOOKUP(M235,CatalogoPerfil!$A$1:$B$5,2)</f>
        <v>Preuniversitario</v>
      </c>
      <c r="M235" s="1">
        <v>1</v>
      </c>
      <c r="N235" s="1"/>
      <c r="O235" s="1">
        <v>13124</v>
      </c>
      <c r="P235" s="1" t="str">
        <f>IFERROR(VLOOKUP($O235,PerfilUniversitario!$A$2:$Z$427,16),"N/A")</f>
        <v>5º - 6º Semestre</v>
      </c>
      <c r="Q235" s="1" t="str">
        <f>IFERROR(VLOOKUP($O235,PerfilUniversitario!$A$2:$Z$427,16),"N/A")</f>
        <v>5º - 6º Semestre</v>
      </c>
      <c r="R235" s="1" t="str">
        <f>IFERROR(VLOOKUP($O235,PerfilUniversitario!$A$2:$Z$427,20),"N/A")</f>
        <v>Ingeniería Mecatrónica</v>
      </c>
      <c r="S235" s="1" t="str">
        <f>IFERROR(VLOOKUP($O235,PerfilUniversitario!$A$2:$Z$427,22),"N/A")</f>
        <v>• Ingeniería Mecatrónica - Medición Inalámbrica</v>
      </c>
      <c r="T235" s="1" t="str">
        <f>IFERROR(VLOOKUP($O235,PerfilUniversitario!$A$2:$Z$427,24),"N/A")</f>
        <v>• Ingeniería Civil - Ensayo de tracción para varilla de acero</v>
      </c>
      <c r="U235" s="1" t="str">
        <f>IFERROR(VLOOKUP($O235,PerfilUniversitario!$A$2:$Z$427,26),"N/A")</f>
        <v>• Ingeniería Industrial para la Dirección - Roda la bici</v>
      </c>
      <c r="V235" s="3">
        <v>0.36469907407407409</v>
      </c>
      <c r="W235" s="5">
        <v>45219</v>
      </c>
    </row>
    <row r="236" spans="1:23" x14ac:dyDescent="0.3">
      <c r="A236" t="s">
        <v>1482</v>
      </c>
      <c r="B236" t="s">
        <v>1483</v>
      </c>
      <c r="C236" s="1" t="s">
        <v>1484</v>
      </c>
      <c r="D236">
        <v>9933229703</v>
      </c>
      <c r="E236" s="1" t="s">
        <v>1482</v>
      </c>
      <c r="F236" s="1" t="s">
        <v>362</v>
      </c>
      <c r="G236" s="1" t="s">
        <v>1485</v>
      </c>
      <c r="H236">
        <v>9933229703</v>
      </c>
      <c r="I236" t="str">
        <f>VLOOKUP(J236,CatalogoEstadoRepublica!$A$1:$B$33,2)</f>
        <v>Tabasco</v>
      </c>
      <c r="J236">
        <v>27</v>
      </c>
      <c r="K236" s="1" t="s">
        <v>1113</v>
      </c>
      <c r="L236" s="1" t="str">
        <f>VLOOKUP(M236,CatalogoPerfil!$A$1:$B$5,2)</f>
        <v>Orientador Vocacional</v>
      </c>
      <c r="M236" s="1">
        <v>3</v>
      </c>
      <c r="N236" s="1"/>
      <c r="O236" s="1">
        <v>0</v>
      </c>
      <c r="P236" s="1" t="str">
        <f>IFERROR(VLOOKUP($O236,PerfilUniversitario!$A$2:$Z$427,16),"N/A")</f>
        <v>N/A</v>
      </c>
      <c r="Q236" s="1" t="str">
        <f>IFERROR(VLOOKUP($O236,PerfilUniversitario!$A$2:$Z$427,16),"N/A")</f>
        <v>N/A</v>
      </c>
      <c r="R236" s="1" t="str">
        <f>IFERROR(VLOOKUP($O236,PerfilUniversitario!$A$2:$Z$427,20),"N/A")</f>
        <v>N/A</v>
      </c>
      <c r="S236" s="1" t="str">
        <f>IFERROR(VLOOKUP($O236,PerfilUniversitario!$A$2:$Z$427,22),"N/A")</f>
        <v>N/A</v>
      </c>
      <c r="T236" s="1" t="str">
        <f>IFERROR(VLOOKUP($O236,PerfilUniversitario!$A$2:$Z$427,24),"N/A")</f>
        <v>N/A</v>
      </c>
      <c r="U236" s="1" t="str">
        <f>IFERROR(VLOOKUP($O236,PerfilUniversitario!$A$2:$Z$427,26),"N/A")</f>
        <v>N/A</v>
      </c>
      <c r="V236" s="3">
        <v>0.36512731481481481</v>
      </c>
      <c r="W236" s="5">
        <v>45219</v>
      </c>
    </row>
    <row r="237" spans="1:23" x14ac:dyDescent="0.3">
      <c r="A237" t="s">
        <v>1114</v>
      </c>
      <c r="B237" t="s">
        <v>1115</v>
      </c>
      <c r="C237" s="1" t="s">
        <v>1116</v>
      </c>
      <c r="D237">
        <v>7731662403</v>
      </c>
      <c r="E237" s="1" t="s">
        <v>1117</v>
      </c>
      <c r="F237" s="1" t="s">
        <v>1118</v>
      </c>
      <c r="G237" s="1" t="s">
        <v>1119</v>
      </c>
      <c r="H237">
        <v>7731651750</v>
      </c>
      <c r="I237" t="str">
        <f>VLOOKUP(J237,CatalogoEstadoRepublica!$A$1:$B$33,2)</f>
        <v>Hidalgo</v>
      </c>
      <c r="J237">
        <v>13</v>
      </c>
      <c r="K237" s="1" t="s">
        <v>1040</v>
      </c>
      <c r="L237" s="1" t="str">
        <f>VLOOKUP(M237,CatalogoPerfil!$A$1:$B$5,2)</f>
        <v>Preuniversitario</v>
      </c>
      <c r="M237" s="1">
        <v>1</v>
      </c>
      <c r="N237" s="1"/>
      <c r="O237" s="1">
        <v>13125</v>
      </c>
      <c r="P237" s="1" t="str">
        <f>IFERROR(VLOOKUP($O237,PerfilUniversitario!$A$2:$Z$427,16),"N/A")</f>
        <v>5º - 6º Semestre</v>
      </c>
      <c r="Q237" s="1" t="str">
        <f>IFERROR(VLOOKUP($O237,PerfilUniversitario!$A$2:$Z$427,16),"N/A")</f>
        <v>5º - 6º Semestre</v>
      </c>
      <c r="R237" s="1" t="str">
        <f>IFERROR(VLOOKUP($O237,PerfilUniversitario!$A$2:$Z$427,20),"N/A")</f>
        <v>Psicología</v>
      </c>
      <c r="S237" s="1" t="str">
        <f>IFERROR(VLOOKUP($O237,PerfilUniversitario!$A$2:$Z$427,22),"N/A")</f>
        <v>• Psicología - Interpretación de sueños</v>
      </c>
      <c r="T237" s="1" t="str">
        <f>IFERROR(VLOOKUP($O237,PerfilUniversitario!$A$2:$Z$427,24),"N/A")</f>
        <v>• Diseño de Moda e Innovación - Modelado sobre figurín</v>
      </c>
      <c r="U237" s="1" t="str">
        <f>IFERROR(VLOOKUP($O237,PerfilUniversitario!$A$2:$Z$427,26),"N/A")</f>
        <v>• Médico cirujano - Reparando una herida</v>
      </c>
      <c r="V237" s="3">
        <v>0.36525462962962968</v>
      </c>
      <c r="W237" s="5">
        <v>45219</v>
      </c>
    </row>
    <row r="238" spans="1:23" x14ac:dyDescent="0.3">
      <c r="A238" t="s">
        <v>1486</v>
      </c>
      <c r="B238" t="s">
        <v>1487</v>
      </c>
      <c r="C238" s="1" t="s">
        <v>1488</v>
      </c>
      <c r="D238">
        <v>7731059052</v>
      </c>
      <c r="E238" s="1" t="s">
        <v>1489</v>
      </c>
      <c r="F238" s="1" t="s">
        <v>1490</v>
      </c>
      <c r="G238" s="1" t="s">
        <v>1491</v>
      </c>
      <c r="H238">
        <v>7737398138</v>
      </c>
      <c r="I238" t="str">
        <f>VLOOKUP(J238,CatalogoEstadoRepublica!$A$1:$B$33,2)</f>
        <v>Hidalgo</v>
      </c>
      <c r="J238">
        <v>13</v>
      </c>
      <c r="K238" s="1" t="s">
        <v>1492</v>
      </c>
      <c r="L238" s="1" t="str">
        <f>VLOOKUP(M238,CatalogoPerfil!$A$1:$B$5,2)</f>
        <v>Orientador Vocacional</v>
      </c>
      <c r="M238" s="1">
        <v>3</v>
      </c>
      <c r="N238" s="1"/>
      <c r="O238" s="1">
        <v>0</v>
      </c>
      <c r="P238" s="1" t="str">
        <f>IFERROR(VLOOKUP($O238,PerfilUniversitario!$A$2:$Z$427,16),"N/A")</f>
        <v>N/A</v>
      </c>
      <c r="Q238" s="1" t="str">
        <f>IFERROR(VLOOKUP($O238,PerfilUniversitario!$A$2:$Z$427,16),"N/A")</f>
        <v>N/A</v>
      </c>
      <c r="R238" s="1" t="str">
        <f>IFERROR(VLOOKUP($O238,PerfilUniversitario!$A$2:$Z$427,20),"N/A")</f>
        <v>N/A</v>
      </c>
      <c r="S238" s="1" t="str">
        <f>IFERROR(VLOOKUP($O238,PerfilUniversitario!$A$2:$Z$427,22),"N/A")</f>
        <v>N/A</v>
      </c>
      <c r="T238" s="1" t="str">
        <f>IFERROR(VLOOKUP($O238,PerfilUniversitario!$A$2:$Z$427,24),"N/A")</f>
        <v>N/A</v>
      </c>
      <c r="U238" s="1" t="str">
        <f>IFERROR(VLOOKUP($O238,PerfilUniversitario!$A$2:$Z$427,26),"N/A")</f>
        <v>N/A</v>
      </c>
      <c r="V238" s="3">
        <v>0.36605324074074069</v>
      </c>
      <c r="W238" s="5">
        <v>45219</v>
      </c>
    </row>
    <row r="239" spans="1:23" x14ac:dyDescent="0.3">
      <c r="A239" t="s">
        <v>1120</v>
      </c>
      <c r="B239" t="s">
        <v>1121</v>
      </c>
      <c r="C239" s="1" t="s">
        <v>1122</v>
      </c>
      <c r="D239">
        <v>9931190559</v>
      </c>
      <c r="E239" s="1" t="s">
        <v>384</v>
      </c>
      <c r="F239" s="1" t="s">
        <v>1123</v>
      </c>
      <c r="G239" s="1" t="s">
        <v>1124</v>
      </c>
      <c r="H239">
        <v>9931606563</v>
      </c>
      <c r="I239" t="str">
        <f>VLOOKUP(J239,CatalogoEstadoRepublica!$A$1:$B$33,2)</f>
        <v>Tabasco</v>
      </c>
      <c r="J239">
        <v>27</v>
      </c>
      <c r="K239" s="1" t="s">
        <v>1113</v>
      </c>
      <c r="L239" s="1" t="str">
        <f>VLOOKUP(M239,CatalogoPerfil!$A$1:$B$5,2)</f>
        <v>Preuniversitario</v>
      </c>
      <c r="M239" s="1">
        <v>1</v>
      </c>
      <c r="N239" s="1"/>
      <c r="O239" s="1">
        <v>13126</v>
      </c>
      <c r="P239" s="1" t="str">
        <f>IFERROR(VLOOKUP($O239,PerfilUniversitario!$A$2:$Z$427,16),"N/A")</f>
        <v>5º - 6º Semestre</v>
      </c>
      <c r="Q239" s="1" t="str">
        <f>IFERROR(VLOOKUP($O239,PerfilUniversitario!$A$2:$Z$427,16),"N/A")</f>
        <v>5º - 6º Semestre</v>
      </c>
      <c r="R239" s="1" t="str">
        <f>IFERROR(VLOOKUP($O239,PerfilUniversitario!$A$2:$Z$427,20),"N/A")</f>
        <v>Diseño Gráfico</v>
      </c>
      <c r="S239" s="1" t="str">
        <f>IFERROR(VLOOKUP($O239,PerfilUniversitario!$A$2:$Z$427,22),"N/A")</f>
        <v>• Diseño industrial - Diseño de Productos: innovación y realidad aumentada.</v>
      </c>
      <c r="T239" s="1" t="str">
        <f>IFERROR(VLOOKUP($O239,PerfilUniversitario!$A$2:$Z$427,24),"N/A")</f>
        <v>• Diseño de Moda e Innovación - Modelado sobre figurín</v>
      </c>
      <c r="U239" s="1" t="str">
        <f>IFERROR(VLOOKUP($O239,PerfilUniversitario!$A$2:$Z$427,26),"N/A")</f>
        <v>• Diseño Gráfico - ¡Caricarturízate!</v>
      </c>
      <c r="V239" s="3">
        <v>0.36620370370370375</v>
      </c>
      <c r="W239" s="5">
        <v>45219</v>
      </c>
    </row>
    <row r="240" spans="1:23" x14ac:dyDescent="0.3">
      <c r="A240" t="s">
        <v>73</v>
      </c>
      <c r="B240" t="s">
        <v>1125</v>
      </c>
      <c r="C240" s="1" t="s">
        <v>1126</v>
      </c>
      <c r="D240">
        <v>2216584388</v>
      </c>
      <c r="E240" s="1"/>
      <c r="F240" s="1"/>
      <c r="H240"/>
      <c r="I240" t="str">
        <f>VLOOKUP(J240,CatalogoEstadoRepublica!$A$1:$B$33,2)</f>
        <v>Puebla</v>
      </c>
      <c r="J240">
        <v>21</v>
      </c>
      <c r="K240" s="1" t="s">
        <v>49</v>
      </c>
      <c r="L240" s="1" t="str">
        <f>VLOOKUP(M240,CatalogoPerfil!$A$1:$B$5,2)</f>
        <v>Preuniversitario</v>
      </c>
      <c r="M240" s="1">
        <v>1</v>
      </c>
      <c r="N240" s="1"/>
      <c r="O240" s="1">
        <v>13127</v>
      </c>
      <c r="P240" s="1" t="str">
        <f>IFERROR(VLOOKUP($O240,PerfilUniversitario!$A$2:$Z$427,16),"N/A")</f>
        <v>5º - 6º Semestre</v>
      </c>
      <c r="Q240" s="1" t="str">
        <f>IFERROR(VLOOKUP($O240,PerfilUniversitario!$A$2:$Z$427,16),"N/A")</f>
        <v>5º - 6º Semestre</v>
      </c>
      <c r="R240" s="1" t="str">
        <f>IFERROR(VLOOKUP($O240,PerfilUniversitario!$A$2:$Z$427,20),"N/A")</f>
        <v>Arquitectura</v>
      </c>
      <c r="S240" s="1" t="str">
        <f>IFERROR(VLOOKUP($O240,PerfilUniversitario!$A$2:$Z$427,22),"N/A")</f>
        <v>• Arquitectura - Arquitectura de interiores con LEGO e Inteligencia artificial.</v>
      </c>
      <c r="T240" s="1" t="str">
        <f>IFERROR(VLOOKUP($O240,PerfilUniversitario!$A$2:$Z$427,24),"N/A")</f>
        <v>• Psicología - Interpretación de sueños</v>
      </c>
      <c r="U240" s="1" t="str">
        <f>IFERROR(VLOOKUP($O240,PerfilUniversitario!$A$2:$Z$427,26),"N/A")</f>
        <v>• Psicología - El amor en el cerebro</v>
      </c>
      <c r="V240" s="3">
        <v>0.36629629629629629</v>
      </c>
      <c r="W240" s="5">
        <v>45219</v>
      </c>
    </row>
    <row r="241" spans="1:23" x14ac:dyDescent="0.3">
      <c r="A241" t="s">
        <v>737</v>
      </c>
      <c r="B241" t="s">
        <v>1127</v>
      </c>
      <c r="C241" s="1" t="s">
        <v>1128</v>
      </c>
      <c r="D241">
        <v>2225266683</v>
      </c>
      <c r="E241" s="1" t="s">
        <v>1129</v>
      </c>
      <c r="F241" s="1" t="s">
        <v>1130</v>
      </c>
      <c r="G241" s="1" t="s">
        <v>1131</v>
      </c>
      <c r="H241"/>
      <c r="I241" t="str">
        <f>VLOOKUP(J241,CatalogoEstadoRepublica!$A$1:$B$33,2)</f>
        <v>Hidalgo</v>
      </c>
      <c r="J241">
        <v>13</v>
      </c>
      <c r="K241" s="1" t="s">
        <v>1132</v>
      </c>
      <c r="L241" s="1" t="str">
        <f>VLOOKUP(M241,CatalogoPerfil!$A$1:$B$5,2)</f>
        <v>Preuniversitario</v>
      </c>
      <c r="M241" s="1">
        <v>1</v>
      </c>
      <c r="N241" s="1"/>
      <c r="O241" s="1">
        <v>13128</v>
      </c>
      <c r="P241" s="1" t="str">
        <f>IFERROR(VLOOKUP($O241,PerfilUniversitario!$A$2:$Z$427,16),"N/A")</f>
        <v>5º - 6º Semestre</v>
      </c>
      <c r="Q241" s="1" t="str">
        <f>IFERROR(VLOOKUP($O241,PerfilUniversitario!$A$2:$Z$427,16),"N/A")</f>
        <v>5º - 6º Semestre</v>
      </c>
      <c r="R241" s="1" t="str">
        <f>IFERROR(VLOOKUP($O241,PerfilUniversitario!$A$2:$Z$427,20),"N/A")</f>
        <v>Médico Cirujano</v>
      </c>
      <c r="S241" s="1" t="str">
        <f>IFERROR(VLOOKUP($O241,PerfilUniversitario!$A$2:$Z$427,22),"N/A")</f>
        <v>• Médico cirujano - Reparando una herida</v>
      </c>
      <c r="T241" s="1" t="str">
        <f>IFERROR(VLOOKUP($O241,PerfilUniversitario!$A$2:$Z$427,24),"N/A")</f>
        <v>• Médico cirujano - Primeros minutos de vida</v>
      </c>
      <c r="U241" s="1" t="str">
        <f>IFERROR(VLOOKUP($O241,PerfilUniversitario!$A$2:$Z$427,26),"N/A")</f>
        <v>• Médico cirujano - Rescate de lesionados.</v>
      </c>
      <c r="V241" s="3">
        <v>0.36662037037037037</v>
      </c>
      <c r="W241" s="5">
        <v>45219</v>
      </c>
    </row>
    <row r="242" spans="1:23" x14ac:dyDescent="0.3">
      <c r="A242" t="s">
        <v>1133</v>
      </c>
      <c r="B242" t="s">
        <v>1134</v>
      </c>
      <c r="C242" s="1" t="s">
        <v>1135</v>
      </c>
      <c r="D242">
        <v>5587445444</v>
      </c>
      <c r="E242" s="1" t="s">
        <v>1136</v>
      </c>
      <c r="F242" s="1" t="s">
        <v>1137</v>
      </c>
      <c r="G242" s="1" t="s">
        <v>1138</v>
      </c>
      <c r="H242"/>
      <c r="I242" t="str">
        <f>VLOOKUP(J242,CatalogoEstadoRepublica!$A$1:$B$33,2)</f>
        <v>Hidalgo</v>
      </c>
      <c r="J242">
        <v>13</v>
      </c>
      <c r="K242" s="1" t="s">
        <v>1132</v>
      </c>
      <c r="L242" s="1" t="str">
        <f>VLOOKUP(M242,CatalogoPerfil!$A$1:$B$5,2)</f>
        <v>Preuniversitario</v>
      </c>
      <c r="M242" s="1">
        <v>1</v>
      </c>
      <c r="N242" s="1"/>
      <c r="O242" s="1">
        <v>13131</v>
      </c>
      <c r="P242" s="1" t="str">
        <f>IFERROR(VLOOKUP($O242,PerfilUniversitario!$A$2:$Z$427,16),"N/A")</f>
        <v>5º - 6º Semestre</v>
      </c>
      <c r="Q242" s="1" t="str">
        <f>IFERROR(VLOOKUP($O242,PerfilUniversitario!$A$2:$Z$427,16),"N/A")</f>
        <v>5º - 6º Semestre</v>
      </c>
      <c r="R242" s="1" t="str">
        <f>IFERROR(VLOOKUP($O242,PerfilUniversitario!$A$2:$Z$427,20),"N/A")</f>
        <v>Gastronomía</v>
      </c>
      <c r="S242" s="1" t="str">
        <f>IFERROR(VLOOKUP($O242,PerfilUniversitario!$A$2:$Z$427,22),"N/A")</f>
        <v>• Médico cirujano - Primeros minutos de vida</v>
      </c>
      <c r="T242" s="1" t="str">
        <f>IFERROR(VLOOKUP($O242,PerfilUniversitario!$A$2:$Z$427,24),"N/A")</f>
        <v>• Gastronomía - Evaluación sensorial de hierbas aromáticas</v>
      </c>
      <c r="U242" s="1" t="str">
        <f>IFERROR(VLOOKUP($O242,PerfilUniversitario!$A$2:$Z$427,26),"N/A")</f>
        <v>• Médico cirujano - Rescate de lesionados.</v>
      </c>
      <c r="V242" s="3">
        <v>0.36799768518518516</v>
      </c>
      <c r="W242" s="5">
        <v>45219</v>
      </c>
    </row>
    <row r="243" spans="1:23" x14ac:dyDescent="0.3">
      <c r="A243" t="s">
        <v>1493</v>
      </c>
      <c r="B243" t="s">
        <v>1494</v>
      </c>
      <c r="C243" s="1" t="s">
        <v>1495</v>
      </c>
      <c r="D243">
        <v>5529690095</v>
      </c>
      <c r="E243" s="1"/>
      <c r="F243" s="1"/>
      <c r="H243"/>
      <c r="I243" t="str">
        <f>VLOOKUP(J243,CatalogoEstadoRepublica!$A$1:$B$33,2)</f>
        <v>Hidalgo</v>
      </c>
      <c r="J243">
        <v>13</v>
      </c>
      <c r="K243" s="1" t="s">
        <v>1167</v>
      </c>
      <c r="L243" s="1" t="str">
        <f>VLOOKUP(M243,CatalogoPerfil!$A$1:$B$5,2)</f>
        <v>Orientador Vocacional</v>
      </c>
      <c r="M243" s="1">
        <v>3</v>
      </c>
      <c r="N243" s="1"/>
      <c r="O243" s="1">
        <v>0</v>
      </c>
      <c r="P243" s="1" t="str">
        <f>IFERROR(VLOOKUP($O243,PerfilUniversitario!$A$2:$Z$427,16),"N/A")</f>
        <v>N/A</v>
      </c>
      <c r="Q243" s="1" t="str">
        <f>IFERROR(VLOOKUP($O243,PerfilUniversitario!$A$2:$Z$427,16),"N/A")</f>
        <v>N/A</v>
      </c>
      <c r="R243" s="1" t="str">
        <f>IFERROR(VLOOKUP($O243,PerfilUniversitario!$A$2:$Z$427,20),"N/A")</f>
        <v>N/A</v>
      </c>
      <c r="S243" s="1" t="str">
        <f>IFERROR(VLOOKUP($O243,PerfilUniversitario!$A$2:$Z$427,22),"N/A")</f>
        <v>N/A</v>
      </c>
      <c r="T243" s="1" t="str">
        <f>IFERROR(VLOOKUP($O243,PerfilUniversitario!$A$2:$Z$427,24),"N/A")</f>
        <v>N/A</v>
      </c>
      <c r="U243" s="1" t="str">
        <f>IFERROR(VLOOKUP($O243,PerfilUniversitario!$A$2:$Z$427,26),"N/A")</f>
        <v>N/A</v>
      </c>
      <c r="V243" s="3">
        <v>0.36804398148148149</v>
      </c>
      <c r="W243" s="5">
        <v>45219</v>
      </c>
    </row>
    <row r="244" spans="1:23" x14ac:dyDescent="0.3">
      <c r="A244" t="s">
        <v>1139</v>
      </c>
      <c r="B244" t="s">
        <v>738</v>
      </c>
      <c r="C244" s="1" t="s">
        <v>1140</v>
      </c>
      <c r="D244">
        <v>7711580916</v>
      </c>
      <c r="E244" s="1"/>
      <c r="F244" s="1"/>
      <c r="H244"/>
      <c r="I244" t="str">
        <f>VLOOKUP(J244,CatalogoEstadoRepublica!$A$1:$B$33,2)</f>
        <v>Hidalgo</v>
      </c>
      <c r="J244">
        <v>13</v>
      </c>
      <c r="K244" s="1" t="s">
        <v>1141</v>
      </c>
      <c r="L244" s="1" t="str">
        <f>VLOOKUP(M244,CatalogoPerfil!$A$1:$B$5,2)</f>
        <v>Preuniversitario</v>
      </c>
      <c r="M244" s="1">
        <v>1</v>
      </c>
      <c r="N244" s="1"/>
      <c r="O244" s="1">
        <v>13132</v>
      </c>
      <c r="P244" s="1" t="str">
        <f>IFERROR(VLOOKUP($O244,PerfilUniversitario!$A$2:$Z$427,16),"N/A")</f>
        <v>3º - 4º Semestre</v>
      </c>
      <c r="Q244" s="1" t="str">
        <f>IFERROR(VLOOKUP($O244,PerfilUniversitario!$A$2:$Z$427,16),"N/A")</f>
        <v>3º - 4º Semestre</v>
      </c>
      <c r="R244" s="1" t="str">
        <f>IFERROR(VLOOKUP($O244,PerfilUniversitario!$A$2:$Z$427,20),"N/A")</f>
        <v>Relaciones Internacionales</v>
      </c>
      <c r="S244" s="1" t="str">
        <f>IFERROR(VLOOKUP($O244,PerfilUniversitario!$A$2:$Z$427,22),"N/A")</f>
        <v>• Nutrición – Nutrición y ejercicio, lo que necesita un campeón</v>
      </c>
      <c r="T244" s="1" t="str">
        <f>IFERROR(VLOOKUP($O244,PerfilUniversitario!$A$2:$Z$427,24),"N/A")</f>
        <v>• Gastronomía - Evaluación sensorial de hierbas aromáticas</v>
      </c>
      <c r="U244" s="1" t="str">
        <f>IFERROR(VLOOKUP($O244,PerfilUniversitario!$A$2:$Z$427,26),"N/A")</f>
        <v>• Nutrición - La ciencia de los alimentos</v>
      </c>
      <c r="V244" s="3">
        <v>0.36885416666666665</v>
      </c>
      <c r="W244" s="5">
        <v>45219</v>
      </c>
    </row>
    <row r="245" spans="1:23" x14ac:dyDescent="0.3">
      <c r="A245" t="s">
        <v>1142</v>
      </c>
      <c r="B245" t="s">
        <v>1093</v>
      </c>
      <c r="C245" s="1" t="s">
        <v>1143</v>
      </c>
      <c r="D245">
        <v>7731868242</v>
      </c>
      <c r="E245" s="1" t="s">
        <v>1144</v>
      </c>
      <c r="F245" s="1" t="s">
        <v>1093</v>
      </c>
      <c r="G245" s="1" t="s">
        <v>1145</v>
      </c>
      <c r="H245">
        <v>7731489941</v>
      </c>
      <c r="I245" t="str">
        <f>VLOOKUP(J245,CatalogoEstadoRepublica!$A$1:$B$33,2)</f>
        <v>Hidalgo</v>
      </c>
      <c r="J245">
        <v>13</v>
      </c>
      <c r="K245" s="1" t="s">
        <v>1146</v>
      </c>
      <c r="L245" s="1" t="str">
        <f>VLOOKUP(M245,CatalogoPerfil!$A$1:$B$5,2)</f>
        <v>Preuniversitario</v>
      </c>
      <c r="M245" s="1">
        <v>1</v>
      </c>
      <c r="N245" s="1"/>
      <c r="O245" s="1">
        <v>13133</v>
      </c>
      <c r="P245" s="1" t="str">
        <f>IFERROR(VLOOKUP($O245,PerfilUniversitario!$A$2:$Z$427,16),"N/A")</f>
        <v>5º - 6º Semestre</v>
      </c>
      <c r="Q245" s="1" t="str">
        <f>IFERROR(VLOOKUP($O245,PerfilUniversitario!$A$2:$Z$427,16),"N/A")</f>
        <v>5º - 6º Semestre</v>
      </c>
      <c r="R245" s="1" t="str">
        <f>IFERROR(VLOOKUP($O245,PerfilUniversitario!$A$2:$Z$427,20),"N/A")</f>
        <v>Derecho</v>
      </c>
      <c r="S245" s="1" t="str">
        <f>IFERROR(VLOOKUP($O245,PerfilUniversitario!$A$2:$Z$427,22),"N/A")</f>
        <v>• Arquitectura - Diseño arquitectónico</v>
      </c>
      <c r="T245" s="1" t="str">
        <f>IFERROR(VLOOKUP($O245,PerfilUniversitario!$A$2:$Z$427,24),"N/A")</f>
        <v>• Arquitectura - Arquitectura de interiores con LEGO e Inteligencia artificial.</v>
      </c>
      <c r="U245" s="1" t="str">
        <f>IFERROR(VLOOKUP($O245,PerfilUniversitario!$A$2:$Z$427,26),"N/A")</f>
        <v>• Derecho - Eliminación del Racismo, Discriminación racial y otras formas de discriminación</v>
      </c>
      <c r="V245" s="3">
        <v>0.36928240740740742</v>
      </c>
      <c r="W245" s="5">
        <v>45219</v>
      </c>
    </row>
    <row r="246" spans="1:23" x14ac:dyDescent="0.3">
      <c r="A246" t="s">
        <v>1147</v>
      </c>
      <c r="B246" t="s">
        <v>1148</v>
      </c>
      <c r="C246" s="1" t="s">
        <v>1149</v>
      </c>
      <c r="D246">
        <v>5514286841</v>
      </c>
      <c r="E246" s="1" t="s">
        <v>1150</v>
      </c>
      <c r="F246" s="1" t="s">
        <v>1151</v>
      </c>
      <c r="G246" s="1" t="s">
        <v>1149</v>
      </c>
      <c r="H246">
        <v>5517764593</v>
      </c>
      <c r="I246" t="str">
        <f>VLOOKUP(J246,CatalogoEstadoRepublica!$A$1:$B$33,2)</f>
        <v>Ciudad de México</v>
      </c>
      <c r="J246">
        <v>7</v>
      </c>
      <c r="K246" s="1" t="s">
        <v>1152</v>
      </c>
      <c r="L246" s="1" t="str">
        <f>VLOOKUP(M246,CatalogoPerfil!$A$1:$B$5,2)</f>
        <v>Preuniversitario</v>
      </c>
      <c r="M246" s="1">
        <v>1</v>
      </c>
      <c r="N246" s="1" t="s">
        <v>478</v>
      </c>
      <c r="O246" s="1">
        <v>13135</v>
      </c>
      <c r="P246" s="1" t="str">
        <f>IFERROR(VLOOKUP($O246,PerfilUniversitario!$A$2:$Z$427,16),"N/A")</f>
        <v>Preparatoria concluida</v>
      </c>
      <c r="Q246" s="1" t="str">
        <f>IFERROR(VLOOKUP($O246,PerfilUniversitario!$A$2:$Z$427,16),"N/A")</f>
        <v>Preparatoria concluida</v>
      </c>
      <c r="R246" s="1" t="str">
        <f>IFERROR(VLOOKUP($O246,PerfilUniversitario!$A$2:$Z$427,20),"N/A")</f>
        <v>Mercadotecnia Estratégica</v>
      </c>
      <c r="S246" s="1" t="str">
        <f>IFERROR(VLOOKUP($O246,PerfilUniversitario!$A$2:$Z$427,22),"N/A")</f>
        <v>• Mercadotecnia Estratégica – La Agencia de Marketing</v>
      </c>
      <c r="T246" s="1" t="str">
        <f>IFERROR(VLOOKUP($O246,PerfilUniversitario!$A$2:$Z$427,24),"N/A")</f>
        <v>• Emprendimiento – Taller de emprendimiento</v>
      </c>
      <c r="U246" s="1" t="str">
        <f>IFERROR(VLOOKUP($O246,PerfilUniversitario!$A$2:$Z$427,26),"N/A")</f>
        <v>• Diseño industrial - Diseño de Productos: innovación y realidad aumentada.</v>
      </c>
      <c r="V246" s="3">
        <v>0.36980324074074072</v>
      </c>
      <c r="W246" s="5">
        <v>45219</v>
      </c>
    </row>
    <row r="247" spans="1:23" x14ac:dyDescent="0.3">
      <c r="A247" t="s">
        <v>1496</v>
      </c>
      <c r="B247" t="s">
        <v>162</v>
      </c>
      <c r="C247" s="1" t="s">
        <v>1497</v>
      </c>
      <c r="D247">
        <v>7441811217</v>
      </c>
      <c r="E247" s="1"/>
      <c r="F247" s="1"/>
      <c r="H247"/>
      <c r="I247" t="str">
        <f>VLOOKUP(J247,CatalogoEstadoRepublica!$A$1:$B$33,2)</f>
        <v>Guerrero</v>
      </c>
      <c r="J247">
        <v>12</v>
      </c>
      <c r="K247" s="1" t="s">
        <v>1498</v>
      </c>
      <c r="L247" s="1" t="str">
        <f>VLOOKUP(M247,CatalogoPerfil!$A$1:$B$5,2)</f>
        <v>Otro</v>
      </c>
      <c r="M247" s="1">
        <v>5</v>
      </c>
      <c r="N247" s="1" t="s">
        <v>1499</v>
      </c>
      <c r="O247" s="1">
        <v>0</v>
      </c>
      <c r="P247" s="1" t="str">
        <f>IFERROR(VLOOKUP($O247,PerfilUniversitario!$A$2:$Z$427,16),"N/A")</f>
        <v>N/A</v>
      </c>
      <c r="Q247" s="1" t="str">
        <f>IFERROR(VLOOKUP($O247,PerfilUniversitario!$A$2:$Z$427,16),"N/A")</f>
        <v>N/A</v>
      </c>
      <c r="R247" s="1" t="str">
        <f>IFERROR(VLOOKUP($O247,PerfilUniversitario!$A$2:$Z$427,20),"N/A")</f>
        <v>N/A</v>
      </c>
      <c r="S247" s="1" t="str">
        <f>IFERROR(VLOOKUP($O247,PerfilUniversitario!$A$2:$Z$427,22),"N/A")</f>
        <v>N/A</v>
      </c>
      <c r="T247" s="1" t="str">
        <f>IFERROR(VLOOKUP($O247,PerfilUniversitario!$A$2:$Z$427,24),"N/A")</f>
        <v>N/A</v>
      </c>
      <c r="U247" s="1" t="str">
        <f>IFERROR(VLOOKUP($O247,PerfilUniversitario!$A$2:$Z$427,26),"N/A")</f>
        <v>N/A</v>
      </c>
      <c r="V247" s="3">
        <v>0.37020833333333331</v>
      </c>
      <c r="W247" s="5">
        <v>45219</v>
      </c>
    </row>
    <row r="248" spans="1:23" x14ac:dyDescent="0.3">
      <c r="A248" t="s">
        <v>1500</v>
      </c>
      <c r="B248" t="s">
        <v>1501</v>
      </c>
      <c r="C248" s="1" t="s">
        <v>1502</v>
      </c>
      <c r="D248">
        <v>9513020246</v>
      </c>
      <c r="E248" s="1" t="s">
        <v>1503</v>
      </c>
      <c r="F248" s="1" t="s">
        <v>1504</v>
      </c>
      <c r="G248" s="1" t="s">
        <v>1505</v>
      </c>
      <c r="H248">
        <v>9531078842</v>
      </c>
      <c r="I248" t="str">
        <f>VLOOKUP(J248,CatalogoEstadoRepublica!$A$1:$B$33,2)</f>
        <v>Puebla</v>
      </c>
      <c r="J248">
        <v>21</v>
      </c>
      <c r="K248" s="1" t="s">
        <v>165</v>
      </c>
      <c r="L248" s="1" t="str">
        <f>VLOOKUP(M248,CatalogoPerfil!$A$1:$B$5,2)</f>
        <v>Orientador Vocacional</v>
      </c>
      <c r="M248" s="1">
        <v>3</v>
      </c>
      <c r="N248" s="1"/>
      <c r="O248" s="1">
        <v>0</v>
      </c>
      <c r="P248" s="1" t="str">
        <f>IFERROR(VLOOKUP($O248,PerfilUniversitario!$A$2:$Z$427,16),"N/A")</f>
        <v>N/A</v>
      </c>
      <c r="Q248" s="1" t="str">
        <f>IFERROR(VLOOKUP($O248,PerfilUniversitario!$A$2:$Z$427,16),"N/A")</f>
        <v>N/A</v>
      </c>
      <c r="R248" s="1" t="str">
        <f>IFERROR(VLOOKUP($O248,PerfilUniversitario!$A$2:$Z$427,20),"N/A")</f>
        <v>N/A</v>
      </c>
      <c r="S248" s="1" t="str">
        <f>IFERROR(VLOOKUP($O248,PerfilUniversitario!$A$2:$Z$427,22),"N/A")</f>
        <v>N/A</v>
      </c>
      <c r="T248" s="1" t="str">
        <f>IFERROR(VLOOKUP($O248,PerfilUniversitario!$A$2:$Z$427,24),"N/A")</f>
        <v>N/A</v>
      </c>
      <c r="U248" s="1" t="str">
        <f>IFERROR(VLOOKUP($O248,PerfilUniversitario!$A$2:$Z$427,26),"N/A")</f>
        <v>N/A</v>
      </c>
      <c r="V248" s="3">
        <v>0.37021990740740746</v>
      </c>
      <c r="W248" s="5">
        <v>45219</v>
      </c>
    </row>
    <row r="249" spans="1:23" x14ac:dyDescent="0.3">
      <c r="A249" t="s">
        <v>1153</v>
      </c>
      <c r="B249" t="s">
        <v>1154</v>
      </c>
      <c r="C249" s="1" t="s">
        <v>1155</v>
      </c>
      <c r="D249">
        <v>7715251984</v>
      </c>
      <c r="E249" s="1" t="s">
        <v>1156</v>
      </c>
      <c r="F249" s="1" t="s">
        <v>1157</v>
      </c>
      <c r="G249" s="1" t="s">
        <v>1158</v>
      </c>
      <c r="H249">
        <v>7711302987</v>
      </c>
      <c r="I249" t="str">
        <f>VLOOKUP(J249,CatalogoEstadoRepublica!$A$1:$B$33,2)</f>
        <v>Hidalgo</v>
      </c>
      <c r="J249">
        <v>13</v>
      </c>
      <c r="K249" s="1" t="s">
        <v>1141</v>
      </c>
      <c r="L249" s="1" t="str">
        <f>VLOOKUP(M249,CatalogoPerfil!$A$1:$B$5,2)</f>
        <v>Preuniversitario</v>
      </c>
      <c r="M249" s="1">
        <v>1</v>
      </c>
      <c r="N249" s="1"/>
      <c r="O249" s="1">
        <v>13136</v>
      </c>
      <c r="P249" s="1" t="str">
        <f>IFERROR(VLOOKUP($O249,PerfilUniversitario!$A$2:$Z$427,16),"N/A")</f>
        <v>5º - 6º Semestre</v>
      </c>
      <c r="Q249" s="1" t="str">
        <f>IFERROR(VLOOKUP($O249,PerfilUniversitario!$A$2:$Z$427,16),"N/A")</f>
        <v>5º - 6º Semestre</v>
      </c>
      <c r="R249" s="1" t="str">
        <f>IFERROR(VLOOKUP($O249,PerfilUniversitario!$A$2:$Z$427,20),"N/A")</f>
        <v>Arquitectura</v>
      </c>
      <c r="S249" s="1" t="str">
        <f>IFERROR(VLOOKUP($O249,PerfilUniversitario!$A$2:$Z$427,22),"N/A")</f>
        <v>• Arquitectura - Arquitectura de interiores con LEGO e Inteligencia artificial.</v>
      </c>
      <c r="T249" s="1" t="str">
        <f>IFERROR(VLOOKUP($O249,PerfilUniversitario!$A$2:$Z$427,24),"N/A")</f>
        <v>• Arquitectura - Diseño arquitectónico</v>
      </c>
      <c r="U249" s="1" t="str">
        <f>IFERROR(VLOOKUP($O249,PerfilUniversitario!$A$2:$Z$427,26),"N/A")</f>
        <v>• Arquitectura - Diseño arquitectónico</v>
      </c>
      <c r="V249" s="3">
        <v>0.37032407407407408</v>
      </c>
      <c r="W249" s="5">
        <v>45219</v>
      </c>
    </row>
    <row r="250" spans="1:23" x14ac:dyDescent="0.3">
      <c r="A250" t="s">
        <v>1159</v>
      </c>
      <c r="B250" t="s">
        <v>1160</v>
      </c>
      <c r="C250" s="1" t="s">
        <v>1161</v>
      </c>
      <c r="D250">
        <v>7713402032</v>
      </c>
      <c r="E250" s="1" t="s">
        <v>85</v>
      </c>
      <c r="F250" s="1" t="s">
        <v>1162</v>
      </c>
      <c r="H250"/>
      <c r="I250" t="str">
        <f>VLOOKUP(J250,CatalogoEstadoRepublica!$A$1:$B$33,2)</f>
        <v>Hidalgo</v>
      </c>
      <c r="J250">
        <v>13</v>
      </c>
      <c r="K250" s="1" t="s">
        <v>1141</v>
      </c>
      <c r="L250" s="1" t="str">
        <f>VLOOKUP(M250,CatalogoPerfil!$A$1:$B$5,2)</f>
        <v>Preuniversitario</v>
      </c>
      <c r="M250" s="1">
        <v>1</v>
      </c>
      <c r="N250" s="1"/>
      <c r="O250" s="1">
        <v>13137</v>
      </c>
      <c r="P250" s="1" t="str">
        <f>IFERROR(VLOOKUP($O250,PerfilUniversitario!$A$2:$Z$427,16),"N/A")</f>
        <v>3º - 4º Semestre</v>
      </c>
      <c r="Q250" s="1" t="str">
        <f>IFERROR(VLOOKUP($O250,PerfilUniversitario!$A$2:$Z$427,16),"N/A")</f>
        <v>3º - 4º Semestre</v>
      </c>
      <c r="R250" s="1" t="str">
        <f>IFERROR(VLOOKUP($O250,PerfilUniversitario!$A$2:$Z$427,20),"N/A")</f>
        <v>Diseño de Moda e Innovación</v>
      </c>
      <c r="S250" s="1" t="str">
        <f>IFERROR(VLOOKUP($O250,PerfilUniversitario!$A$2:$Z$427,22),"N/A")</f>
        <v>• Relaciones Internacionales - ¿Es posible un mundo sin conflictos?</v>
      </c>
      <c r="T250" s="1" t="str">
        <f>IFERROR(VLOOKUP($O250,PerfilUniversitario!$A$2:$Z$427,24),"N/A")</f>
        <v>• Ingeniería Industrial para la Dirección - Roda la bici</v>
      </c>
      <c r="U250" s="1" t="str">
        <f>IFERROR(VLOOKUP($O250,PerfilUniversitario!$A$2:$Z$427,26),"N/A")</f>
        <v>• Comunicación y Dirección de Empresas de Entretenimiento - Entertainment and Media World</v>
      </c>
      <c r="V250" s="3">
        <v>0.37081018518518521</v>
      </c>
      <c r="W250" s="5">
        <v>45219</v>
      </c>
    </row>
    <row r="251" spans="1:23" x14ac:dyDescent="0.3">
      <c r="A251" t="s">
        <v>1506</v>
      </c>
      <c r="B251" t="s">
        <v>1507</v>
      </c>
      <c r="C251" s="1" t="s">
        <v>1508</v>
      </c>
      <c r="D251">
        <v>2228435273</v>
      </c>
      <c r="E251" s="1" t="s">
        <v>1509</v>
      </c>
      <c r="F251" s="1" t="s">
        <v>1510</v>
      </c>
      <c r="G251" s="1" t="s">
        <v>1511</v>
      </c>
      <c r="H251">
        <v>2211424042</v>
      </c>
      <c r="I251" t="str">
        <f>VLOOKUP(J251,CatalogoEstadoRepublica!$A$1:$B$33,2)</f>
        <v>Puebla</v>
      </c>
      <c r="J251">
        <v>21</v>
      </c>
      <c r="K251" s="1" t="s">
        <v>165</v>
      </c>
      <c r="L251" s="1" t="str">
        <f>VLOOKUP(M251,CatalogoPerfil!$A$1:$B$5,2)</f>
        <v>Preuniversitario</v>
      </c>
      <c r="M251" s="1">
        <v>1</v>
      </c>
      <c r="N251" s="1"/>
      <c r="O251" s="1">
        <v>0</v>
      </c>
      <c r="P251" s="1" t="str">
        <f>IFERROR(VLOOKUP($O251,PerfilUniversitario!$A$2:$Z$427,16),"N/A")</f>
        <v>N/A</v>
      </c>
      <c r="Q251" s="1" t="str">
        <f>IFERROR(VLOOKUP($O251,PerfilUniversitario!$A$2:$Z$427,16),"N/A")</f>
        <v>N/A</v>
      </c>
      <c r="R251" s="1" t="str">
        <f>IFERROR(VLOOKUP($O251,PerfilUniversitario!$A$2:$Z$427,20),"N/A")</f>
        <v>N/A</v>
      </c>
      <c r="S251" s="1" t="str">
        <f>IFERROR(VLOOKUP($O251,PerfilUniversitario!$A$2:$Z$427,22),"N/A")</f>
        <v>N/A</v>
      </c>
      <c r="T251" s="1" t="str">
        <f>IFERROR(VLOOKUP($O251,PerfilUniversitario!$A$2:$Z$427,24),"N/A")</f>
        <v>N/A</v>
      </c>
      <c r="U251" s="1" t="str">
        <f>IFERROR(VLOOKUP($O251,PerfilUniversitario!$A$2:$Z$427,26),"N/A")</f>
        <v>N/A</v>
      </c>
      <c r="V251" s="3">
        <v>0.37275462962962963</v>
      </c>
      <c r="W251" s="5">
        <v>45219</v>
      </c>
    </row>
    <row r="252" spans="1:23" x14ac:dyDescent="0.3">
      <c r="A252" t="s">
        <v>1163</v>
      </c>
      <c r="B252" t="s">
        <v>1164</v>
      </c>
      <c r="C252" s="1" t="s">
        <v>1165</v>
      </c>
      <c r="D252">
        <v>7731372421</v>
      </c>
      <c r="E252" s="1" t="s">
        <v>1166</v>
      </c>
      <c r="F252" s="1" t="s">
        <v>1164</v>
      </c>
      <c r="G252" s="1" t="s">
        <v>1165</v>
      </c>
      <c r="H252">
        <v>7714425208</v>
      </c>
      <c r="I252" t="str">
        <f>VLOOKUP(J252,CatalogoEstadoRepublica!$A$1:$B$33,2)</f>
        <v>Hidalgo</v>
      </c>
      <c r="J252">
        <v>13</v>
      </c>
      <c r="K252" s="1" t="s">
        <v>1167</v>
      </c>
      <c r="L252" s="1" t="str">
        <f>VLOOKUP(M252,CatalogoPerfil!$A$1:$B$5,2)</f>
        <v>Preuniversitario</v>
      </c>
      <c r="M252" s="1">
        <v>1</v>
      </c>
      <c r="N252" s="1"/>
      <c r="O252" s="1">
        <v>13151</v>
      </c>
      <c r="P252" s="1" t="str">
        <f>IFERROR(VLOOKUP($O252,PerfilUniversitario!$A$2:$Z$427,16),"N/A")</f>
        <v>5º - 6º Semestre</v>
      </c>
      <c r="Q252" s="1" t="str">
        <f>IFERROR(VLOOKUP($O252,PerfilUniversitario!$A$2:$Z$427,16),"N/A")</f>
        <v>5º - 6º Semestre</v>
      </c>
      <c r="R252" s="1" t="str">
        <f>IFERROR(VLOOKUP($O252,PerfilUniversitario!$A$2:$Z$427,20),"N/A")</f>
        <v>Médico Cirujano</v>
      </c>
      <c r="S252" s="1" t="str">
        <f>IFERROR(VLOOKUP($O252,PerfilUniversitario!$A$2:$Z$427,22),"N/A")</f>
        <v>• Médico cirujano - Salva una vida</v>
      </c>
      <c r="T252" s="1" t="str">
        <f>IFERROR(VLOOKUP($O252,PerfilUniversitario!$A$2:$Z$427,24),"N/A")</f>
        <v>• Médico cirujano - Atiende tú primer paciente</v>
      </c>
      <c r="U252" s="1" t="str">
        <f>IFERROR(VLOOKUP($O252,PerfilUniversitario!$A$2:$Z$427,26),"N/A")</f>
        <v>• Médico cirujano - Primeros minutos de vida</v>
      </c>
      <c r="V252" s="3">
        <v>0.37293981481481481</v>
      </c>
      <c r="W252" s="5">
        <v>45219</v>
      </c>
    </row>
    <row r="253" spans="1:23" x14ac:dyDescent="0.3">
      <c r="A253" t="s">
        <v>1099</v>
      </c>
      <c r="B253" t="s">
        <v>1168</v>
      </c>
      <c r="C253" s="1" t="s">
        <v>1169</v>
      </c>
      <c r="D253">
        <v>2227587374</v>
      </c>
      <c r="E253" s="1" t="s">
        <v>1099</v>
      </c>
      <c r="F253" s="1" t="s">
        <v>1170</v>
      </c>
      <c r="G253" s="1" t="s">
        <v>1171</v>
      </c>
      <c r="H253">
        <v>2225903381</v>
      </c>
      <c r="I253" t="str">
        <f>VLOOKUP(J253,CatalogoEstadoRepublica!$A$1:$B$33,2)</f>
        <v>Puebla</v>
      </c>
      <c r="J253">
        <v>21</v>
      </c>
      <c r="K253" s="1" t="s">
        <v>105</v>
      </c>
      <c r="L253" s="1" t="str">
        <f>VLOOKUP(M253,CatalogoPerfil!$A$1:$B$5,2)</f>
        <v>Preuniversitario</v>
      </c>
      <c r="M253" s="1">
        <v>1</v>
      </c>
      <c r="N253" s="1"/>
      <c r="O253" s="1">
        <v>13152</v>
      </c>
      <c r="P253" s="1" t="str">
        <f>IFERROR(VLOOKUP($O253,PerfilUniversitario!$A$2:$Z$427,16),"N/A")</f>
        <v>5º - 6º Semestre</v>
      </c>
      <c r="Q253" s="1" t="str">
        <f>IFERROR(VLOOKUP($O253,PerfilUniversitario!$A$2:$Z$427,16),"N/A")</f>
        <v>5º - 6º Semestre</v>
      </c>
      <c r="R253" s="1" t="str">
        <f>IFERROR(VLOOKUP($O253,PerfilUniversitario!$A$2:$Z$427,20),"N/A")</f>
        <v>Derecho</v>
      </c>
      <c r="S253" s="1" t="str">
        <f>IFERROR(VLOOKUP($O253,PerfilUniversitario!$A$2:$Z$427,22),"N/A")</f>
        <v>• Derecho - Volando Derecho</v>
      </c>
      <c r="T253" s="1" t="str">
        <f>IFERROR(VLOOKUP($O253,PerfilUniversitario!$A$2:$Z$427,24),"N/A")</f>
        <v>• Relaciones Internacionales - ¿Es posible un mundo sin conflictos?</v>
      </c>
      <c r="U253" s="1" t="str">
        <f>IFERROR(VLOOKUP($O253,PerfilUniversitario!$A$2:$Z$427,26),"N/A")</f>
        <v>• Derecho - Eliminación del Racismo, Discriminación racial y otras formas de discriminación</v>
      </c>
      <c r="V253" s="3">
        <v>0.37322916666666667</v>
      </c>
      <c r="W253" s="5">
        <v>45219</v>
      </c>
    </row>
    <row r="254" spans="1:23" x14ac:dyDescent="0.3">
      <c r="A254" t="s">
        <v>1172</v>
      </c>
      <c r="B254" t="s">
        <v>1173</v>
      </c>
      <c r="C254" s="1" t="s">
        <v>1174</v>
      </c>
      <c r="D254">
        <v>2291689948</v>
      </c>
      <c r="E254" s="1" t="s">
        <v>1175</v>
      </c>
      <c r="F254" s="1" t="s">
        <v>162</v>
      </c>
      <c r="G254" s="1" t="s">
        <v>1174</v>
      </c>
      <c r="H254">
        <v>2229243384</v>
      </c>
      <c r="I254" t="str">
        <f>VLOOKUP(J254,CatalogoEstadoRepublica!$A$1:$B$33,2)</f>
        <v>Puebla</v>
      </c>
      <c r="J254">
        <v>21</v>
      </c>
      <c r="K254" s="1" t="s">
        <v>1176</v>
      </c>
      <c r="L254" s="1" t="str">
        <f>VLOOKUP(M254,CatalogoPerfil!$A$1:$B$5,2)</f>
        <v>Preuniversitario</v>
      </c>
      <c r="M254" s="1">
        <v>1</v>
      </c>
      <c r="N254" s="1"/>
      <c r="O254" s="1">
        <v>13158</v>
      </c>
      <c r="P254" s="1" t="str">
        <f>IFERROR(VLOOKUP($O254,PerfilUniversitario!$A$2:$Z$427,16),"N/A")</f>
        <v>5º - 6º Semestre</v>
      </c>
      <c r="Q254" s="1" t="str">
        <f>IFERROR(VLOOKUP($O254,PerfilUniversitario!$A$2:$Z$427,16),"N/A")</f>
        <v>5º - 6º Semestre</v>
      </c>
      <c r="R254" s="1" t="str">
        <f>IFERROR(VLOOKUP($O254,PerfilUniversitario!$A$2:$Z$427,20),"N/A")</f>
        <v>Ingeniería Industrial para la Dirección</v>
      </c>
      <c r="S254" s="1" t="str">
        <f>IFERROR(VLOOKUP($O254,PerfilUniversitario!$A$2:$Z$427,22),"N/A")</f>
        <v>• Ingeniería en Dirección de Negocios - Toma de decisiones estratégicas en la Ingeniería de negocios</v>
      </c>
      <c r="T254" s="1" t="str">
        <f>IFERROR(VLOOKUP($O254,PerfilUniversitario!$A$2:$Z$427,24),"N/A")</f>
        <v>• Ingeniería en Dirección de Negocios - Análisis, minería y Big Data en Hacking ético</v>
      </c>
      <c r="U254" s="1" t="str">
        <f>IFERROR(VLOOKUP($O254,PerfilUniversitario!$A$2:$Z$427,26),"N/A")</f>
        <v>• Economía – Mercados, crecimiento económico y bienestar.</v>
      </c>
      <c r="V254" s="3">
        <v>0.37347222222222221</v>
      </c>
      <c r="W254" s="5">
        <v>45219</v>
      </c>
    </row>
    <row r="255" spans="1:23" x14ac:dyDescent="0.3">
      <c r="A255" t="s">
        <v>1177</v>
      </c>
      <c r="B255" t="s">
        <v>1178</v>
      </c>
      <c r="C255" s="1" t="s">
        <v>1179</v>
      </c>
      <c r="D255">
        <v>5579217912</v>
      </c>
      <c r="E255" s="1" t="s">
        <v>1180</v>
      </c>
      <c r="F255" s="1" t="s">
        <v>1178</v>
      </c>
      <c r="G255" s="1" t="s">
        <v>1181</v>
      </c>
      <c r="H255">
        <v>9717273792</v>
      </c>
      <c r="I255" t="str">
        <f>VLOOKUP(J255,CatalogoEstadoRepublica!$A$1:$B$33,2)</f>
        <v>Veracruz</v>
      </c>
      <c r="J255">
        <v>30</v>
      </c>
      <c r="K255" s="1" t="s">
        <v>1182</v>
      </c>
      <c r="L255" s="1" t="str">
        <f>VLOOKUP(M255,CatalogoPerfil!$A$1:$B$5,2)</f>
        <v>Preuniversitario</v>
      </c>
      <c r="M255" s="1">
        <v>1</v>
      </c>
      <c r="N255" s="1"/>
      <c r="O255" s="1">
        <v>13159</v>
      </c>
      <c r="P255" s="1" t="str">
        <f>IFERROR(VLOOKUP($O255,PerfilUniversitario!$A$2:$Z$427,16),"N/A")</f>
        <v>5º - 6º Semestre</v>
      </c>
      <c r="Q255" s="1" t="str">
        <f>IFERROR(VLOOKUP($O255,PerfilUniversitario!$A$2:$Z$427,16),"N/A")</f>
        <v>5º - 6º Semestre</v>
      </c>
      <c r="R255" s="1" t="str">
        <f>IFERROR(VLOOKUP($O255,PerfilUniversitario!$A$2:$Z$427,20),"N/A")</f>
        <v>Derecho</v>
      </c>
      <c r="S255" s="1" t="str">
        <f>IFERROR(VLOOKUP($O255,PerfilUniversitario!$A$2:$Z$427,22),"N/A")</f>
        <v>• Gastronomía - Evaluación sensorial de hierbas aromáticas</v>
      </c>
      <c r="T255" s="1" t="str">
        <f>IFERROR(VLOOKUP($O255,PerfilUniversitario!$A$2:$Z$427,24),"N/A")</f>
        <v>• Psicología - Interpretación de sueños</v>
      </c>
      <c r="U255" s="1" t="str">
        <f>IFERROR(VLOOKUP($O255,PerfilUniversitario!$A$2:$Z$427,26),"N/A")</f>
        <v>• Derecho - Eliminación del Racismo, Discriminación racial y otras formas de discriminación</v>
      </c>
      <c r="V255" s="3">
        <v>0.37349537037037034</v>
      </c>
      <c r="W255" s="5">
        <v>45219</v>
      </c>
    </row>
    <row r="256" spans="1:23" x14ac:dyDescent="0.3">
      <c r="A256" t="s">
        <v>1183</v>
      </c>
      <c r="B256" t="s">
        <v>1184</v>
      </c>
      <c r="C256" s="1" t="s">
        <v>1185</v>
      </c>
      <c r="D256">
        <v>2992786615</v>
      </c>
      <c r="E256" s="1" t="s">
        <v>1186</v>
      </c>
      <c r="F256" s="1" t="s">
        <v>1187</v>
      </c>
      <c r="G256" s="1" t="s">
        <v>1188</v>
      </c>
      <c r="H256">
        <v>2991218651</v>
      </c>
      <c r="I256" t="str">
        <f>VLOOKUP(J256,CatalogoEstadoRepublica!$A$1:$B$33,2)</f>
        <v>Veracruz</v>
      </c>
      <c r="J256">
        <v>30</v>
      </c>
      <c r="K256" s="1" t="s">
        <v>1182</v>
      </c>
      <c r="L256" s="1" t="str">
        <f>VLOOKUP(M256,CatalogoPerfil!$A$1:$B$5,2)</f>
        <v>Preuniversitario</v>
      </c>
      <c r="M256" s="1">
        <v>1</v>
      </c>
      <c r="N256" s="1" t="s">
        <v>1189</v>
      </c>
      <c r="O256" s="1">
        <v>13160</v>
      </c>
      <c r="P256" s="1" t="str">
        <f>IFERROR(VLOOKUP($O256,PerfilUniversitario!$A$2:$Z$427,16),"N/A")</f>
        <v>5º - 6º Semestre</v>
      </c>
      <c r="Q256" s="1" t="str">
        <f>IFERROR(VLOOKUP($O256,PerfilUniversitario!$A$2:$Z$427,16),"N/A")</f>
        <v>5º - 6º Semestre</v>
      </c>
      <c r="R256" s="1" t="str">
        <f>IFERROR(VLOOKUP($O256,PerfilUniversitario!$A$2:$Z$427,20),"N/A")</f>
        <v>Administración y Dirección de Empresas</v>
      </c>
      <c r="S256" s="1" t="str">
        <f>IFERROR(VLOOKUP($O256,PerfilUniversitario!$A$2:$Z$427,22),"N/A")</f>
        <v>• Gastronomía - Evaluación sensorial de hierbas aromáticas</v>
      </c>
      <c r="T256" s="1" t="str">
        <f>IFERROR(VLOOKUP($O256,PerfilUniversitario!$A$2:$Z$427,24),"N/A")</f>
        <v>• Finanzas y Contabilidad y Dirección Financiera – Money Colli$ion</v>
      </c>
      <c r="U256" s="1" t="str">
        <f>IFERROR(VLOOKUP($O256,PerfilUniversitario!$A$2:$Z$427,26),"N/A")</f>
        <v>• Arquitectura - Arquitectura de interiores con LEGO e Inteligencia artificial.</v>
      </c>
      <c r="V256" s="3">
        <v>0.37438657407407411</v>
      </c>
      <c r="W256" s="5">
        <v>45219</v>
      </c>
    </row>
    <row r="257" spans="1:23" x14ac:dyDescent="0.3">
      <c r="A257" t="s">
        <v>1190</v>
      </c>
      <c r="B257" t="s">
        <v>1191</v>
      </c>
      <c r="C257" s="1" t="s">
        <v>1192</v>
      </c>
      <c r="D257">
        <v>2228332401</v>
      </c>
      <c r="E257" s="1" t="s">
        <v>464</v>
      </c>
      <c r="F257" s="1" t="s">
        <v>1193</v>
      </c>
      <c r="G257" s="1" t="s">
        <v>1194</v>
      </c>
      <c r="H257">
        <v>2223373272</v>
      </c>
      <c r="I257" t="str">
        <f>VLOOKUP(J257,CatalogoEstadoRepublica!$A$1:$B$33,2)</f>
        <v>Puebla</v>
      </c>
      <c r="J257">
        <v>21</v>
      </c>
      <c r="K257" s="1" t="s">
        <v>165</v>
      </c>
      <c r="L257" s="1" t="str">
        <f>VLOOKUP(M257,CatalogoPerfil!$A$1:$B$5,2)</f>
        <v>Preuniversitario</v>
      </c>
      <c r="M257" s="1">
        <v>1</v>
      </c>
      <c r="N257" s="1"/>
      <c r="O257" s="1">
        <v>13164</v>
      </c>
      <c r="P257" s="1" t="str">
        <f>IFERROR(VLOOKUP($O257,PerfilUniversitario!$A$2:$Z$427,16),"N/A")</f>
        <v>5º - 6º Semestre</v>
      </c>
      <c r="Q257" s="1" t="str">
        <f>IFERROR(VLOOKUP($O257,PerfilUniversitario!$A$2:$Z$427,16),"N/A")</f>
        <v>5º - 6º Semestre</v>
      </c>
      <c r="R257" s="1" t="str">
        <f>IFERROR(VLOOKUP($O257,PerfilUniversitario!$A$2:$Z$427,20),"N/A")</f>
        <v>Dirección de Empresas de Entretenimiento</v>
      </c>
      <c r="S257" s="1" t="str">
        <f>IFERROR(VLOOKUP($O257,PerfilUniversitario!$A$2:$Z$427,22),"N/A")</f>
        <v>• Ingeniería en Dirección de Negocios - Toma de decisiones estratégicas en la Ingeniería de negocios</v>
      </c>
      <c r="T257" s="1" t="str">
        <f>IFERROR(VLOOKUP($O257,PerfilUniversitario!$A$2:$Z$427,24),"N/A")</f>
        <v>• Actuaría - Las verdades de los Actuarios</v>
      </c>
      <c r="U257" s="1" t="str">
        <f>IFERROR(VLOOKUP($O257,PerfilUniversitario!$A$2:$Z$427,26),"N/A")</f>
        <v>• Ingeniería Industrial para la Dirección - Estudio de tiempos y movimientos</v>
      </c>
      <c r="V257" s="3">
        <v>0.37516203703703704</v>
      </c>
      <c r="W257" s="5">
        <v>45219</v>
      </c>
    </row>
    <row r="258" spans="1:23" x14ac:dyDescent="0.3">
      <c r="A258" t="s">
        <v>1195</v>
      </c>
      <c r="B258" t="s">
        <v>1196</v>
      </c>
      <c r="C258" s="1" t="s">
        <v>1197</v>
      </c>
      <c r="D258">
        <v>2411667459</v>
      </c>
      <c r="E258" s="1" t="s">
        <v>1195</v>
      </c>
      <c r="F258" s="1" t="s">
        <v>1198</v>
      </c>
      <c r="H258">
        <v>2411242256</v>
      </c>
      <c r="I258" t="str">
        <f>VLOOKUP(J258,CatalogoEstadoRepublica!$A$1:$B$33,2)</f>
        <v>Tlaxcala</v>
      </c>
      <c r="J258">
        <v>29</v>
      </c>
      <c r="K258" s="1" t="s">
        <v>1199</v>
      </c>
      <c r="L258" s="1" t="str">
        <f>VLOOKUP(M258,CatalogoPerfil!$A$1:$B$5,2)</f>
        <v>Preuniversitario</v>
      </c>
      <c r="M258" s="1">
        <v>1</v>
      </c>
      <c r="N258" s="1"/>
      <c r="O258" s="1">
        <v>13165</v>
      </c>
      <c r="P258" s="1" t="str">
        <f>IFERROR(VLOOKUP($O258,PerfilUniversitario!$A$2:$Z$427,16),"N/A")</f>
        <v>5º - 6º Semestre</v>
      </c>
      <c r="Q258" s="1" t="str">
        <f>IFERROR(VLOOKUP($O258,PerfilUniversitario!$A$2:$Z$427,16),"N/A")</f>
        <v>5º - 6º Semestre</v>
      </c>
      <c r="R258" s="1" t="str">
        <f>IFERROR(VLOOKUP($O258,PerfilUniversitario!$A$2:$Z$427,20),"N/A")</f>
        <v>Derecho</v>
      </c>
      <c r="S258" s="1" t="str">
        <f>IFERROR(VLOOKUP($O258,PerfilUniversitario!$A$2:$Z$427,22),"N/A")</f>
        <v>• Ingeniería Mecatrónica - Medición Inalámbrica</v>
      </c>
      <c r="T258" s="1" t="str">
        <f>IFERROR(VLOOKUP($O258,PerfilUniversitario!$A$2:$Z$427,24),"N/A")</f>
        <v>• Administración y Dirección de Empresas - ¡Gerente por un día!</v>
      </c>
      <c r="U258" s="1" t="str">
        <f>IFERROR(VLOOKUP($O258,PerfilUniversitario!$A$2:$Z$427,26),"N/A")</f>
        <v>• Médico cirujano - Demostración: Electromiografía: análisis de la función muscular (EMG)</v>
      </c>
      <c r="V258" s="3">
        <v>0.37518518518518523</v>
      </c>
      <c r="W258" s="5">
        <v>45219</v>
      </c>
    </row>
    <row r="259" spans="1:23" x14ac:dyDescent="0.3">
      <c r="A259" t="s">
        <v>1200</v>
      </c>
      <c r="B259" t="s">
        <v>1201</v>
      </c>
      <c r="C259" s="1" t="s">
        <v>1202</v>
      </c>
      <c r="D259">
        <v>2227258743</v>
      </c>
      <c r="E259" s="1" t="s">
        <v>515</v>
      </c>
      <c r="F259" s="1" t="s">
        <v>1203</v>
      </c>
      <c r="G259" s="1" t="s">
        <v>1204</v>
      </c>
      <c r="H259">
        <v>2223566458</v>
      </c>
      <c r="I259" t="str">
        <f>VLOOKUP(J259,CatalogoEstadoRepublica!$A$1:$B$33,2)</f>
        <v>Puebla</v>
      </c>
      <c r="J259">
        <v>21</v>
      </c>
      <c r="K259" s="1" t="s">
        <v>864</v>
      </c>
      <c r="L259" s="1" t="str">
        <f>VLOOKUP(M259,CatalogoPerfil!$A$1:$B$5,2)</f>
        <v>Preuniversitario</v>
      </c>
      <c r="M259" s="1">
        <v>1</v>
      </c>
      <c r="N259" s="1"/>
      <c r="O259" s="1">
        <v>13167</v>
      </c>
      <c r="P259" s="1" t="str">
        <f>IFERROR(VLOOKUP($O259,PerfilUniversitario!$A$2:$Z$427,16),"N/A")</f>
        <v>5º - 6º Semestre</v>
      </c>
      <c r="Q259" s="1" t="str">
        <f>IFERROR(VLOOKUP($O259,PerfilUniversitario!$A$2:$Z$427,16),"N/A")</f>
        <v>5º - 6º Semestre</v>
      </c>
      <c r="R259" s="1" t="str">
        <f>IFERROR(VLOOKUP($O259,PerfilUniversitario!$A$2:$Z$427,20),"N/A")</f>
        <v>Psicología</v>
      </c>
      <c r="S259" s="1" t="str">
        <f>IFERROR(VLOOKUP($O259,PerfilUniversitario!$A$2:$Z$427,22),"N/A")</f>
        <v>• Psicología - Interpretación de sueños</v>
      </c>
      <c r="T259" s="1" t="str">
        <f>IFERROR(VLOOKUP($O259,PerfilUniversitario!$A$2:$Z$427,24),"N/A")</f>
        <v>• Psicología - El amor en el cerebro</v>
      </c>
      <c r="U259" s="1" t="str">
        <f>IFERROR(VLOOKUP($O259,PerfilUniversitario!$A$2:$Z$427,26),"N/A")</f>
        <v>• Ingeniería Mecatrónica - Medición Inalámbrica</v>
      </c>
      <c r="V259" s="3">
        <v>0.37567129629629631</v>
      </c>
      <c r="W259" s="5">
        <v>45219</v>
      </c>
    </row>
    <row r="260" spans="1:23" x14ac:dyDescent="0.3">
      <c r="A260" t="s">
        <v>1205</v>
      </c>
      <c r="B260" t="s">
        <v>1206</v>
      </c>
      <c r="C260" s="1" t="s">
        <v>1207</v>
      </c>
      <c r="D260">
        <v>2292647210</v>
      </c>
      <c r="E260" s="1" t="s">
        <v>1205</v>
      </c>
      <c r="F260" s="1" t="s">
        <v>1206</v>
      </c>
      <c r="G260" s="1" t="s">
        <v>1208</v>
      </c>
      <c r="H260">
        <v>2292647210</v>
      </c>
      <c r="I260" t="str">
        <f>VLOOKUP(J260,CatalogoEstadoRepublica!$A$1:$B$33,2)</f>
        <v>Veracruz</v>
      </c>
      <c r="J260">
        <v>30</v>
      </c>
      <c r="K260" s="1" t="s">
        <v>1182</v>
      </c>
      <c r="L260" s="1" t="str">
        <f>VLOOKUP(M260,CatalogoPerfil!$A$1:$B$5,2)</f>
        <v>Preuniversitario</v>
      </c>
      <c r="M260" s="1">
        <v>1</v>
      </c>
      <c r="N260" s="1"/>
      <c r="O260" s="1">
        <v>13168</v>
      </c>
      <c r="P260" s="1" t="str">
        <f>IFERROR(VLOOKUP($O260,PerfilUniversitario!$A$2:$Z$427,16),"N/A")</f>
        <v>5º - 6º Semestre</v>
      </c>
      <c r="Q260" s="1" t="str">
        <f>IFERROR(VLOOKUP($O260,PerfilUniversitario!$A$2:$Z$427,16),"N/A")</f>
        <v>5º - 6º Semestre</v>
      </c>
      <c r="R260" s="1" t="str">
        <f>IFERROR(VLOOKUP($O260,PerfilUniversitario!$A$2:$Z$427,20),"N/A")</f>
        <v>Finanzas y Contaduría Pública</v>
      </c>
      <c r="S260" s="1" t="str">
        <f>IFERROR(VLOOKUP($O260,PerfilUniversitario!$A$2:$Z$427,22),"N/A")</f>
        <v>• Gastronomía - Evaluación sensorial de hierbas aromáticas</v>
      </c>
      <c r="T260" s="1" t="str">
        <f>IFERROR(VLOOKUP($O260,PerfilUniversitario!$A$2:$Z$427,24),"N/A")</f>
        <v>• Finanzas y Contabilidad y Dirección Financiera – Ca$h Financiero</v>
      </c>
      <c r="U260" s="1" t="str">
        <f>IFERROR(VLOOKUP($O260,PerfilUniversitario!$A$2:$Z$427,26),"N/A")</f>
        <v>• Arquitectura - Arquitectura de interiores con LEGO e Inteligencia artificial.</v>
      </c>
      <c r="V260" s="3">
        <v>0.37663194444444442</v>
      </c>
      <c r="W260" s="5">
        <v>45219</v>
      </c>
    </row>
    <row r="261" spans="1:23" x14ac:dyDescent="0.3">
      <c r="A261" t="s">
        <v>1209</v>
      </c>
      <c r="B261" t="s">
        <v>549</v>
      </c>
      <c r="C261" s="1" t="s">
        <v>1210</v>
      </c>
      <c r="D261">
        <v>2218396579</v>
      </c>
      <c r="E261" s="1" t="s">
        <v>1211</v>
      </c>
      <c r="F261" s="1" t="s">
        <v>293</v>
      </c>
      <c r="G261" s="1" t="s">
        <v>1212</v>
      </c>
      <c r="H261">
        <v>2226754914</v>
      </c>
      <c r="I261" t="str">
        <f>VLOOKUP(J261,CatalogoEstadoRepublica!$A$1:$B$33,2)</f>
        <v>Puebla</v>
      </c>
      <c r="J261">
        <v>21</v>
      </c>
      <c r="K261" s="1" t="s">
        <v>1213</v>
      </c>
      <c r="L261" s="1" t="str">
        <f>VLOOKUP(M261,CatalogoPerfil!$A$1:$B$5,2)</f>
        <v>Preuniversitario</v>
      </c>
      <c r="M261" s="1">
        <v>1</v>
      </c>
      <c r="N261" s="1"/>
      <c r="O261" s="1">
        <v>13170</v>
      </c>
      <c r="P261" s="1" t="str">
        <f>IFERROR(VLOOKUP($O261,PerfilUniversitario!$A$2:$Z$427,16),"N/A")</f>
        <v>3º - 4º Semestre</v>
      </c>
      <c r="Q261" s="1" t="str">
        <f>IFERROR(VLOOKUP($O261,PerfilUniversitario!$A$2:$Z$427,16),"N/A")</f>
        <v>3º - 4º Semestre</v>
      </c>
      <c r="R261" s="1" t="str">
        <f>IFERROR(VLOOKUP($O261,PerfilUniversitario!$A$2:$Z$427,20),"N/A")</f>
        <v>Gastronomía</v>
      </c>
      <c r="S261" s="1" t="str">
        <f>IFERROR(VLOOKUP($O261,PerfilUniversitario!$A$2:$Z$427,22),"N/A")</f>
        <v>• Gastronomía - Evaluación sensorial de hierbas aromáticas</v>
      </c>
      <c r="T261" s="1" t="str">
        <f>IFERROR(VLOOKUP($O261,PerfilUniversitario!$A$2:$Z$427,24),"N/A")</f>
        <v>• Gastronomía - Evaluación sensorial de hierbas aromáticas</v>
      </c>
      <c r="U261" s="1" t="str">
        <f>IFERROR(VLOOKUP($O261,PerfilUniversitario!$A$2:$Z$427,26),"N/A")</f>
        <v>• Gastronomía - Evaluación sensorial de hierbas aromáticas</v>
      </c>
      <c r="V261" s="3">
        <v>0.37903935185185184</v>
      </c>
      <c r="W261" s="5">
        <v>45219</v>
      </c>
    </row>
    <row r="262" spans="1:23" x14ac:dyDescent="0.3">
      <c r="A262" t="s">
        <v>1214</v>
      </c>
      <c r="B262" t="s">
        <v>1215</v>
      </c>
      <c r="C262" s="1" t="s">
        <v>1216</v>
      </c>
      <c r="D262">
        <v>2212266604</v>
      </c>
      <c r="E262" s="1" t="s">
        <v>1217</v>
      </c>
      <c r="F262" s="1" t="s">
        <v>1218</v>
      </c>
      <c r="G262" s="1" t="s">
        <v>1219</v>
      </c>
      <c r="H262">
        <v>2212266604</v>
      </c>
      <c r="I262" t="str">
        <f>VLOOKUP(J262,CatalogoEstadoRepublica!$A$1:$B$33,2)</f>
        <v>Puebla</v>
      </c>
      <c r="J262">
        <v>21</v>
      </c>
      <c r="K262" s="1" t="s">
        <v>1220</v>
      </c>
      <c r="L262" s="1" t="str">
        <f>VLOOKUP(M262,CatalogoPerfil!$A$1:$B$5,2)</f>
        <v>Preuniversitario</v>
      </c>
      <c r="M262" s="1">
        <v>1</v>
      </c>
      <c r="N262" s="1" t="s">
        <v>1221</v>
      </c>
      <c r="O262" s="1">
        <v>13171</v>
      </c>
      <c r="P262" s="1" t="str">
        <f>IFERROR(VLOOKUP($O262,PerfilUniversitario!$A$2:$Z$427,16),"N/A")</f>
        <v>5º - 6º Semestre</v>
      </c>
      <c r="Q262" s="1" t="str">
        <f>IFERROR(VLOOKUP($O262,PerfilUniversitario!$A$2:$Z$427,16),"N/A")</f>
        <v>5º - 6º Semestre</v>
      </c>
      <c r="R262" s="1" t="str">
        <f>IFERROR(VLOOKUP($O262,PerfilUniversitario!$A$2:$Z$427,20),"N/A")</f>
        <v>Dirección de Empresas de Entretenimiento</v>
      </c>
      <c r="S262" s="1" t="str">
        <f>IFERROR(VLOOKUP($O262,PerfilUniversitario!$A$2:$Z$427,22),"N/A")</f>
        <v>• Nutrición – Nutrición y ejercicio, lo que necesita un campeón</v>
      </c>
      <c r="T262" s="1" t="str">
        <f>IFERROR(VLOOKUP($O262,PerfilUniversitario!$A$2:$Z$427,24),"N/A")</f>
        <v>• Nutrición - La ciencia de los alimentos</v>
      </c>
      <c r="U262" s="1" t="str">
        <f>IFERROR(VLOOKUP($O262,PerfilUniversitario!$A$2:$Z$427,26),"N/A")</f>
        <v>• Mercadotecnia Estratégica – La Agencia de Marketing</v>
      </c>
      <c r="V262" s="3">
        <v>0.38101851851851848</v>
      </c>
      <c r="W262" s="5">
        <v>45219</v>
      </c>
    </row>
    <row r="263" spans="1:23" x14ac:dyDescent="0.3">
      <c r="A263" t="s">
        <v>1512</v>
      </c>
      <c r="B263" t="s">
        <v>1513</v>
      </c>
      <c r="C263" s="1" t="s">
        <v>1514</v>
      </c>
      <c r="D263">
        <v>2221151127</v>
      </c>
      <c r="E263" s="1" t="s">
        <v>1515</v>
      </c>
      <c r="F263" s="1" t="s">
        <v>1516</v>
      </c>
      <c r="G263" s="1" t="s">
        <v>1517</v>
      </c>
      <c r="H263">
        <v>2481308667</v>
      </c>
      <c r="I263" t="str">
        <f>VLOOKUP(J263,CatalogoEstadoRepublica!$A$1:$B$33,2)</f>
        <v>Puebla</v>
      </c>
      <c r="J263">
        <v>21</v>
      </c>
      <c r="K263" s="1" t="s">
        <v>1213</v>
      </c>
      <c r="L263" s="1" t="str">
        <f>VLOOKUP(M263,CatalogoPerfil!$A$1:$B$5,2)</f>
        <v>Directivo de Escuela</v>
      </c>
      <c r="M263" s="1">
        <v>4</v>
      </c>
      <c r="N263" s="1"/>
      <c r="O263" s="1">
        <v>0</v>
      </c>
      <c r="P263" s="1" t="str">
        <f>IFERROR(VLOOKUP($O263,PerfilUniversitario!$A$2:$Z$427,16),"N/A")</f>
        <v>N/A</v>
      </c>
      <c r="Q263" s="1" t="str">
        <f>IFERROR(VLOOKUP($O263,PerfilUniversitario!$A$2:$Z$427,16),"N/A")</f>
        <v>N/A</v>
      </c>
      <c r="R263" s="1" t="str">
        <f>IFERROR(VLOOKUP($O263,PerfilUniversitario!$A$2:$Z$427,20),"N/A")</f>
        <v>N/A</v>
      </c>
      <c r="S263" s="1" t="str">
        <f>IFERROR(VLOOKUP($O263,PerfilUniversitario!$A$2:$Z$427,22),"N/A")</f>
        <v>N/A</v>
      </c>
      <c r="T263" s="1" t="str">
        <f>IFERROR(VLOOKUP($O263,PerfilUniversitario!$A$2:$Z$427,24),"N/A")</f>
        <v>N/A</v>
      </c>
      <c r="U263" s="1" t="str">
        <f>IFERROR(VLOOKUP($O263,PerfilUniversitario!$A$2:$Z$427,26),"N/A")</f>
        <v>N/A</v>
      </c>
      <c r="V263" s="3">
        <v>0.38219907407407411</v>
      </c>
      <c r="W263" s="5">
        <v>45219</v>
      </c>
    </row>
    <row r="264" spans="1:23" x14ac:dyDescent="0.3">
      <c r="A264" t="s">
        <v>1222</v>
      </c>
      <c r="B264" t="s">
        <v>1223</v>
      </c>
      <c r="C264" s="1" t="s">
        <v>1224</v>
      </c>
      <c r="D264">
        <v>2471355441</v>
      </c>
      <c r="E264" s="1" t="s">
        <v>1225</v>
      </c>
      <c r="F264" s="1" t="s">
        <v>1226</v>
      </c>
      <c r="G264" s="1" t="s">
        <v>1227</v>
      </c>
      <c r="H264">
        <v>2461005025</v>
      </c>
      <c r="I264" t="str">
        <f>VLOOKUP(J264,CatalogoEstadoRepublica!$A$1:$B$33,2)</f>
        <v>Puebla</v>
      </c>
      <c r="J264">
        <v>21</v>
      </c>
      <c r="K264" s="1" t="s">
        <v>864</v>
      </c>
      <c r="L264" s="1" t="str">
        <f>VLOOKUP(M264,CatalogoPerfil!$A$1:$B$5,2)</f>
        <v>Preuniversitario</v>
      </c>
      <c r="M264" s="1">
        <v>1</v>
      </c>
      <c r="N264" s="1"/>
      <c r="O264" s="1">
        <v>13172</v>
      </c>
      <c r="P264" s="1" t="str">
        <f>IFERROR(VLOOKUP($O264,PerfilUniversitario!$A$2:$Z$427,16),"N/A")</f>
        <v>5º - 6º Semestre</v>
      </c>
      <c r="Q264" s="1" t="str">
        <f>IFERROR(VLOOKUP($O264,PerfilUniversitario!$A$2:$Z$427,16),"N/A")</f>
        <v>5º - 6º Semestre</v>
      </c>
      <c r="R264" s="1" t="str">
        <f>IFERROR(VLOOKUP($O264,PerfilUniversitario!$A$2:$Z$427,20),"N/A")</f>
        <v>Mercadotecnia Estratégica</v>
      </c>
      <c r="S264" s="1" t="str">
        <f>IFERROR(VLOOKUP($O264,PerfilUniversitario!$A$2:$Z$427,22),"N/A")</f>
        <v>• Derecho - Volando Derecho</v>
      </c>
      <c r="T264" s="1" t="str">
        <f>IFERROR(VLOOKUP($O264,PerfilUniversitario!$A$2:$Z$427,24),"N/A")</f>
        <v>• Mercadotecnia Estratégica – Team Coca vs Pepsi ¿Tú cuál eres?</v>
      </c>
      <c r="U264" s="1" t="str">
        <f>IFERROR(VLOOKUP($O264,PerfilUniversitario!$A$2:$Z$427,26),"N/A")</f>
        <v>• Mercadotecnia Estratégica – La Agencia de Marketing</v>
      </c>
      <c r="V264" s="3">
        <v>0.38245370370370368</v>
      </c>
      <c r="W264" s="5">
        <v>45219</v>
      </c>
    </row>
    <row r="265" spans="1:23" x14ac:dyDescent="0.3">
      <c r="A265" t="s">
        <v>1552</v>
      </c>
      <c r="B265" t="s">
        <v>971</v>
      </c>
      <c r="C265" s="1" t="s">
        <v>1553</v>
      </c>
      <c r="D265">
        <v>2212702083</v>
      </c>
      <c r="E265" s="1"/>
      <c r="F265" s="1"/>
      <c r="H265"/>
      <c r="I265" t="str">
        <f>VLOOKUP(J265,CatalogoEstadoRepublica!$A$1:$B$33,2)</f>
        <v>Ciudad de México</v>
      </c>
      <c r="J265">
        <v>7</v>
      </c>
      <c r="K265" s="1" t="s">
        <v>1554</v>
      </c>
      <c r="L265" s="1" t="str">
        <f>VLOOKUP(M265,CatalogoPerfil!$A$1:$B$5,2)</f>
        <v>Preuniversitario</v>
      </c>
      <c r="M265" s="1">
        <v>1</v>
      </c>
      <c r="N265" s="1"/>
      <c r="O265" s="1">
        <v>13173</v>
      </c>
      <c r="P265" s="1" t="str">
        <f>IFERROR(VLOOKUP($O265,PerfilUniversitario!$A$2:$Z$427,16),"N/A")</f>
        <v>5º - 6º Semestre</v>
      </c>
      <c r="Q265" s="1" t="str">
        <f>IFERROR(VLOOKUP($O265,PerfilUniversitario!$A$2:$Z$427,16),"N/A")</f>
        <v>5º - 6º Semestre</v>
      </c>
      <c r="R265" s="1" t="str">
        <f>IFERROR(VLOOKUP($O265,PerfilUniversitario!$A$2:$Z$427,20),"N/A")</f>
        <v>Mercadotecnia Estratégica</v>
      </c>
      <c r="S265" s="1" t="str">
        <f>IFERROR(VLOOKUP($O265,PerfilUniversitario!$A$2:$Z$427,22),"N/A")</f>
        <v>• Derecho - Volando Derecho</v>
      </c>
      <c r="T265" s="1" t="str">
        <f>IFERROR(VLOOKUP($O265,PerfilUniversitario!$A$2:$Z$427,24),"N/A")</f>
        <v>• Mercadotecnia Estratégica – Team Coca vs Pepsi ¿Tú cuál eres?</v>
      </c>
      <c r="U265" s="1" t="str">
        <f>IFERROR(VLOOKUP($O265,PerfilUniversitario!$A$2:$Z$427,26),"N/A")</f>
        <v>• Mercadotecnia Estratégica – La Agencia de Marketing</v>
      </c>
      <c r="V265" s="3">
        <v>0.38284722222222217</v>
      </c>
      <c r="W265" s="5">
        <v>45219</v>
      </c>
    </row>
    <row r="266" spans="1:23" x14ac:dyDescent="0.3">
      <c r="A266" t="s">
        <v>1254</v>
      </c>
      <c r="B266" t="s">
        <v>1555</v>
      </c>
      <c r="C266" s="1" t="s">
        <v>1556</v>
      </c>
      <c r="D266">
        <v>2212702083</v>
      </c>
      <c r="E266" s="1"/>
      <c r="F266" s="1"/>
      <c r="H266"/>
      <c r="I266" t="str">
        <f>VLOOKUP(J266,CatalogoEstadoRepublica!$A$1:$B$33,2)</f>
        <v>Soy Extranjero</v>
      </c>
      <c r="J266">
        <v>99</v>
      </c>
      <c r="K266" s="1" t="s">
        <v>1558</v>
      </c>
      <c r="L266" s="1" t="str">
        <f>VLOOKUP(M266,CatalogoPerfil!$A$1:$B$5,2)</f>
        <v>Preuniversitario</v>
      </c>
      <c r="M266" s="1">
        <v>1</v>
      </c>
      <c r="N266" s="1"/>
      <c r="O266" s="1">
        <v>13175</v>
      </c>
      <c r="P266" s="1" t="str">
        <f>IFERROR(VLOOKUP($O266,PerfilUniversitario!$A$2:$Z$427,16),"N/A")</f>
        <v>5º - 6º Semestre</v>
      </c>
      <c r="Q266" s="1" t="str">
        <f>IFERROR(VLOOKUP($O266,PerfilUniversitario!$A$2:$Z$427,16),"N/A")</f>
        <v>5º - 6º Semestre</v>
      </c>
      <c r="R266" s="1" t="str">
        <f>IFERROR(VLOOKUP($O266,PerfilUniversitario!$A$2:$Z$427,20),"N/A")</f>
        <v>Mercadotecnia Estratégica</v>
      </c>
      <c r="S266" s="1" t="str">
        <f>IFERROR(VLOOKUP($O266,PerfilUniversitario!$A$2:$Z$427,22),"N/A")</f>
        <v>• Derecho - Volando Derecho</v>
      </c>
      <c r="T266" s="1" t="str">
        <f>IFERROR(VLOOKUP($O266,PerfilUniversitario!$A$2:$Z$427,24),"N/A")</f>
        <v>• Mercadotecnia Estratégica – Team Coca vs Pepsi ¿Tú cuál eres?</v>
      </c>
      <c r="U266" s="1" t="str">
        <f>IFERROR(VLOOKUP($O266,PerfilUniversitario!$A$2:$Z$427,26),"N/A")</f>
        <v>• Mercadotecnia Estratégica – La Agencia de Marketing</v>
      </c>
      <c r="V266" s="3">
        <v>0.38300925925925927</v>
      </c>
      <c r="W266" s="5">
        <v>45219</v>
      </c>
    </row>
    <row r="267" spans="1:23" x14ac:dyDescent="0.3">
      <c r="A267" t="s">
        <v>261</v>
      </c>
      <c r="B267" t="s">
        <v>1228</v>
      </c>
      <c r="C267" s="1" t="s">
        <v>1229</v>
      </c>
      <c r="D267">
        <v>2223734529</v>
      </c>
      <c r="E267" s="1" t="s">
        <v>899</v>
      </c>
      <c r="F267" s="1" t="s">
        <v>933</v>
      </c>
      <c r="G267" s="1" t="s">
        <v>1230</v>
      </c>
      <c r="H267">
        <v>2223734529</v>
      </c>
      <c r="I267" t="str">
        <f>VLOOKUP(J267,CatalogoEstadoRepublica!$A$1:$B$33,2)</f>
        <v>Puebla</v>
      </c>
      <c r="J267">
        <v>21</v>
      </c>
      <c r="K267" s="1" t="s">
        <v>1231</v>
      </c>
      <c r="L267" s="1" t="str">
        <f>VLOOKUP(M267,CatalogoPerfil!$A$1:$B$5,2)</f>
        <v>Preuniversitario</v>
      </c>
      <c r="M267" s="1">
        <v>1</v>
      </c>
      <c r="N267" s="1"/>
      <c r="O267" s="1">
        <v>13176</v>
      </c>
      <c r="P267" s="1" t="str">
        <f>IFERROR(VLOOKUP($O267,PerfilUniversitario!$A$2:$Z$427,16),"N/A")</f>
        <v>5º - 6º Semestre</v>
      </c>
      <c r="Q267" s="1" t="str">
        <f>IFERROR(VLOOKUP($O267,PerfilUniversitario!$A$2:$Z$427,16),"N/A")</f>
        <v>5º - 6º Semestre</v>
      </c>
      <c r="R267" s="1" t="str">
        <f>IFERROR(VLOOKUP($O267,PerfilUniversitario!$A$2:$Z$427,20),"N/A")</f>
        <v>Arquitectura</v>
      </c>
      <c r="S267" s="1" t="str">
        <f>IFERROR(VLOOKUP($O267,PerfilUniversitario!$A$2:$Z$427,22),"N/A")</f>
        <v>• Ingeniería Industrial para la Dirección - Estudio de tiempos y movimientos</v>
      </c>
      <c r="T267" s="1" t="str">
        <f>IFERROR(VLOOKUP($O267,PerfilUniversitario!$A$2:$Z$427,24),"N/A")</f>
        <v>• Arquitectura - Diseño arquitectónico</v>
      </c>
      <c r="U267" s="1" t="str">
        <f>IFERROR(VLOOKUP($O267,PerfilUniversitario!$A$2:$Z$427,26),"N/A")</f>
        <v>• Ingeniería Industrial para la Dirección - Roda la bici</v>
      </c>
      <c r="V267" s="3">
        <v>0.38556712962962963</v>
      </c>
      <c r="W267" s="5">
        <v>45219</v>
      </c>
    </row>
    <row r="268" spans="1:23" x14ac:dyDescent="0.3">
      <c r="A268" t="s">
        <v>1232</v>
      </c>
      <c r="B268" t="s">
        <v>1233</v>
      </c>
      <c r="C268" s="1" t="s">
        <v>1234</v>
      </c>
      <c r="D268">
        <v>2216074129</v>
      </c>
      <c r="E268" s="1"/>
      <c r="F268" s="1"/>
      <c r="H268"/>
      <c r="I268" t="str">
        <f>VLOOKUP(J268,CatalogoEstadoRepublica!$A$1:$B$33,2)</f>
        <v>Puebla</v>
      </c>
      <c r="J268">
        <v>21</v>
      </c>
      <c r="K268" s="1" t="s">
        <v>829</v>
      </c>
      <c r="L268" s="1" t="str">
        <f>VLOOKUP(M268,CatalogoPerfil!$A$1:$B$5,2)</f>
        <v>Preuniversitario</v>
      </c>
      <c r="M268" s="1">
        <v>1</v>
      </c>
      <c r="N268" s="1" t="s">
        <v>1235</v>
      </c>
      <c r="O268" s="1">
        <v>13177</v>
      </c>
      <c r="P268" s="1" t="str">
        <f>IFERROR(VLOOKUP($O268,PerfilUniversitario!$A$2:$Z$427,16),"N/A")</f>
        <v>5º - 6º Semestre</v>
      </c>
      <c r="Q268" s="1" t="str">
        <f>IFERROR(VLOOKUP($O268,PerfilUniversitario!$A$2:$Z$427,16),"N/A")</f>
        <v>5º - 6º Semestre</v>
      </c>
      <c r="R268" s="1" t="str">
        <f>IFERROR(VLOOKUP($O268,PerfilUniversitario!$A$2:$Z$427,20),"N/A")</f>
        <v>Administración y Dirección de Empresas</v>
      </c>
      <c r="S268" s="1" t="str">
        <f>IFERROR(VLOOKUP($O268,PerfilUniversitario!$A$2:$Z$427,22),"N/A")</f>
        <v>• Ingeniería en Dirección de Negocios - Toma de decisiones estratégicas en la Ingeniería de negocios</v>
      </c>
      <c r="T268" s="1" t="str">
        <f>IFERROR(VLOOKUP($O268,PerfilUniversitario!$A$2:$Z$427,24),"N/A")</f>
        <v>• Arquitectura - Diseño arquitectónico</v>
      </c>
      <c r="U268" s="1" t="str">
        <f>IFERROR(VLOOKUP($O268,PerfilUniversitario!$A$2:$Z$427,26),"N/A")</f>
        <v>• Diseño Estratégico de Innovación y cambio - Qué pasaría si… - Planeando estrategias para el futuro</v>
      </c>
      <c r="V268" s="3">
        <v>0.38744212962962959</v>
      </c>
      <c r="W268" s="5">
        <v>45219</v>
      </c>
    </row>
    <row r="269" spans="1:23" x14ac:dyDescent="0.3">
      <c r="A269" t="s">
        <v>94</v>
      </c>
      <c r="B269" t="s">
        <v>1236</v>
      </c>
      <c r="C269" s="1" t="s">
        <v>1237</v>
      </c>
      <c r="D269">
        <v>2224222408</v>
      </c>
      <c r="E269" s="1" t="s">
        <v>94</v>
      </c>
      <c r="F269" s="1" t="s">
        <v>1238</v>
      </c>
      <c r="G269" s="1" t="s">
        <v>1237</v>
      </c>
      <c r="H269">
        <v>2224222408</v>
      </c>
      <c r="I269" t="str">
        <f>VLOOKUP(J269,CatalogoEstadoRepublica!$A$1:$B$33,2)</f>
        <v>Puebla</v>
      </c>
      <c r="J269">
        <v>21</v>
      </c>
      <c r="K269" s="1" t="s">
        <v>813</v>
      </c>
      <c r="L269" s="1" t="str">
        <f>VLOOKUP(M269,CatalogoPerfil!$A$1:$B$5,2)</f>
        <v>Preuniversitario</v>
      </c>
      <c r="M269" s="1">
        <v>1</v>
      </c>
      <c r="N269" s="1"/>
      <c r="O269" s="1">
        <v>13179</v>
      </c>
      <c r="P269" s="1" t="str">
        <f>IFERROR(VLOOKUP($O269,PerfilUniversitario!$A$2:$Z$427,16),"N/A")</f>
        <v>Preparatoria concluida</v>
      </c>
      <c r="Q269" s="1" t="str">
        <f>IFERROR(VLOOKUP($O269,PerfilUniversitario!$A$2:$Z$427,16),"N/A")</f>
        <v>Preparatoria concluida</v>
      </c>
      <c r="R269" s="1" t="str">
        <f>IFERROR(VLOOKUP($O269,PerfilUniversitario!$A$2:$Z$427,20),"N/A")</f>
        <v>Comunicación</v>
      </c>
      <c r="S269" s="1" t="str">
        <f>IFERROR(VLOOKUP($O269,PerfilUniversitario!$A$2:$Z$427,22),"N/A")</f>
        <v>• Ingeniería en Dirección de Negocios - Toma de decisiones estratégicas en la Ingeniería de negocios</v>
      </c>
      <c r="T269" s="1" t="str">
        <f>IFERROR(VLOOKUP($O269,PerfilUniversitario!$A$2:$Z$427,24),"N/A")</f>
        <v>• Ingeniería en Dirección de Negocios - Toma de decisiones estratégicas en la Ingeniería de negocios</v>
      </c>
      <c r="U269" s="1" t="str">
        <f>IFERROR(VLOOKUP($O269,PerfilUniversitario!$A$2:$Z$427,26),"N/A")</f>
        <v>• Ingeniería en Dirección de Negocios - Toma de decisiones estratégicas en la Ingeniería de negocios</v>
      </c>
      <c r="V269" s="3">
        <v>0.38840277777777782</v>
      </c>
      <c r="W269" s="5">
        <v>45219</v>
      </c>
    </row>
    <row r="270" spans="1:23" x14ac:dyDescent="0.3">
      <c r="A270" t="s">
        <v>1518</v>
      </c>
      <c r="B270" t="s">
        <v>1519</v>
      </c>
      <c r="C270" s="1" t="s">
        <v>1520</v>
      </c>
      <c r="D270">
        <v>2491505358</v>
      </c>
      <c r="E270" s="1" t="s">
        <v>371</v>
      </c>
      <c r="F270" s="1" t="s">
        <v>1521</v>
      </c>
      <c r="H270"/>
      <c r="I270" t="str">
        <f>VLOOKUP(J270,CatalogoEstadoRepublica!$A$1:$B$33,2)</f>
        <v>Puebla</v>
      </c>
      <c r="J270">
        <v>21</v>
      </c>
      <c r="K270" s="1" t="s">
        <v>1250</v>
      </c>
      <c r="L270" s="1" t="str">
        <f>VLOOKUP(M270,CatalogoPerfil!$A$1:$B$5,2)</f>
        <v>Otro</v>
      </c>
      <c r="M270" s="1">
        <v>5</v>
      </c>
      <c r="N270" s="1"/>
      <c r="O270" s="1">
        <v>0</v>
      </c>
      <c r="P270" s="1" t="str">
        <f>IFERROR(VLOOKUP($O270,PerfilUniversitario!$A$2:$Z$427,16),"N/A")</f>
        <v>N/A</v>
      </c>
      <c r="Q270" s="1" t="str">
        <f>IFERROR(VLOOKUP($O270,PerfilUniversitario!$A$2:$Z$427,16),"N/A")</f>
        <v>N/A</v>
      </c>
      <c r="R270" s="1" t="str">
        <f>IFERROR(VLOOKUP($O270,PerfilUniversitario!$A$2:$Z$427,20),"N/A")</f>
        <v>N/A</v>
      </c>
      <c r="S270" s="1" t="str">
        <f>IFERROR(VLOOKUP($O270,PerfilUniversitario!$A$2:$Z$427,22),"N/A")</f>
        <v>N/A</v>
      </c>
      <c r="T270" s="1" t="str">
        <f>IFERROR(VLOOKUP($O270,PerfilUniversitario!$A$2:$Z$427,24),"N/A")</f>
        <v>N/A</v>
      </c>
      <c r="U270" s="1" t="str">
        <f>IFERROR(VLOOKUP($O270,PerfilUniversitario!$A$2:$Z$427,26),"N/A")</f>
        <v>N/A</v>
      </c>
      <c r="V270" s="3">
        <v>0.38863425925925926</v>
      </c>
      <c r="W270" s="5">
        <v>45219</v>
      </c>
    </row>
    <row r="271" spans="1:23" x14ac:dyDescent="0.3">
      <c r="A271" t="s">
        <v>1239</v>
      </c>
      <c r="B271" t="s">
        <v>1240</v>
      </c>
      <c r="C271" s="1" t="s">
        <v>1241</v>
      </c>
      <c r="D271">
        <v>2217755876</v>
      </c>
      <c r="E271" s="1" t="s">
        <v>1239</v>
      </c>
      <c r="F271" s="1" t="s">
        <v>1242</v>
      </c>
      <c r="G271" s="1" t="s">
        <v>1241</v>
      </c>
      <c r="H271" t="s">
        <v>1243</v>
      </c>
      <c r="I271" t="str">
        <f>VLOOKUP(J271,CatalogoEstadoRepublica!$A$1:$B$33,2)</f>
        <v>Puebla</v>
      </c>
      <c r="J271">
        <v>21</v>
      </c>
      <c r="K271" s="1" t="s">
        <v>1244</v>
      </c>
      <c r="L271" s="1" t="str">
        <f>VLOOKUP(M271,CatalogoPerfil!$A$1:$B$5,2)</f>
        <v>Preuniversitario</v>
      </c>
      <c r="M271" s="1">
        <v>1</v>
      </c>
      <c r="N271" s="1"/>
      <c r="O271" s="1">
        <v>13181</v>
      </c>
      <c r="P271" s="1" t="str">
        <f>IFERROR(VLOOKUP($O271,PerfilUniversitario!$A$2:$Z$427,16),"N/A")</f>
        <v>1º - 2º Semestre</v>
      </c>
      <c r="Q271" s="1" t="str">
        <f>IFERROR(VLOOKUP($O271,PerfilUniversitario!$A$2:$Z$427,16),"N/A")</f>
        <v>1º - 2º Semestre</v>
      </c>
      <c r="R271" s="1" t="str">
        <f>IFERROR(VLOOKUP($O271,PerfilUniversitario!$A$2:$Z$427,20),"N/A")</f>
        <v>Actuaría</v>
      </c>
      <c r="S271" s="1" t="str">
        <f>IFERROR(VLOOKUP($O271,PerfilUniversitario!$A$2:$Z$427,22),"N/A")</f>
        <v>• Ingeniería en Dirección de Negocios - Análisis, minería y Big Data en Hacking ético</v>
      </c>
      <c r="T271" s="1" t="str">
        <f>IFERROR(VLOOKUP($O271,PerfilUniversitario!$A$2:$Z$427,24),"N/A")</f>
        <v>• Gastronomía - Evaluación sensorial de hierbas aromáticas</v>
      </c>
      <c r="U271" s="1" t="str">
        <f>IFERROR(VLOOKUP($O271,PerfilUniversitario!$A$2:$Z$427,26),"N/A")</f>
        <v>• Arquitectura - Arquitectura de interiores con LEGO e Inteligencia artificial.</v>
      </c>
      <c r="V271" s="3">
        <v>0.38990740740740737</v>
      </c>
      <c r="W271" s="5">
        <v>45219</v>
      </c>
    </row>
    <row r="272" spans="1:23" x14ac:dyDescent="0.3">
      <c r="A272" t="s">
        <v>1522</v>
      </c>
      <c r="B272" t="s">
        <v>1523</v>
      </c>
      <c r="C272" s="1" t="s">
        <v>1524</v>
      </c>
      <c r="D272">
        <v>2491607347</v>
      </c>
      <c r="E272" s="1" t="s">
        <v>1099</v>
      </c>
      <c r="F272" s="1" t="s">
        <v>790</v>
      </c>
      <c r="G272" s="1" t="s">
        <v>1525</v>
      </c>
      <c r="H272">
        <v>2491607347</v>
      </c>
      <c r="I272" t="str">
        <f>VLOOKUP(J272,CatalogoEstadoRepublica!$A$1:$B$33,2)</f>
        <v>Puebla</v>
      </c>
      <c r="J272">
        <v>21</v>
      </c>
      <c r="K272" s="1" t="s">
        <v>1250</v>
      </c>
      <c r="L272" s="1" t="str">
        <f>VLOOKUP(M272,CatalogoPerfil!$A$1:$B$5,2)</f>
        <v>Otro</v>
      </c>
      <c r="M272" s="1">
        <v>5</v>
      </c>
      <c r="N272" s="1"/>
      <c r="O272" s="1">
        <v>0</v>
      </c>
      <c r="P272" s="1" t="str">
        <f>IFERROR(VLOOKUP($O272,PerfilUniversitario!$A$2:$Z$427,16),"N/A")</f>
        <v>N/A</v>
      </c>
      <c r="Q272" s="1" t="str">
        <f>IFERROR(VLOOKUP($O272,PerfilUniversitario!$A$2:$Z$427,16),"N/A")</f>
        <v>N/A</v>
      </c>
      <c r="R272" s="1" t="str">
        <f>IFERROR(VLOOKUP($O272,PerfilUniversitario!$A$2:$Z$427,20),"N/A")</f>
        <v>N/A</v>
      </c>
      <c r="S272" s="1" t="str">
        <f>IFERROR(VLOOKUP($O272,PerfilUniversitario!$A$2:$Z$427,22),"N/A")</f>
        <v>N/A</v>
      </c>
      <c r="T272" s="1" t="str">
        <f>IFERROR(VLOOKUP($O272,PerfilUniversitario!$A$2:$Z$427,24),"N/A")</f>
        <v>N/A</v>
      </c>
      <c r="U272" s="1" t="str">
        <f>IFERROR(VLOOKUP($O272,PerfilUniversitario!$A$2:$Z$427,26),"N/A")</f>
        <v>N/A</v>
      </c>
      <c r="V272" s="3">
        <v>0.38999999999999996</v>
      </c>
      <c r="W272" s="5">
        <v>45219</v>
      </c>
    </row>
    <row r="273" spans="1:23" x14ac:dyDescent="0.3">
      <c r="A273" t="s">
        <v>1245</v>
      </c>
      <c r="B273" t="s">
        <v>1246</v>
      </c>
      <c r="C273" s="1" t="s">
        <v>1247</v>
      </c>
      <c r="D273">
        <v>2491179057</v>
      </c>
      <c r="E273" s="1" t="s">
        <v>1248</v>
      </c>
      <c r="F273" s="1" t="s">
        <v>1249</v>
      </c>
      <c r="G273" s="1" t="s">
        <v>1247</v>
      </c>
      <c r="H273">
        <v>2491224155</v>
      </c>
      <c r="I273" t="str">
        <f>VLOOKUP(J273,CatalogoEstadoRepublica!$A$1:$B$33,2)</f>
        <v>Puebla</v>
      </c>
      <c r="J273">
        <v>21</v>
      </c>
      <c r="K273" s="1" t="s">
        <v>1250</v>
      </c>
      <c r="L273" s="1" t="str">
        <f>VLOOKUP(M273,CatalogoPerfil!$A$1:$B$5,2)</f>
        <v>Preuniversitario</v>
      </c>
      <c r="M273" s="1">
        <v>1</v>
      </c>
      <c r="N273" s="1"/>
      <c r="O273" s="1">
        <v>13185</v>
      </c>
      <c r="P273" s="1" t="str">
        <f>IFERROR(VLOOKUP($O273,PerfilUniversitario!$A$2:$Z$427,16),"N/A")</f>
        <v>5º - 6º Semestre</v>
      </c>
      <c r="Q273" s="1" t="str">
        <f>IFERROR(VLOOKUP($O273,PerfilUniversitario!$A$2:$Z$427,16),"N/A")</f>
        <v>5º - 6º Semestre</v>
      </c>
      <c r="R273" s="1" t="str">
        <f>IFERROR(VLOOKUP($O273,PerfilUniversitario!$A$2:$Z$427,20),"N/A")</f>
        <v>Médico Cirujano</v>
      </c>
      <c r="S273" s="1" t="str">
        <f>IFERROR(VLOOKUP($O273,PerfilUniversitario!$A$2:$Z$427,22),"N/A")</f>
        <v>• Médico cirujano - Reino Fungi</v>
      </c>
      <c r="T273" s="1" t="str">
        <f>IFERROR(VLOOKUP($O273,PerfilUniversitario!$A$2:$Z$427,24),"N/A")</f>
        <v>• Médico cirujano - Demostración: Electromiografía: análisis de la función muscular (EMG)</v>
      </c>
      <c r="U273" s="1" t="str">
        <f>IFERROR(VLOOKUP($O273,PerfilUniversitario!$A$2:$Z$427,26),"N/A")</f>
        <v>• Médico cirujano - Reino Fungi</v>
      </c>
      <c r="V273" s="3">
        <v>0.39163194444444444</v>
      </c>
      <c r="W273" s="5">
        <v>45219</v>
      </c>
    </row>
    <row r="274" spans="1:23" x14ac:dyDescent="0.3">
      <c r="A274" t="s">
        <v>1120</v>
      </c>
      <c r="B274" t="s">
        <v>900</v>
      </c>
      <c r="C274" s="1" t="s">
        <v>1526</v>
      </c>
      <c r="D274">
        <v>2212702083</v>
      </c>
      <c r="E274" s="1" t="s">
        <v>229</v>
      </c>
      <c r="F274" s="1" t="s">
        <v>900</v>
      </c>
      <c r="G274" s="1" t="s">
        <v>1527</v>
      </c>
      <c r="H274" t="s">
        <v>1528</v>
      </c>
      <c r="I274" t="str">
        <f>VLOOKUP(J274,CatalogoEstadoRepublica!$A$1:$B$33,2)</f>
        <v>Puebla</v>
      </c>
      <c r="J274">
        <v>21</v>
      </c>
      <c r="K274" s="1" t="s">
        <v>1529</v>
      </c>
      <c r="L274" s="1" t="str">
        <f>VLOOKUP(M274,CatalogoPerfil!$A$1:$B$5,2)</f>
        <v>Preuniversitario</v>
      </c>
      <c r="M274" s="1">
        <v>1</v>
      </c>
      <c r="N274" s="1"/>
      <c r="O274" s="1">
        <v>0</v>
      </c>
      <c r="P274" s="1" t="str">
        <f>IFERROR(VLOOKUP($O274,PerfilUniversitario!$A$2:$Z$427,16),"N/A")</f>
        <v>N/A</v>
      </c>
      <c r="Q274" s="1" t="str">
        <f>IFERROR(VLOOKUP($O274,PerfilUniversitario!$A$2:$Z$427,16),"N/A")</f>
        <v>N/A</v>
      </c>
      <c r="R274" s="1" t="str">
        <f>IFERROR(VLOOKUP($O274,PerfilUniversitario!$A$2:$Z$427,20),"N/A")</f>
        <v>N/A</v>
      </c>
      <c r="S274" s="1" t="str">
        <f>IFERROR(VLOOKUP($O274,PerfilUniversitario!$A$2:$Z$427,22),"N/A")</f>
        <v>N/A</v>
      </c>
      <c r="T274" s="1" t="str">
        <f>IFERROR(VLOOKUP($O274,PerfilUniversitario!$A$2:$Z$427,24),"N/A")</f>
        <v>N/A</v>
      </c>
      <c r="U274" s="1" t="str">
        <f>IFERROR(VLOOKUP($O274,PerfilUniversitario!$A$2:$Z$427,26),"N/A")</f>
        <v>N/A</v>
      </c>
      <c r="V274" s="3">
        <v>0.39166666666666666</v>
      </c>
      <c r="W274" s="5">
        <v>45219</v>
      </c>
    </row>
    <row r="275" spans="1:23" x14ac:dyDescent="0.3">
      <c r="A275" t="s">
        <v>1251</v>
      </c>
      <c r="B275" t="s">
        <v>538</v>
      </c>
      <c r="C275" s="1" t="s">
        <v>1252</v>
      </c>
      <c r="D275">
        <v>2491192385</v>
      </c>
      <c r="E275" s="1" t="s">
        <v>445</v>
      </c>
      <c r="F275" s="1" t="s">
        <v>1253</v>
      </c>
      <c r="G275" s="1" t="s">
        <v>1252</v>
      </c>
      <c r="H275">
        <v>2491712482</v>
      </c>
      <c r="I275" t="str">
        <f>VLOOKUP(J275,CatalogoEstadoRepublica!$A$1:$B$33,2)</f>
        <v>Puebla</v>
      </c>
      <c r="J275">
        <v>21</v>
      </c>
      <c r="K275" s="1" t="s">
        <v>1250</v>
      </c>
      <c r="L275" s="1" t="str">
        <f>VLOOKUP(M275,CatalogoPerfil!$A$1:$B$5,2)</f>
        <v>Preuniversitario</v>
      </c>
      <c r="M275" s="1">
        <v>1</v>
      </c>
      <c r="N275" s="1"/>
      <c r="O275" s="1">
        <v>13186</v>
      </c>
      <c r="P275" s="1" t="str">
        <f>IFERROR(VLOOKUP($O275,PerfilUniversitario!$A$2:$Z$427,16),"N/A")</f>
        <v>5º - 6º Semestre</v>
      </c>
      <c r="Q275" s="1" t="str">
        <f>IFERROR(VLOOKUP($O275,PerfilUniversitario!$A$2:$Z$427,16),"N/A")</f>
        <v>5º - 6º Semestre</v>
      </c>
      <c r="R275" s="1" t="str">
        <f>IFERROR(VLOOKUP($O275,PerfilUniversitario!$A$2:$Z$427,20),"N/A")</f>
        <v>Finanzas y Contaduría Pública</v>
      </c>
      <c r="S275" s="1" t="str">
        <f>IFERROR(VLOOKUP($O275,PerfilUniversitario!$A$2:$Z$427,22),"N/A")</f>
        <v>• Economía – Mercados, crecimiento económico y bienestar.</v>
      </c>
      <c r="T275" s="1" t="str">
        <f>IFERROR(VLOOKUP($O275,PerfilUniversitario!$A$2:$Z$427,24),"N/A")</f>
        <v>• Emprendimiento – Taller de emprendimiento</v>
      </c>
      <c r="U275" s="1" t="str">
        <f>IFERROR(VLOOKUP($O275,PerfilUniversitario!$A$2:$Z$427,26),"N/A")</f>
        <v>• Negocios Internacionales – Global Sellers</v>
      </c>
      <c r="V275" s="3">
        <v>0.39263888888888893</v>
      </c>
      <c r="W275" s="5">
        <v>45219</v>
      </c>
    </row>
    <row r="276" spans="1:23" x14ac:dyDescent="0.3">
      <c r="A276" t="s">
        <v>1254</v>
      </c>
      <c r="B276" t="s">
        <v>1255</v>
      </c>
      <c r="C276" s="1" t="s">
        <v>1256</v>
      </c>
      <c r="D276">
        <v>8331494934</v>
      </c>
      <c r="E276" s="1"/>
      <c r="F276" s="1" t="s">
        <v>1257</v>
      </c>
      <c r="G276" s="1" t="s">
        <v>1258</v>
      </c>
      <c r="H276">
        <v>7851007551</v>
      </c>
      <c r="I276" t="str">
        <f>VLOOKUP(J276,CatalogoEstadoRepublica!$A$1:$B$33,2)</f>
        <v>Tamaulipas</v>
      </c>
      <c r="J276">
        <v>28</v>
      </c>
      <c r="K276" s="1" t="s">
        <v>1260</v>
      </c>
      <c r="L276" s="1" t="str">
        <f>VLOOKUP(M276,CatalogoPerfil!$A$1:$B$5,2)</f>
        <v>Preuniversitario</v>
      </c>
      <c r="M276" s="1">
        <v>1</v>
      </c>
      <c r="N276" s="1"/>
      <c r="O276" s="1">
        <v>13187</v>
      </c>
      <c r="P276" s="1" t="str">
        <f>IFERROR(VLOOKUP($O276,PerfilUniversitario!$A$2:$Z$427,16),"N/A")</f>
        <v>5º - 6º Semestre</v>
      </c>
      <c r="Q276" s="1" t="str">
        <f>IFERROR(VLOOKUP($O276,PerfilUniversitario!$A$2:$Z$427,16),"N/A")</f>
        <v>5º - 6º Semestre</v>
      </c>
      <c r="R276" s="1" t="str">
        <f>IFERROR(VLOOKUP($O276,PerfilUniversitario!$A$2:$Z$427,20),"N/A")</f>
        <v>Ingeniería en Dirección de Negocios</v>
      </c>
      <c r="S276" s="1" t="str">
        <f>IFERROR(VLOOKUP($O276,PerfilUniversitario!$A$2:$Z$427,22),"N/A")</f>
        <v>• Ingeniería en Dirección de Negocios - Toma de decisiones estratégicas en la Ingeniería de negocios</v>
      </c>
      <c r="T276" s="1" t="str">
        <f>IFERROR(VLOOKUP($O276,PerfilUniversitario!$A$2:$Z$427,24),"N/A")</f>
        <v>• Ingeniería en Dirección de Negocios - Análisis, minería y Big Data en Hacking ético</v>
      </c>
      <c r="U276" s="1" t="str">
        <f>IFERROR(VLOOKUP($O276,PerfilUniversitario!$A$2:$Z$427,26),"N/A")</f>
        <v>• Administración y Dirección de Empresas - ¡Gerente por un día!</v>
      </c>
      <c r="V276" s="3">
        <v>0.39295138888888892</v>
      </c>
      <c r="W276" s="5">
        <v>45219</v>
      </c>
    </row>
    <row r="277" spans="1:23" x14ac:dyDescent="0.3">
      <c r="A277" t="s">
        <v>110</v>
      </c>
      <c r="B277" t="s">
        <v>1261</v>
      </c>
      <c r="C277" s="1" t="s">
        <v>1262</v>
      </c>
      <c r="D277">
        <v>2491827713</v>
      </c>
      <c r="E277" s="1" t="s">
        <v>110</v>
      </c>
      <c r="F277" s="1" t="s">
        <v>1263</v>
      </c>
      <c r="H277"/>
      <c r="I277" t="str">
        <f>VLOOKUP(J277,CatalogoEstadoRepublica!$A$1:$B$33,2)</f>
        <v>Puebla</v>
      </c>
      <c r="J277">
        <v>21</v>
      </c>
      <c r="K277" s="1" t="s">
        <v>1250</v>
      </c>
      <c r="L277" s="1" t="str">
        <f>VLOOKUP(M277,CatalogoPerfil!$A$1:$B$5,2)</f>
        <v>Preuniversitario</v>
      </c>
      <c r="M277" s="1">
        <v>1</v>
      </c>
      <c r="N277" s="1" t="s">
        <v>1264</v>
      </c>
      <c r="O277" s="1">
        <v>13189</v>
      </c>
      <c r="P277" s="1" t="str">
        <f>IFERROR(VLOOKUP($O277,PerfilUniversitario!$A$2:$Z$427,16),"N/A")</f>
        <v>1º - 2º Semestre</v>
      </c>
      <c r="Q277" s="1" t="str">
        <f>IFERROR(VLOOKUP($O277,PerfilUniversitario!$A$2:$Z$427,16),"N/A")</f>
        <v>1º - 2º Semestre</v>
      </c>
      <c r="R277" s="1" t="str">
        <f>IFERROR(VLOOKUP($O277,PerfilUniversitario!$A$2:$Z$427,20),"N/A")</f>
        <v>Médico Cirujano</v>
      </c>
      <c r="S277" s="1" t="str">
        <f>IFERROR(VLOOKUP($O277,PerfilUniversitario!$A$2:$Z$427,22),"N/A")</f>
        <v>• Médico cirujano - Rescate de lesionados.</v>
      </c>
      <c r="T277" s="1" t="str">
        <f>IFERROR(VLOOKUP($O277,PerfilUniversitario!$A$2:$Z$427,24),"N/A")</f>
        <v>• Médico cirujano - Demostración: Electromiografía: análisis de la función muscular (EMG)</v>
      </c>
      <c r="U277" s="1" t="str">
        <f>IFERROR(VLOOKUP($O277,PerfilUniversitario!$A$2:$Z$427,26),"N/A")</f>
        <v>• Médico cirujano - Reparando una herida</v>
      </c>
      <c r="V277" s="3">
        <v>0.39321759259259265</v>
      </c>
      <c r="W277" s="5">
        <v>45219</v>
      </c>
    </row>
    <row r="278" spans="1:23" x14ac:dyDescent="0.3">
      <c r="A278" t="s">
        <v>1265</v>
      </c>
      <c r="B278" t="s">
        <v>1266</v>
      </c>
      <c r="C278" s="1" t="s">
        <v>1267</v>
      </c>
      <c r="D278">
        <v>2495936602</v>
      </c>
      <c r="E278" s="1" t="s">
        <v>1268</v>
      </c>
      <c r="F278" s="1" t="s">
        <v>1269</v>
      </c>
      <c r="G278" s="1" t="s">
        <v>1270</v>
      </c>
      <c r="H278">
        <v>2224585024</v>
      </c>
      <c r="I278" t="str">
        <f>VLOOKUP(J278,CatalogoEstadoRepublica!$A$1:$B$33,2)</f>
        <v>Puebla</v>
      </c>
      <c r="J278">
        <v>21</v>
      </c>
      <c r="K278" s="1" t="s">
        <v>1250</v>
      </c>
      <c r="L278" s="1" t="str">
        <f>VLOOKUP(M278,CatalogoPerfil!$A$1:$B$5,2)</f>
        <v>Preuniversitario</v>
      </c>
      <c r="M278" s="1">
        <v>1</v>
      </c>
      <c r="N278" s="1"/>
      <c r="O278" s="1">
        <v>13192</v>
      </c>
      <c r="P278" s="1" t="str">
        <f>IFERROR(VLOOKUP($O278,PerfilUniversitario!$A$2:$Z$427,16),"N/A")</f>
        <v>1º - 2º Semestre</v>
      </c>
      <c r="Q278" s="1" t="str">
        <f>IFERROR(VLOOKUP($O278,PerfilUniversitario!$A$2:$Z$427,16),"N/A")</f>
        <v>1º - 2º Semestre</v>
      </c>
      <c r="R278" s="1" t="str">
        <f>IFERROR(VLOOKUP($O278,PerfilUniversitario!$A$2:$Z$427,20),"N/A")</f>
        <v>Arquitectura</v>
      </c>
      <c r="S278" s="1" t="str">
        <f>IFERROR(VLOOKUP($O278,PerfilUniversitario!$A$2:$Z$427,22),"N/A")</f>
        <v>• Ingeniería en Dirección de Negocios - Toma de decisiones estratégicas en la Ingeniería de negocios</v>
      </c>
      <c r="T278" s="1" t="str">
        <f>IFERROR(VLOOKUP($O278,PerfilUniversitario!$A$2:$Z$427,24),"N/A")</f>
        <v>• Psicología - El amor en el cerebro</v>
      </c>
      <c r="U278" s="1" t="str">
        <f>IFERROR(VLOOKUP($O278,PerfilUniversitario!$A$2:$Z$427,26),"N/A")</f>
        <v>• Ingeniería Civil - Ensayo de tracción para varilla de acero</v>
      </c>
      <c r="V278" s="3">
        <v>0.39326388888888886</v>
      </c>
      <c r="W278" s="5">
        <v>45219</v>
      </c>
    </row>
    <row r="279" spans="1:23" x14ac:dyDescent="0.3">
      <c r="A279" t="s">
        <v>1271</v>
      </c>
      <c r="B279" t="s">
        <v>1272</v>
      </c>
      <c r="C279" s="1" t="s">
        <v>1273</v>
      </c>
      <c r="D279">
        <v>2211619484</v>
      </c>
      <c r="E279" s="1" t="s">
        <v>1274</v>
      </c>
      <c r="F279" s="1" t="s">
        <v>1275</v>
      </c>
      <c r="G279" s="1" t="s">
        <v>1276</v>
      </c>
      <c r="H279">
        <v>2217130232</v>
      </c>
      <c r="I279" t="str">
        <f>VLOOKUP(J279,CatalogoEstadoRepublica!$A$1:$B$33,2)</f>
        <v>Puebla</v>
      </c>
      <c r="J279">
        <v>21</v>
      </c>
      <c r="K279" s="1" t="s">
        <v>637</v>
      </c>
      <c r="L279" s="1" t="str">
        <f>VLOOKUP(M279,CatalogoPerfil!$A$1:$B$5,2)</f>
        <v>Preuniversitario</v>
      </c>
      <c r="M279" s="1">
        <v>1</v>
      </c>
      <c r="N279" s="1" t="s">
        <v>1277</v>
      </c>
      <c r="O279" s="1">
        <v>13194</v>
      </c>
      <c r="P279" s="1" t="str">
        <f>IFERROR(VLOOKUP($O279,PerfilUniversitario!$A$2:$Z$427,16),"N/A")</f>
        <v>5º - 6º Semestre</v>
      </c>
      <c r="Q279" s="1" t="str">
        <f>IFERROR(VLOOKUP($O279,PerfilUniversitario!$A$2:$Z$427,16),"N/A")</f>
        <v>5º - 6º Semestre</v>
      </c>
      <c r="R279" s="1" t="str">
        <f>IFERROR(VLOOKUP($O279,PerfilUniversitario!$A$2:$Z$427,20),"N/A")</f>
        <v>Nutrición</v>
      </c>
      <c r="S279" s="1" t="str">
        <f>IFERROR(VLOOKUP($O279,PerfilUniversitario!$A$2:$Z$427,22),"N/A")</f>
        <v>• Nutrición – Nutrición y ejercicio, lo que necesita un campeón</v>
      </c>
      <c r="T279" s="1" t="str">
        <f>IFERROR(VLOOKUP($O279,PerfilUniversitario!$A$2:$Z$427,24),"N/A")</f>
        <v>• Nutrición - Un día en la consulta nutricional</v>
      </c>
      <c r="U279" s="1" t="str">
        <f>IFERROR(VLOOKUP($O279,PerfilUniversitario!$A$2:$Z$427,26),"N/A")</f>
        <v>• Médico cirujano - Primeros minutos de vida</v>
      </c>
      <c r="V279" s="3">
        <v>0.39347222222222222</v>
      </c>
      <c r="W279" s="5">
        <v>45219</v>
      </c>
    </row>
    <row r="280" spans="1:23" x14ac:dyDescent="0.3">
      <c r="A280" t="s">
        <v>1278</v>
      </c>
      <c r="B280" t="s">
        <v>1279</v>
      </c>
      <c r="C280" s="1" t="s">
        <v>1280</v>
      </c>
      <c r="D280">
        <v>2491308888</v>
      </c>
      <c r="E280" s="1" t="s">
        <v>1281</v>
      </c>
      <c r="F280" s="1" t="s">
        <v>1282</v>
      </c>
      <c r="G280" s="1" t="s">
        <v>1283</v>
      </c>
      <c r="H280">
        <v>2491106936</v>
      </c>
      <c r="I280" t="str">
        <f>VLOOKUP(J280,CatalogoEstadoRepublica!$A$1:$B$33,2)</f>
        <v>Puebla</v>
      </c>
      <c r="J280">
        <v>21</v>
      </c>
      <c r="K280" s="1" t="s">
        <v>1250</v>
      </c>
      <c r="L280" s="1" t="str">
        <f>VLOOKUP(M280,CatalogoPerfil!$A$1:$B$5,2)</f>
        <v>Preuniversitario</v>
      </c>
      <c r="M280" s="1">
        <v>1</v>
      </c>
      <c r="N280" s="1"/>
      <c r="O280" s="1">
        <v>13197</v>
      </c>
      <c r="P280" s="1" t="str">
        <f>IFERROR(VLOOKUP($O280,PerfilUniversitario!$A$2:$Z$427,16),"N/A")</f>
        <v>1º - 2º Semestre</v>
      </c>
      <c r="Q280" s="1" t="str">
        <f>IFERROR(VLOOKUP($O280,PerfilUniversitario!$A$2:$Z$427,16),"N/A")</f>
        <v>1º - 2º Semestre</v>
      </c>
      <c r="R280" s="1" t="str">
        <f>IFERROR(VLOOKUP($O280,PerfilUniversitario!$A$2:$Z$427,20),"N/A")</f>
        <v>Ingeniería Mecatrónica</v>
      </c>
      <c r="S280" s="1" t="str">
        <f>IFERROR(VLOOKUP($O280,PerfilUniversitario!$A$2:$Z$427,22),"N/A")</f>
        <v>• Ingeniería Mecatrónica - Medición Inalámbrica</v>
      </c>
      <c r="T280" s="1" t="str">
        <f>IFERROR(VLOOKUP($O280,PerfilUniversitario!$A$2:$Z$427,24),"N/A")</f>
        <v>• Ingeniería Mecatrónica - Medición Inalámbrica</v>
      </c>
      <c r="U280" s="1" t="str">
        <f>IFERROR(VLOOKUP($O280,PerfilUniversitario!$A$2:$Z$427,26),"N/A")</f>
        <v>• Ingeniería Mecatrónica - Medición Inalámbrica</v>
      </c>
      <c r="V280" s="3">
        <v>0.40064814814814814</v>
      </c>
      <c r="W280" s="5">
        <v>45219</v>
      </c>
    </row>
    <row r="281" spans="1:23" x14ac:dyDescent="0.3">
      <c r="A281" t="s">
        <v>134</v>
      </c>
      <c r="B281" t="s">
        <v>1284</v>
      </c>
      <c r="C281" s="1" t="s">
        <v>1285</v>
      </c>
      <c r="D281">
        <v>2221058002</v>
      </c>
      <c r="E281" s="1" t="s">
        <v>134</v>
      </c>
      <c r="F281" s="1" t="s">
        <v>1118</v>
      </c>
      <c r="G281" s="1" t="s">
        <v>1286</v>
      </c>
      <c r="H281">
        <v>2221058002</v>
      </c>
      <c r="I281" t="str">
        <f>VLOOKUP(J281,CatalogoEstadoRepublica!$A$1:$B$33,2)</f>
        <v>Puebla</v>
      </c>
      <c r="J281">
        <v>21</v>
      </c>
      <c r="K281" s="1" t="s">
        <v>146</v>
      </c>
      <c r="L281" s="1" t="str">
        <f>VLOOKUP(M281,CatalogoPerfil!$A$1:$B$5,2)</f>
        <v>Preuniversitario</v>
      </c>
      <c r="M281" s="1">
        <v>1</v>
      </c>
      <c r="N281" s="1"/>
      <c r="O281" s="1">
        <v>13198</v>
      </c>
      <c r="P281" s="1" t="str">
        <f>IFERROR(VLOOKUP($O281,PerfilUniversitario!$A$2:$Z$427,16),"N/A")</f>
        <v>Preparatoria concluida</v>
      </c>
      <c r="Q281" s="1" t="str">
        <f>IFERROR(VLOOKUP($O281,PerfilUniversitario!$A$2:$Z$427,16),"N/A")</f>
        <v>Preparatoria concluida</v>
      </c>
      <c r="R281" s="1" t="str">
        <f>IFERROR(VLOOKUP($O281,PerfilUniversitario!$A$2:$Z$427,20),"N/A")</f>
        <v>Diseño de Moda e Innovación</v>
      </c>
      <c r="S281" s="1" t="str">
        <f>IFERROR(VLOOKUP($O281,PerfilUniversitario!$A$2:$Z$427,22),"N/A")</f>
        <v>• Diseño de Moda e Innovación - Modelado sobre figurín</v>
      </c>
      <c r="T281" s="1" t="str">
        <f>IFERROR(VLOOKUP($O281,PerfilUniversitario!$A$2:$Z$427,24),"N/A")</f>
        <v>• Diseño industrial – Corte con plasma.</v>
      </c>
      <c r="U281" s="1" t="str">
        <f>IFERROR(VLOOKUP($O281,PerfilUniversitario!$A$2:$Z$427,26),"N/A")</f>
        <v>• Diseño Gráfico - ¡Caricarturízate!</v>
      </c>
      <c r="V281" s="3">
        <v>0.40206018518518521</v>
      </c>
      <c r="W281" s="5">
        <v>45219</v>
      </c>
    </row>
    <row r="282" spans="1:23" x14ac:dyDescent="0.3">
      <c r="A282" t="s">
        <v>1287</v>
      </c>
      <c r="B282" t="s">
        <v>1288</v>
      </c>
      <c r="C282" s="1" t="s">
        <v>1289</v>
      </c>
      <c r="D282">
        <v>2226128731</v>
      </c>
      <c r="E282" s="1" t="s">
        <v>1290</v>
      </c>
      <c r="F282" s="1" t="s">
        <v>1291</v>
      </c>
      <c r="G282" s="1" t="s">
        <v>1292</v>
      </c>
      <c r="H282">
        <v>2225267273</v>
      </c>
      <c r="I282" t="str">
        <f>VLOOKUP(J282,CatalogoEstadoRepublica!$A$1:$B$33,2)</f>
        <v>Puebla</v>
      </c>
      <c r="J282">
        <v>21</v>
      </c>
      <c r="K282" s="1" t="s">
        <v>637</v>
      </c>
      <c r="L282" s="1" t="str">
        <f>VLOOKUP(M282,CatalogoPerfil!$A$1:$B$5,2)</f>
        <v>Preuniversitario</v>
      </c>
      <c r="M282" s="1">
        <v>1</v>
      </c>
      <c r="N282" s="1"/>
      <c r="O282" s="1">
        <v>13199</v>
      </c>
      <c r="P282" s="1" t="str">
        <f>IFERROR(VLOOKUP($O282,PerfilUniversitario!$A$2:$Z$427,16),"N/A")</f>
        <v>5º - 6º Semestre</v>
      </c>
      <c r="Q282" s="1" t="str">
        <f>IFERROR(VLOOKUP($O282,PerfilUniversitario!$A$2:$Z$427,16),"N/A")</f>
        <v>5º - 6º Semestre</v>
      </c>
      <c r="R282" s="1" t="str">
        <f>IFERROR(VLOOKUP($O282,PerfilUniversitario!$A$2:$Z$427,20),"N/A")</f>
        <v>Economía</v>
      </c>
      <c r="S282" s="1" t="str">
        <f>IFERROR(VLOOKUP($O282,PerfilUniversitario!$A$2:$Z$427,22),"N/A")</f>
        <v>• Negocios Internacionales – Global Sellers</v>
      </c>
      <c r="T282" s="1" t="str">
        <f>IFERROR(VLOOKUP($O282,PerfilUniversitario!$A$2:$Z$427,24),"N/A")</f>
        <v>• Diseño industrial - Diseño de Productos: innovación y realidad aumentada.</v>
      </c>
      <c r="U282" s="1" t="str">
        <f>IFERROR(VLOOKUP($O282,PerfilUniversitario!$A$2:$Z$427,26),"N/A")</f>
        <v>• Mercadotecnia Estratégica – Team Coca vs Pepsi ¿Tú cuál eres?</v>
      </c>
      <c r="V282" s="3">
        <v>0.41167824074074072</v>
      </c>
      <c r="W282" s="5">
        <v>45219</v>
      </c>
    </row>
    <row r="283" spans="1:23" x14ac:dyDescent="0.3">
      <c r="A283" t="s">
        <v>1293</v>
      </c>
      <c r="B283" t="s">
        <v>1294</v>
      </c>
      <c r="C283" s="1" t="s">
        <v>1292</v>
      </c>
      <c r="D283">
        <v>2225267273</v>
      </c>
      <c r="E283" s="1" t="s">
        <v>1295</v>
      </c>
      <c r="F283" s="1" t="s">
        <v>1296</v>
      </c>
      <c r="G283" s="1" t="s">
        <v>1297</v>
      </c>
      <c r="H283">
        <v>2223742301</v>
      </c>
      <c r="I283" t="str">
        <f>VLOOKUP(J283,CatalogoEstadoRepublica!$A$1:$B$33,2)</f>
        <v>Puebla</v>
      </c>
      <c r="J283">
        <v>21</v>
      </c>
      <c r="K283" s="1" t="s">
        <v>1298</v>
      </c>
      <c r="L283" s="1" t="str">
        <f>VLOOKUP(M283,CatalogoPerfil!$A$1:$B$5,2)</f>
        <v>Preuniversitario</v>
      </c>
      <c r="M283" s="1">
        <v>1</v>
      </c>
      <c r="N283" s="1"/>
      <c r="O283" s="1">
        <v>13200</v>
      </c>
      <c r="P283" s="1" t="str">
        <f>IFERROR(VLOOKUP($O283,PerfilUniversitario!$A$2:$Z$427,16),"N/A")</f>
        <v>Preparatoria concluida</v>
      </c>
      <c r="Q283" s="1" t="str">
        <f>IFERROR(VLOOKUP($O283,PerfilUniversitario!$A$2:$Z$427,16),"N/A")</f>
        <v>Preparatoria concluida</v>
      </c>
      <c r="R283" s="1" t="str">
        <f>IFERROR(VLOOKUP($O283,PerfilUniversitario!$A$2:$Z$427,20),"N/A")</f>
        <v>Diseño Industrial</v>
      </c>
      <c r="S283" s="1" t="str">
        <f>IFERROR(VLOOKUP($O283,PerfilUniversitario!$A$2:$Z$427,22),"N/A")</f>
        <v>• Diseño industrial - Diseño de Productos: innovación y realidad aumentada.</v>
      </c>
      <c r="T283" s="1" t="str">
        <f>IFERROR(VLOOKUP($O283,PerfilUniversitario!$A$2:$Z$427,24),"N/A")</f>
        <v>• Diseño industrial - Diseño de Productos: innovación y realidad aumentada.</v>
      </c>
      <c r="U283" s="1" t="str">
        <f>IFERROR(VLOOKUP($O283,PerfilUniversitario!$A$2:$Z$427,26),"N/A")</f>
        <v>• Emprendimiento – Taller de emprendimiento</v>
      </c>
      <c r="V283" s="3">
        <v>0.41173611111111108</v>
      </c>
      <c r="W283" s="5">
        <v>45219</v>
      </c>
    </row>
    <row r="284" spans="1:23" x14ac:dyDescent="0.3">
      <c r="A284" t="s">
        <v>1299</v>
      </c>
      <c r="B284" t="s">
        <v>1300</v>
      </c>
      <c r="C284" s="1" t="s">
        <v>1301</v>
      </c>
      <c r="D284">
        <v>2228299269</v>
      </c>
      <c r="E284" s="1" t="s">
        <v>1302</v>
      </c>
      <c r="F284" s="1" t="s">
        <v>1303</v>
      </c>
      <c r="G284" s="1" t="s">
        <v>1304</v>
      </c>
      <c r="H284">
        <v>2226392617</v>
      </c>
      <c r="I284" t="str">
        <f>VLOOKUP(J284,CatalogoEstadoRepublica!$A$1:$B$33,2)</f>
        <v>Puebla</v>
      </c>
      <c r="J284">
        <v>21</v>
      </c>
      <c r="K284" s="1" t="s">
        <v>1298</v>
      </c>
      <c r="L284" s="1" t="str">
        <f>VLOOKUP(M284,CatalogoPerfil!$A$1:$B$5,2)</f>
        <v>Preuniversitario</v>
      </c>
      <c r="M284" s="1">
        <v>1</v>
      </c>
      <c r="N284" s="1"/>
      <c r="O284" s="1">
        <v>13201</v>
      </c>
      <c r="P284" s="1" t="str">
        <f>IFERROR(VLOOKUP($O284,PerfilUniversitario!$A$2:$Z$427,16),"N/A")</f>
        <v>Preparatoria concluida</v>
      </c>
      <c r="Q284" s="1" t="str">
        <f>IFERROR(VLOOKUP($O284,PerfilUniversitario!$A$2:$Z$427,16),"N/A")</f>
        <v>Preparatoria concluida</v>
      </c>
      <c r="R284" s="1" t="str">
        <f>IFERROR(VLOOKUP($O284,PerfilUniversitario!$A$2:$Z$427,20),"N/A")</f>
        <v>Diseño Industrial</v>
      </c>
      <c r="S284" s="1" t="str">
        <f>IFERROR(VLOOKUP($O284,PerfilUniversitario!$A$2:$Z$427,22),"N/A")</f>
        <v>• Ingeniería Industrial para la Dirección - Estudio de tiempos y movimientos</v>
      </c>
      <c r="T284" s="1" t="str">
        <f>IFERROR(VLOOKUP($O284,PerfilUniversitario!$A$2:$Z$427,24),"N/A")</f>
        <v>• Diseño industrial - Diseño de Productos: innovación y realidad aumentada.</v>
      </c>
      <c r="U284" s="1" t="str">
        <f>IFERROR(VLOOKUP($O284,PerfilUniversitario!$A$2:$Z$427,26),"N/A")</f>
        <v>• Nutrición – Nutrición y ejercicio, lo que necesita un campeón</v>
      </c>
      <c r="V284" s="3">
        <v>0.41234953703703708</v>
      </c>
      <c r="W284" s="5">
        <v>45219</v>
      </c>
    </row>
    <row r="285" spans="1:23" x14ac:dyDescent="0.3">
      <c r="A285" t="s">
        <v>1628</v>
      </c>
      <c r="B285" t="s">
        <v>162</v>
      </c>
      <c r="C285" s="1" t="s">
        <v>1629</v>
      </c>
      <c r="D285">
        <v>9512048969</v>
      </c>
      <c r="E285" s="1" t="s">
        <v>1195</v>
      </c>
      <c r="F285" s="1" t="s">
        <v>1630</v>
      </c>
      <c r="G285" s="1" t="s">
        <v>1629</v>
      </c>
      <c r="H285">
        <v>9511999778</v>
      </c>
      <c r="I285" t="str">
        <f>VLOOKUP(J285,CatalogoEstadoRepublica!$A$1:$B$33,2)</f>
        <v>Oaxaca</v>
      </c>
      <c r="J285">
        <v>20</v>
      </c>
      <c r="K285" s="1" t="s">
        <v>1631</v>
      </c>
      <c r="L285" s="1" t="str">
        <f>VLOOKUP(M285,CatalogoPerfil!$A$1:$B$5,2)</f>
        <v>Preuniversitario</v>
      </c>
      <c r="M285" s="1">
        <v>1</v>
      </c>
      <c r="N285" s="1"/>
      <c r="O285" s="1">
        <v>13202</v>
      </c>
      <c r="P285" s="1" t="str">
        <f>IFERROR(VLOOKUP($O285,PerfilUniversitario!$A$2:$Z$427,16),"N/A")</f>
        <v>Preparatoria concluida</v>
      </c>
      <c r="Q285" s="1" t="str">
        <f>IFERROR(VLOOKUP($O285,PerfilUniversitario!$A$2:$Z$427,16),"N/A")</f>
        <v>Preparatoria concluida</v>
      </c>
      <c r="R285" s="1" t="str">
        <f>IFERROR(VLOOKUP($O285,PerfilUniversitario!$A$2:$Z$427,20),"N/A")</f>
        <v>Diseño Industrial</v>
      </c>
      <c r="S285" s="1" t="str">
        <f>IFERROR(VLOOKUP($O285,PerfilUniversitario!$A$2:$Z$427,22),"N/A")</f>
        <v>• Ingeniería Industrial para la Dirección - Estudio de tiempos y movimientos</v>
      </c>
      <c r="T285" s="1" t="str">
        <f>IFERROR(VLOOKUP($O285,PerfilUniversitario!$A$2:$Z$427,24),"N/A")</f>
        <v>• Diseño industrial - Diseño de Productos: innovación y realidad aumentada.</v>
      </c>
      <c r="U285" s="1" t="str">
        <f>IFERROR(VLOOKUP($O285,PerfilUniversitario!$A$2:$Z$427,26),"N/A")</f>
        <v>• Nutrición – Nutrición y ejercicio, lo que necesita un campeón</v>
      </c>
      <c r="V285" s="3">
        <v>0.4175462962962963</v>
      </c>
      <c r="W285" s="5">
        <v>45219</v>
      </c>
    </row>
    <row r="286" spans="1:23" x14ac:dyDescent="0.3">
      <c r="A286" t="s">
        <v>1305</v>
      </c>
      <c r="B286" t="s">
        <v>1306</v>
      </c>
      <c r="C286" s="1" t="s">
        <v>1307</v>
      </c>
      <c r="D286">
        <v>2223455656</v>
      </c>
      <c r="E286" s="1" t="s">
        <v>1308</v>
      </c>
      <c r="F286" s="1" t="s">
        <v>1309</v>
      </c>
      <c r="G286" s="1" t="s">
        <v>1310</v>
      </c>
      <c r="H286">
        <v>2223378490</v>
      </c>
      <c r="I286" t="str">
        <f>VLOOKUP(J286,CatalogoEstadoRepublica!$A$1:$B$33,2)</f>
        <v>Chihuahua</v>
      </c>
      <c r="J286">
        <v>6</v>
      </c>
      <c r="K286" s="1" t="s">
        <v>1312</v>
      </c>
      <c r="L286" s="1" t="str">
        <f>VLOOKUP(M286,CatalogoPerfil!$A$1:$B$5,2)</f>
        <v>Preuniversitario</v>
      </c>
      <c r="M286" s="1">
        <v>1</v>
      </c>
      <c r="N286" s="1"/>
      <c r="O286" s="1">
        <v>13203</v>
      </c>
      <c r="P286" s="1" t="str">
        <f>IFERROR(VLOOKUP($O286,PerfilUniversitario!$A$2:$Z$427,16),"N/A")</f>
        <v>5º - 6º Semestre</v>
      </c>
      <c r="Q286" s="1" t="str">
        <f>IFERROR(VLOOKUP($O286,PerfilUniversitario!$A$2:$Z$427,16),"N/A")</f>
        <v>5º - 6º Semestre</v>
      </c>
      <c r="R286" s="1" t="str">
        <f>IFERROR(VLOOKUP($O286,PerfilUniversitario!$A$2:$Z$427,20),"N/A")</f>
        <v>Actuaría</v>
      </c>
      <c r="S286" s="1" t="str">
        <f>IFERROR(VLOOKUP($O286,PerfilUniversitario!$A$2:$Z$427,22),"N/A")</f>
        <v>• Diseño de Moda e Innovación - Modelado sobre figurín</v>
      </c>
      <c r="T286" s="1" t="str">
        <f>IFERROR(VLOOKUP($O286,PerfilUniversitario!$A$2:$Z$427,24),"N/A")</f>
        <v>• Ingeniería en Dirección de Negocios - Toma de decisiones estratégicas en la Ingeniería de negocios</v>
      </c>
      <c r="U286" s="1" t="str">
        <f>IFERROR(VLOOKUP($O286,PerfilUniversitario!$A$2:$Z$427,26),"N/A")</f>
        <v>• Diseño Estratégico de Innovación y cambio - Qué pasaría si… - Planeando estrategias para el futuro</v>
      </c>
      <c r="V286" s="3">
        <v>0.41916666666666669</v>
      </c>
      <c r="W286" s="5">
        <v>45219</v>
      </c>
    </row>
    <row r="287" spans="1:23" x14ac:dyDescent="0.3">
      <c r="A287" t="s">
        <v>1313</v>
      </c>
      <c r="B287" t="s">
        <v>1314</v>
      </c>
      <c r="C287" s="1" t="s">
        <v>1315</v>
      </c>
      <c r="D287">
        <v>2228369315</v>
      </c>
      <c r="E287" s="1" t="s">
        <v>1316</v>
      </c>
      <c r="F287" s="1" t="s">
        <v>1317</v>
      </c>
      <c r="G287" s="1" t="s">
        <v>1318</v>
      </c>
      <c r="H287">
        <v>2221345890</v>
      </c>
      <c r="I287" t="str">
        <f>VLOOKUP(J287,CatalogoEstadoRepublica!$A$1:$B$33,2)</f>
        <v>Chiapas</v>
      </c>
      <c r="J287">
        <v>5</v>
      </c>
      <c r="K287" s="1" t="s">
        <v>1319</v>
      </c>
      <c r="L287" s="1" t="str">
        <f>VLOOKUP(M287,CatalogoPerfil!$A$1:$B$5,2)</f>
        <v>Preuniversitario</v>
      </c>
      <c r="M287" s="1">
        <v>1</v>
      </c>
      <c r="N287" s="1"/>
      <c r="O287" s="1">
        <v>13204</v>
      </c>
      <c r="P287" s="1" t="str">
        <f>IFERROR(VLOOKUP($O287,PerfilUniversitario!$A$2:$Z$427,16),"N/A")</f>
        <v>3º - 4º Semestre</v>
      </c>
      <c r="Q287" s="1" t="str">
        <f>IFERROR(VLOOKUP($O287,PerfilUniversitario!$A$2:$Z$427,16),"N/A")</f>
        <v>3º - 4º Semestre</v>
      </c>
      <c r="R287" s="1" t="str">
        <f>IFERROR(VLOOKUP($O287,PerfilUniversitario!$A$2:$Z$427,20),"N/A")</f>
        <v>Dirección de Empresas de Entretenimiento</v>
      </c>
      <c r="S287" s="1" t="str">
        <f>IFERROR(VLOOKUP($O287,PerfilUniversitario!$A$2:$Z$427,22),"N/A")</f>
        <v>• Diseño Gráfico - ¡Caricarturízate!</v>
      </c>
      <c r="T287" s="1" t="str">
        <f>IFERROR(VLOOKUP($O287,PerfilUniversitario!$A$2:$Z$427,24),"N/A")</f>
        <v>• Diseño Multimedia - Fotografía de producto con dispositivos móviles.</v>
      </c>
      <c r="U287" s="1" t="str">
        <f>IFERROR(VLOOKUP($O287,PerfilUniversitario!$A$2:$Z$427,26),"N/A")</f>
        <v>• Comunicación y Dirección de Empresas de Entretenimiento - Entertainment and Media World</v>
      </c>
      <c r="V287" s="3">
        <v>0.42182870370370368</v>
      </c>
      <c r="W287" s="5">
        <v>45219</v>
      </c>
    </row>
    <row r="288" spans="1:23" x14ac:dyDescent="0.3">
      <c r="A288" t="s">
        <v>1320</v>
      </c>
      <c r="B288" t="s">
        <v>1321</v>
      </c>
      <c r="C288" s="1" t="s">
        <v>1322</v>
      </c>
      <c r="D288">
        <v>4591330002</v>
      </c>
      <c r="E288" s="1" t="s">
        <v>1323</v>
      </c>
      <c r="F288" s="1" t="s">
        <v>1324</v>
      </c>
      <c r="G288" s="1" t="s">
        <v>1325</v>
      </c>
      <c r="H288">
        <v>4591330002</v>
      </c>
      <c r="I288" t="str">
        <f>VLOOKUP(J288,CatalogoEstadoRepublica!$A$1:$B$33,2)</f>
        <v>Puebla</v>
      </c>
      <c r="J288">
        <v>21</v>
      </c>
      <c r="K288" s="1" t="s">
        <v>1326</v>
      </c>
      <c r="L288" s="1" t="str">
        <f>VLOOKUP(M288,CatalogoPerfil!$A$1:$B$5,2)</f>
        <v>Preuniversitario</v>
      </c>
      <c r="M288" s="1">
        <v>1</v>
      </c>
      <c r="N288" s="1"/>
      <c r="O288" s="1">
        <v>13207</v>
      </c>
      <c r="P288" s="1" t="str">
        <f>IFERROR(VLOOKUP($O288,PerfilUniversitario!$A$2:$Z$427,16),"N/A")</f>
        <v>5º - 6º Semestre</v>
      </c>
      <c r="Q288" s="1" t="str">
        <f>IFERROR(VLOOKUP($O288,PerfilUniversitario!$A$2:$Z$427,16),"N/A")</f>
        <v>5º - 6º Semestre</v>
      </c>
      <c r="R288" s="1" t="str">
        <f>IFERROR(VLOOKUP($O288,PerfilUniversitario!$A$2:$Z$427,20),"N/A")</f>
        <v>Diseño de Moda e Innovación</v>
      </c>
      <c r="S288" s="1" t="str">
        <f>IFERROR(VLOOKUP($O288,PerfilUniversitario!$A$2:$Z$427,22),"N/A")</f>
        <v>• Actuaría - Las verdades de los Actuarios</v>
      </c>
      <c r="T288" s="1" t="str">
        <f>IFERROR(VLOOKUP($O288,PerfilUniversitario!$A$2:$Z$427,24),"N/A")</f>
        <v>• Actuaría - Las verdades de los Actuarios</v>
      </c>
      <c r="U288" s="1" t="str">
        <f>IFERROR(VLOOKUP($O288,PerfilUniversitario!$A$2:$Z$427,26),"N/A")</f>
        <v>• Ingeniería Mecatrónica - Medición Inalámbrica</v>
      </c>
      <c r="V288" s="3">
        <v>0.42208333333333337</v>
      </c>
      <c r="W288" s="5">
        <v>45219</v>
      </c>
    </row>
    <row r="289" spans="1:23" x14ac:dyDescent="0.3">
      <c r="A289" t="s">
        <v>1327</v>
      </c>
      <c r="B289" t="s">
        <v>1328</v>
      </c>
      <c r="C289" s="1" t="s">
        <v>1329</v>
      </c>
      <c r="D289">
        <v>5512299246</v>
      </c>
      <c r="E289" s="1" t="s">
        <v>1330</v>
      </c>
      <c r="F289" s="1" t="s">
        <v>1331</v>
      </c>
      <c r="G289" s="1" t="s">
        <v>1332</v>
      </c>
      <c r="H289">
        <v>5543352666</v>
      </c>
      <c r="I289" t="str">
        <f>VLOOKUP(J289,CatalogoEstadoRepublica!$A$1:$B$33,2)</f>
        <v>Ciudad de México</v>
      </c>
      <c r="J289">
        <v>7</v>
      </c>
      <c r="K289" s="1" t="s">
        <v>1333</v>
      </c>
      <c r="L289" s="1" t="str">
        <f>VLOOKUP(M289,CatalogoPerfil!$A$1:$B$5,2)</f>
        <v>Preuniversitario</v>
      </c>
      <c r="M289" s="1">
        <v>1</v>
      </c>
      <c r="N289" s="1"/>
      <c r="O289" s="1">
        <v>13208</v>
      </c>
      <c r="P289" s="1" t="str">
        <f>IFERROR(VLOOKUP($O289,PerfilUniversitario!$A$2:$Z$427,16),"N/A")</f>
        <v>5º - 6º Semestre</v>
      </c>
      <c r="Q289" s="1" t="str">
        <f>IFERROR(VLOOKUP($O289,PerfilUniversitario!$A$2:$Z$427,16),"N/A")</f>
        <v>5º - 6º Semestre</v>
      </c>
      <c r="R289" s="1" t="str">
        <f>IFERROR(VLOOKUP($O289,PerfilUniversitario!$A$2:$Z$427,20),"N/A")</f>
        <v>Derecho</v>
      </c>
      <c r="S289" s="1" t="str">
        <f>IFERROR(VLOOKUP($O289,PerfilUniversitario!$A$2:$Z$427,22),"N/A")</f>
        <v>• Administración y Dirección de Empresas - ¡Gerente por un día!</v>
      </c>
      <c r="T289" s="1" t="str">
        <f>IFERROR(VLOOKUP($O289,PerfilUniversitario!$A$2:$Z$427,24),"N/A")</f>
        <v>• Derecho – Redes Digitales. Implicaciones Legales</v>
      </c>
      <c r="U289" s="1" t="str">
        <f>IFERROR(VLOOKUP($O289,PerfilUniversitario!$A$2:$Z$427,26),"N/A")</f>
        <v>• Derecho - Eliminación del Racismo, Discriminación racial y otras formas de discriminación</v>
      </c>
      <c r="V289" s="3">
        <v>0.42480324074074072</v>
      </c>
      <c r="W289" s="5">
        <v>45219</v>
      </c>
    </row>
    <row r="290" spans="1:23" x14ac:dyDescent="0.3">
      <c r="A290" t="s">
        <v>368</v>
      </c>
      <c r="B290" t="s">
        <v>1632</v>
      </c>
      <c r="C290" s="1" t="s">
        <v>1633</v>
      </c>
      <c r="D290">
        <v>2228413138</v>
      </c>
      <c r="E290" s="1" t="s">
        <v>1211</v>
      </c>
      <c r="F290" s="1" t="s">
        <v>1634</v>
      </c>
      <c r="H290"/>
      <c r="I290" t="str">
        <f>VLOOKUP(J290,CatalogoEstadoRepublica!$A$1:$B$33,2)</f>
        <v>Puebla</v>
      </c>
      <c r="J290">
        <v>21</v>
      </c>
      <c r="K290" s="1" t="s">
        <v>146</v>
      </c>
      <c r="L290" s="1" t="str">
        <f>VLOOKUP(M290,CatalogoPerfil!$A$1:$B$5,2)</f>
        <v>Preuniversitario</v>
      </c>
      <c r="M290" s="1">
        <v>1</v>
      </c>
      <c r="N290" s="1"/>
      <c r="O290" s="1">
        <v>13209</v>
      </c>
      <c r="P290" s="1" t="str">
        <f>IFERROR(VLOOKUP($O290,PerfilUniversitario!$A$2:$Z$427,16),"N/A")</f>
        <v>5º - 6º Semestre</v>
      </c>
      <c r="Q290" s="1" t="str">
        <f>IFERROR(VLOOKUP($O290,PerfilUniversitario!$A$2:$Z$427,16),"N/A")</f>
        <v>5º - 6º Semestre</v>
      </c>
      <c r="R290" s="1" t="str">
        <f>IFERROR(VLOOKUP($O290,PerfilUniversitario!$A$2:$Z$427,20),"N/A")</f>
        <v>Derecho</v>
      </c>
      <c r="S290" s="1" t="str">
        <f>IFERROR(VLOOKUP($O290,PerfilUniversitario!$A$2:$Z$427,22),"N/A")</f>
        <v>• Administración y Dirección de Empresas - ¡Gerente por un día!</v>
      </c>
      <c r="T290" s="1" t="str">
        <f>IFERROR(VLOOKUP($O290,PerfilUniversitario!$A$2:$Z$427,24),"N/A")</f>
        <v>• Derecho – Redes Digitales. Implicaciones Legales</v>
      </c>
      <c r="U290" s="1" t="str">
        <f>IFERROR(VLOOKUP($O290,PerfilUniversitario!$A$2:$Z$427,26),"N/A")</f>
        <v>• Derecho - Eliminación del Racismo, Discriminación racial y otras formas de discriminación</v>
      </c>
      <c r="V290" s="3">
        <v>0.42587962962962966</v>
      </c>
      <c r="W290" s="5">
        <v>45219</v>
      </c>
    </row>
    <row r="291" spans="1:23" x14ac:dyDescent="0.3">
      <c r="A291" t="s">
        <v>1334</v>
      </c>
      <c r="B291" t="s">
        <v>1335</v>
      </c>
      <c r="C291" s="1" t="s">
        <v>1336</v>
      </c>
      <c r="D291">
        <v>2282312547</v>
      </c>
      <c r="E291" s="1" t="s">
        <v>794</v>
      </c>
      <c r="F291" s="1" t="s">
        <v>1335</v>
      </c>
      <c r="G291" s="1" t="s">
        <v>1337</v>
      </c>
      <c r="H291">
        <v>2323250565</v>
      </c>
      <c r="I291" t="str">
        <f>VLOOKUP(J291,CatalogoEstadoRepublica!$A$1:$B$33,2)</f>
        <v>Puebla</v>
      </c>
      <c r="J291">
        <v>21</v>
      </c>
      <c r="K291" s="1" t="s">
        <v>1338</v>
      </c>
      <c r="L291" s="1" t="str">
        <f>VLOOKUP(M291,CatalogoPerfil!$A$1:$B$5,2)</f>
        <v>Preuniversitario</v>
      </c>
      <c r="M291" s="1">
        <v>1</v>
      </c>
      <c r="N291" s="1" t="s">
        <v>431</v>
      </c>
      <c r="O291" s="1">
        <v>13210</v>
      </c>
      <c r="P291" s="1" t="str">
        <f>IFERROR(VLOOKUP($O291,PerfilUniversitario!$A$2:$Z$427,16),"N/A")</f>
        <v>3º - 4º Semestre</v>
      </c>
      <c r="Q291" s="1" t="str">
        <f>IFERROR(VLOOKUP($O291,PerfilUniversitario!$A$2:$Z$427,16),"N/A")</f>
        <v>3º - 4º Semestre</v>
      </c>
      <c r="R291" s="1" t="str">
        <f>IFERROR(VLOOKUP($O291,PerfilUniversitario!$A$2:$Z$427,20),"N/A")</f>
        <v>Diseño Estratégico, Innovación y Cambio</v>
      </c>
      <c r="S291" s="1" t="str">
        <f>IFERROR(VLOOKUP($O291,PerfilUniversitario!$A$2:$Z$427,22),"N/A")</f>
        <v>• Ingeniería Civil - Ensayo de tracción para varilla de acero</v>
      </c>
      <c r="T291" s="1" t="str">
        <f>IFERROR(VLOOKUP($O291,PerfilUniversitario!$A$2:$Z$427,24),"N/A")</f>
        <v>• Ingeniería en Dirección de Negocios - Análisis, minería y Big Data en Hacking ético</v>
      </c>
      <c r="U291" s="1" t="str">
        <f>IFERROR(VLOOKUP($O291,PerfilUniversitario!$A$2:$Z$427,26),"N/A")</f>
        <v>• Ingeniería Civil - Ensayo de tracción para varilla de acero</v>
      </c>
      <c r="V291" s="3">
        <v>0.43150462962962965</v>
      </c>
      <c r="W291" s="5">
        <v>45219</v>
      </c>
    </row>
    <row r="292" spans="1:23" x14ac:dyDescent="0.3">
      <c r="A292" t="s">
        <v>1530</v>
      </c>
      <c r="B292" t="s">
        <v>1531</v>
      </c>
      <c r="C292" s="1" t="s">
        <v>1532</v>
      </c>
      <c r="D292">
        <v>2227135272</v>
      </c>
      <c r="E292" s="1"/>
      <c r="F292" s="1"/>
      <c r="H292"/>
      <c r="I292" t="str">
        <f>VLOOKUP(J292,CatalogoEstadoRepublica!$A$1:$B$33,2)</f>
        <v>Puebla</v>
      </c>
      <c r="J292">
        <v>21</v>
      </c>
      <c r="K292" s="1" t="s">
        <v>1533</v>
      </c>
      <c r="L292" s="1" t="str">
        <f>VLOOKUP(M292,CatalogoPerfil!$A$1:$B$5,2)</f>
        <v>Otro</v>
      </c>
      <c r="M292" s="1">
        <v>5</v>
      </c>
      <c r="N292" s="1"/>
      <c r="O292" s="1">
        <v>0</v>
      </c>
      <c r="P292" s="1" t="str">
        <f>IFERROR(VLOOKUP($O292,PerfilUniversitario!$A$2:$Z$427,16),"N/A")</f>
        <v>N/A</v>
      </c>
      <c r="Q292" s="1" t="str">
        <f>IFERROR(VLOOKUP($O292,PerfilUniversitario!$A$2:$Z$427,16),"N/A")</f>
        <v>N/A</v>
      </c>
      <c r="R292" s="1" t="str">
        <f>IFERROR(VLOOKUP($O292,PerfilUniversitario!$A$2:$Z$427,20),"N/A")</f>
        <v>N/A</v>
      </c>
      <c r="S292" s="1" t="str">
        <f>IFERROR(VLOOKUP($O292,PerfilUniversitario!$A$2:$Z$427,22),"N/A")</f>
        <v>N/A</v>
      </c>
      <c r="T292" s="1" t="str">
        <f>IFERROR(VLOOKUP($O292,PerfilUniversitario!$A$2:$Z$427,24),"N/A")</f>
        <v>N/A</v>
      </c>
      <c r="U292" s="1" t="str">
        <f>IFERROR(VLOOKUP($O292,PerfilUniversitario!$A$2:$Z$427,26),"N/A")</f>
        <v>N/A</v>
      </c>
      <c r="V292" s="3">
        <v>0.4354513888888889</v>
      </c>
      <c r="W292" s="5">
        <v>45219</v>
      </c>
    </row>
    <row r="293" spans="1:23" x14ac:dyDescent="0.3">
      <c r="A293" t="s">
        <v>1340</v>
      </c>
      <c r="B293" t="s">
        <v>1341</v>
      </c>
      <c r="C293" s="1" t="s">
        <v>1342</v>
      </c>
      <c r="D293">
        <v>2212856916</v>
      </c>
      <c r="E293" s="1" t="s">
        <v>1343</v>
      </c>
      <c r="F293" s="1" t="s">
        <v>1344</v>
      </c>
      <c r="G293" s="1" t="s">
        <v>1345</v>
      </c>
      <c r="H293">
        <v>2227066891</v>
      </c>
      <c r="I293" t="str">
        <f>VLOOKUP(J293,CatalogoEstadoRepublica!$A$1:$B$33,2)</f>
        <v>Puebla</v>
      </c>
      <c r="J293">
        <v>21</v>
      </c>
      <c r="K293" s="1" t="s">
        <v>171</v>
      </c>
      <c r="L293" s="1" t="str">
        <f>VLOOKUP(M293,CatalogoPerfil!$A$1:$B$5,2)</f>
        <v>Preuniversitario</v>
      </c>
      <c r="M293" s="1">
        <v>1</v>
      </c>
      <c r="N293" s="1" t="s">
        <v>1346</v>
      </c>
      <c r="O293" s="1">
        <v>13213</v>
      </c>
      <c r="P293" s="1" t="str">
        <f>IFERROR(VLOOKUP($O293,PerfilUniversitario!$A$2:$Z$427,16),"N/A")</f>
        <v>5º - 6º Semestre</v>
      </c>
      <c r="Q293" s="1" t="str">
        <f>IFERROR(VLOOKUP($O293,PerfilUniversitario!$A$2:$Z$427,16),"N/A")</f>
        <v>5º - 6º Semestre</v>
      </c>
      <c r="R293" s="1" t="str">
        <f>IFERROR(VLOOKUP($O293,PerfilUniversitario!$A$2:$Z$427,20),"N/A")</f>
        <v>Diseño Gráfico</v>
      </c>
      <c r="S293" s="1" t="str">
        <f>IFERROR(VLOOKUP($O293,PerfilUniversitario!$A$2:$Z$427,22),"N/A")</f>
        <v>• Diseño Gráfico - ¡Caricarturízate!</v>
      </c>
      <c r="T293" s="1" t="str">
        <f>IFERROR(VLOOKUP($O293,PerfilUniversitario!$A$2:$Z$427,24),"N/A")</f>
        <v>• Actuaría - Las verdades de los Actuarios</v>
      </c>
      <c r="U293" s="1" t="str">
        <f>IFERROR(VLOOKUP($O293,PerfilUniversitario!$A$2:$Z$427,26),"N/A")</f>
        <v>• Diseño Multimedia - Fotografía de producto con dispositivos móviles.</v>
      </c>
      <c r="V293" s="3">
        <v>0.43601851851851853</v>
      </c>
      <c r="W293" s="5">
        <v>45219</v>
      </c>
    </row>
    <row r="294" spans="1:23" x14ac:dyDescent="0.3">
      <c r="A294" t="s">
        <v>1534</v>
      </c>
      <c r="B294" t="s">
        <v>1535</v>
      </c>
      <c r="C294" s="1" t="s">
        <v>1536</v>
      </c>
      <c r="D294">
        <v>2225235232</v>
      </c>
      <c r="E294" s="1"/>
      <c r="F294" s="1"/>
      <c r="H294"/>
      <c r="I294" t="str">
        <f>VLOOKUP(J294,CatalogoEstadoRepublica!$A$1:$B$33,2)</f>
        <v>Puebla</v>
      </c>
      <c r="J294">
        <v>21</v>
      </c>
      <c r="K294" s="1" t="s">
        <v>1533</v>
      </c>
      <c r="L294" s="1" t="str">
        <f>VLOOKUP(M294,CatalogoPerfil!$A$1:$B$5,2)</f>
        <v>Otro</v>
      </c>
      <c r="M294" s="1">
        <v>5</v>
      </c>
      <c r="N294" s="1"/>
      <c r="O294" s="1">
        <v>0</v>
      </c>
      <c r="P294" s="1" t="str">
        <f>IFERROR(VLOOKUP($O294,PerfilUniversitario!$A$2:$Z$427,16),"N/A")</f>
        <v>N/A</v>
      </c>
      <c r="Q294" s="1" t="str">
        <f>IFERROR(VLOOKUP($O294,PerfilUniversitario!$A$2:$Z$427,16),"N/A")</f>
        <v>N/A</v>
      </c>
      <c r="R294" s="1" t="str">
        <f>IFERROR(VLOOKUP($O294,PerfilUniversitario!$A$2:$Z$427,20),"N/A")</f>
        <v>N/A</v>
      </c>
      <c r="S294" s="1" t="str">
        <f>IFERROR(VLOOKUP($O294,PerfilUniversitario!$A$2:$Z$427,22),"N/A")</f>
        <v>N/A</v>
      </c>
      <c r="T294" s="1" t="str">
        <f>IFERROR(VLOOKUP($O294,PerfilUniversitario!$A$2:$Z$427,24),"N/A")</f>
        <v>N/A</v>
      </c>
      <c r="U294" s="1" t="str">
        <f>IFERROR(VLOOKUP($O294,PerfilUniversitario!$A$2:$Z$427,26),"N/A")</f>
        <v>N/A</v>
      </c>
      <c r="V294" s="3">
        <v>0.43643518518518515</v>
      </c>
      <c r="W294" s="5">
        <v>45219</v>
      </c>
    </row>
    <row r="295" spans="1:23" x14ac:dyDescent="0.3">
      <c r="A295" t="s">
        <v>1537</v>
      </c>
      <c r="B295" t="s">
        <v>1538</v>
      </c>
      <c r="C295" s="1" t="s">
        <v>1539</v>
      </c>
      <c r="D295">
        <v>2224703968</v>
      </c>
      <c r="E295" s="1"/>
      <c r="F295" s="1"/>
      <c r="H295"/>
      <c r="I295" t="str">
        <f>VLOOKUP(J295,CatalogoEstadoRepublica!$A$1:$B$33,2)</f>
        <v>Puebla</v>
      </c>
      <c r="J295">
        <v>21</v>
      </c>
      <c r="K295" s="1" t="s">
        <v>1533</v>
      </c>
      <c r="L295" s="1" t="str">
        <f>VLOOKUP(M295,CatalogoPerfil!$A$1:$B$5,2)</f>
        <v>Otro</v>
      </c>
      <c r="M295" s="1">
        <v>5</v>
      </c>
      <c r="N295" s="1"/>
      <c r="O295" s="1">
        <v>0</v>
      </c>
      <c r="P295" s="1" t="str">
        <f>IFERROR(VLOOKUP($O295,PerfilUniversitario!$A$2:$Z$427,16),"N/A")</f>
        <v>N/A</v>
      </c>
      <c r="Q295" s="1" t="str">
        <f>IFERROR(VLOOKUP($O295,PerfilUniversitario!$A$2:$Z$427,16),"N/A")</f>
        <v>N/A</v>
      </c>
      <c r="R295" s="1" t="str">
        <f>IFERROR(VLOOKUP($O295,PerfilUniversitario!$A$2:$Z$427,20),"N/A")</f>
        <v>N/A</v>
      </c>
      <c r="S295" s="1" t="str">
        <f>IFERROR(VLOOKUP($O295,PerfilUniversitario!$A$2:$Z$427,22),"N/A")</f>
        <v>N/A</v>
      </c>
      <c r="T295" s="1" t="str">
        <f>IFERROR(VLOOKUP($O295,PerfilUniversitario!$A$2:$Z$427,24),"N/A")</f>
        <v>N/A</v>
      </c>
      <c r="U295" s="1" t="str">
        <f>IFERROR(VLOOKUP($O295,PerfilUniversitario!$A$2:$Z$427,26),"N/A")</f>
        <v>N/A</v>
      </c>
      <c r="V295" s="3">
        <v>0.43743055555555554</v>
      </c>
      <c r="W295" s="5">
        <v>45219</v>
      </c>
    </row>
    <row r="296" spans="1:23" x14ac:dyDescent="0.3">
      <c r="R296" s="1"/>
      <c r="S296" s="1"/>
      <c r="T296" s="1"/>
      <c r="U296" s="1"/>
      <c r="V296" s="3"/>
      <c r="W296" s="4"/>
    </row>
    <row r="297" spans="1:23" x14ac:dyDescent="0.3">
      <c r="R297" s="1"/>
      <c r="S297" s="1"/>
      <c r="T297" s="1"/>
      <c r="U297" s="1"/>
      <c r="V297" s="3"/>
      <c r="W297" s="4"/>
    </row>
  </sheetData>
  <mergeCells count="2">
    <mergeCell ref="A1:W1"/>
    <mergeCell ref="A2:W2"/>
  </mergeCells>
  <conditionalFormatting sqref="C1:C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5220F-45B3-453B-AA71-5EC0A2FAC0C3}">
  <dimension ref="A1:E33"/>
  <sheetViews>
    <sheetView topLeftCell="A6" workbookViewId="0">
      <selection activeCell="B15" sqref="B15"/>
    </sheetView>
  </sheetViews>
  <sheetFormatPr baseColWidth="10" defaultRowHeight="14.4" x14ac:dyDescent="0.3"/>
  <sheetData>
    <row r="1" spans="1:5" x14ac:dyDescent="0.3">
      <c r="A1">
        <v>1</v>
      </c>
      <c r="B1" t="s">
        <v>1635</v>
      </c>
      <c r="C1" t="s">
        <v>1636</v>
      </c>
      <c r="D1" t="s">
        <v>1635</v>
      </c>
      <c r="E1">
        <v>2</v>
      </c>
    </row>
    <row r="2" spans="1:5" x14ac:dyDescent="0.3">
      <c r="A2">
        <v>2</v>
      </c>
      <c r="B2" t="s">
        <v>1637</v>
      </c>
      <c r="C2" t="s">
        <v>1638</v>
      </c>
      <c r="D2" t="s">
        <v>1639</v>
      </c>
      <c r="E2">
        <v>3</v>
      </c>
    </row>
    <row r="3" spans="1:5" x14ac:dyDescent="0.3">
      <c r="A3">
        <v>3</v>
      </c>
      <c r="B3" t="s">
        <v>1640</v>
      </c>
      <c r="C3" t="s">
        <v>1641</v>
      </c>
      <c r="D3" t="s">
        <v>1642</v>
      </c>
      <c r="E3">
        <v>4</v>
      </c>
    </row>
    <row r="4" spans="1:5" x14ac:dyDescent="0.3">
      <c r="A4">
        <v>4</v>
      </c>
      <c r="B4" t="s">
        <v>966</v>
      </c>
      <c r="C4" t="s">
        <v>1643</v>
      </c>
      <c r="D4" t="s">
        <v>1644</v>
      </c>
      <c r="E4">
        <v>5</v>
      </c>
    </row>
    <row r="5" spans="1:5" x14ac:dyDescent="0.3">
      <c r="A5">
        <v>5</v>
      </c>
      <c r="B5" t="s">
        <v>22</v>
      </c>
      <c r="C5" t="s">
        <v>1645</v>
      </c>
      <c r="D5" t="s">
        <v>1646</v>
      </c>
      <c r="E5">
        <v>6</v>
      </c>
    </row>
    <row r="6" spans="1:5" x14ac:dyDescent="0.3">
      <c r="A6">
        <v>6</v>
      </c>
      <c r="B6" t="s">
        <v>1311</v>
      </c>
      <c r="C6" t="s">
        <v>1647</v>
      </c>
      <c r="D6" t="s">
        <v>1311</v>
      </c>
      <c r="E6">
        <v>7</v>
      </c>
    </row>
    <row r="7" spans="1:5" x14ac:dyDescent="0.3">
      <c r="A7">
        <v>7</v>
      </c>
      <c r="B7" t="s">
        <v>930</v>
      </c>
      <c r="C7" t="s">
        <v>1648</v>
      </c>
      <c r="D7" t="s">
        <v>930</v>
      </c>
      <c r="E7">
        <v>8</v>
      </c>
    </row>
    <row r="8" spans="1:5" x14ac:dyDescent="0.3">
      <c r="A8">
        <v>8</v>
      </c>
      <c r="B8" t="s">
        <v>1649</v>
      </c>
      <c r="C8" t="s">
        <v>1650</v>
      </c>
      <c r="D8" t="s">
        <v>1651</v>
      </c>
      <c r="E8">
        <v>9</v>
      </c>
    </row>
    <row r="9" spans="1:5" x14ac:dyDescent="0.3">
      <c r="A9">
        <v>9</v>
      </c>
      <c r="B9" t="s">
        <v>1652</v>
      </c>
      <c r="C9" t="s">
        <v>1653</v>
      </c>
      <c r="D9" t="s">
        <v>1652</v>
      </c>
      <c r="E9">
        <v>10</v>
      </c>
    </row>
    <row r="10" spans="1:5" x14ac:dyDescent="0.3">
      <c r="A10">
        <v>10</v>
      </c>
      <c r="B10" t="s">
        <v>1654</v>
      </c>
      <c r="C10" t="s">
        <v>1655</v>
      </c>
      <c r="D10" t="s">
        <v>1656</v>
      </c>
      <c r="E10">
        <v>11</v>
      </c>
    </row>
    <row r="11" spans="1:5" x14ac:dyDescent="0.3">
      <c r="A11">
        <v>11</v>
      </c>
      <c r="B11" t="s">
        <v>1657</v>
      </c>
      <c r="C11" t="s">
        <v>1658</v>
      </c>
      <c r="D11" t="s">
        <v>1657</v>
      </c>
      <c r="E11">
        <v>12</v>
      </c>
    </row>
    <row r="12" spans="1:5" x14ac:dyDescent="0.3">
      <c r="A12">
        <v>12</v>
      </c>
      <c r="B12" t="s">
        <v>227</v>
      </c>
      <c r="C12" t="s">
        <v>1659</v>
      </c>
      <c r="D12" t="s">
        <v>1660</v>
      </c>
      <c r="E12">
        <v>13</v>
      </c>
    </row>
    <row r="13" spans="1:5" x14ac:dyDescent="0.3">
      <c r="A13">
        <v>13</v>
      </c>
      <c r="B13" t="s">
        <v>358</v>
      </c>
      <c r="C13" t="s">
        <v>1661</v>
      </c>
      <c r="D13" t="s">
        <v>1662</v>
      </c>
      <c r="E13">
        <v>14</v>
      </c>
    </row>
    <row r="14" spans="1:5" x14ac:dyDescent="0.3">
      <c r="A14">
        <v>14</v>
      </c>
      <c r="B14" t="s">
        <v>1663</v>
      </c>
      <c r="C14" t="s">
        <v>1664</v>
      </c>
      <c r="D14" t="s">
        <v>1665</v>
      </c>
      <c r="E14">
        <v>15</v>
      </c>
    </row>
    <row r="15" spans="1:5" x14ac:dyDescent="0.3">
      <c r="A15">
        <v>15</v>
      </c>
      <c r="B15" t="s">
        <v>1046</v>
      </c>
      <c r="C15" t="s">
        <v>1666</v>
      </c>
      <c r="D15" t="s">
        <v>1667</v>
      </c>
      <c r="E15">
        <v>16</v>
      </c>
    </row>
    <row r="16" spans="1:5" x14ac:dyDescent="0.3">
      <c r="A16">
        <v>16</v>
      </c>
      <c r="B16" t="s">
        <v>1668</v>
      </c>
      <c r="C16" t="s">
        <v>1669</v>
      </c>
      <c r="D16" t="s">
        <v>1670</v>
      </c>
      <c r="E16">
        <v>17</v>
      </c>
    </row>
    <row r="17" spans="1:5" x14ac:dyDescent="0.3">
      <c r="A17">
        <v>17</v>
      </c>
      <c r="B17" t="s">
        <v>644</v>
      </c>
      <c r="C17" t="s">
        <v>1671</v>
      </c>
      <c r="D17" t="s">
        <v>1672</v>
      </c>
      <c r="E17">
        <v>18</v>
      </c>
    </row>
    <row r="18" spans="1:5" x14ac:dyDescent="0.3">
      <c r="A18">
        <v>18</v>
      </c>
      <c r="B18" t="s">
        <v>1673</v>
      </c>
      <c r="C18" t="s">
        <v>1674</v>
      </c>
      <c r="D18" t="s">
        <v>1675</v>
      </c>
      <c r="E18">
        <v>19</v>
      </c>
    </row>
    <row r="19" spans="1:5" x14ac:dyDescent="0.3">
      <c r="A19">
        <v>19</v>
      </c>
      <c r="B19" t="s">
        <v>1676</v>
      </c>
      <c r="C19" t="s">
        <v>1677</v>
      </c>
      <c r="D19" t="s">
        <v>1678</v>
      </c>
      <c r="E19">
        <v>20</v>
      </c>
    </row>
    <row r="20" spans="1:5" x14ac:dyDescent="0.3">
      <c r="A20">
        <v>20</v>
      </c>
      <c r="B20" t="s">
        <v>1544</v>
      </c>
      <c r="C20" t="s">
        <v>1679</v>
      </c>
      <c r="D20" t="s">
        <v>1680</v>
      </c>
      <c r="E20">
        <v>21</v>
      </c>
    </row>
    <row r="21" spans="1:5" x14ac:dyDescent="0.3">
      <c r="A21">
        <v>21</v>
      </c>
      <c r="B21" t="s">
        <v>35</v>
      </c>
      <c r="C21" t="s">
        <v>1681</v>
      </c>
      <c r="D21" t="s">
        <v>1682</v>
      </c>
      <c r="E21">
        <v>22</v>
      </c>
    </row>
    <row r="22" spans="1:5" x14ac:dyDescent="0.3">
      <c r="A22">
        <v>22</v>
      </c>
      <c r="B22" t="s">
        <v>1683</v>
      </c>
      <c r="C22" t="s">
        <v>1684</v>
      </c>
      <c r="D22" t="s">
        <v>1685</v>
      </c>
      <c r="E22">
        <v>23</v>
      </c>
    </row>
    <row r="23" spans="1:5" x14ac:dyDescent="0.3">
      <c r="A23">
        <v>23</v>
      </c>
      <c r="B23" t="s">
        <v>1686</v>
      </c>
      <c r="C23" t="s">
        <v>1687</v>
      </c>
      <c r="D23" t="s">
        <v>1688</v>
      </c>
      <c r="E23">
        <v>24</v>
      </c>
    </row>
    <row r="24" spans="1:5" x14ac:dyDescent="0.3">
      <c r="A24">
        <v>24</v>
      </c>
      <c r="B24" t="s">
        <v>1689</v>
      </c>
      <c r="C24" t="s">
        <v>1690</v>
      </c>
      <c r="D24" t="s">
        <v>1689</v>
      </c>
      <c r="E24">
        <v>25</v>
      </c>
    </row>
    <row r="25" spans="1:5" x14ac:dyDescent="0.3">
      <c r="A25">
        <v>25</v>
      </c>
      <c r="B25" t="s">
        <v>1691</v>
      </c>
      <c r="C25" t="s">
        <v>1692</v>
      </c>
      <c r="D25" t="s">
        <v>1693</v>
      </c>
      <c r="E25">
        <v>26</v>
      </c>
    </row>
    <row r="26" spans="1:5" x14ac:dyDescent="0.3">
      <c r="A26">
        <v>26</v>
      </c>
      <c r="B26" t="s">
        <v>1694</v>
      </c>
      <c r="C26" t="s">
        <v>1695</v>
      </c>
      <c r="D26" t="s">
        <v>1696</v>
      </c>
      <c r="E26">
        <v>27</v>
      </c>
    </row>
    <row r="27" spans="1:5" x14ac:dyDescent="0.3">
      <c r="A27">
        <v>27</v>
      </c>
      <c r="B27" t="s">
        <v>1112</v>
      </c>
      <c r="C27" t="s">
        <v>1697</v>
      </c>
      <c r="D27" t="s">
        <v>1698</v>
      </c>
      <c r="E27">
        <v>28</v>
      </c>
    </row>
    <row r="28" spans="1:5" x14ac:dyDescent="0.3">
      <c r="A28">
        <v>28</v>
      </c>
      <c r="B28" t="s">
        <v>1259</v>
      </c>
      <c r="C28" t="s">
        <v>1699</v>
      </c>
      <c r="D28" t="s">
        <v>1700</v>
      </c>
      <c r="E28">
        <v>29</v>
      </c>
    </row>
    <row r="29" spans="1:5" x14ac:dyDescent="0.3">
      <c r="A29">
        <v>29</v>
      </c>
      <c r="B29" t="s">
        <v>130</v>
      </c>
      <c r="C29" t="s">
        <v>1701</v>
      </c>
      <c r="D29" t="s">
        <v>1702</v>
      </c>
      <c r="E29">
        <v>30</v>
      </c>
    </row>
    <row r="30" spans="1:5" x14ac:dyDescent="0.3">
      <c r="A30">
        <v>30</v>
      </c>
      <c r="B30" t="s">
        <v>282</v>
      </c>
      <c r="C30" t="s">
        <v>1703</v>
      </c>
      <c r="D30" t="s">
        <v>1704</v>
      </c>
      <c r="E30">
        <v>31</v>
      </c>
    </row>
    <row r="31" spans="1:5" x14ac:dyDescent="0.3">
      <c r="A31">
        <v>31</v>
      </c>
      <c r="B31" t="s">
        <v>1705</v>
      </c>
      <c r="C31" t="s">
        <v>1706</v>
      </c>
      <c r="D31" t="s">
        <v>1707</v>
      </c>
      <c r="E31">
        <v>32</v>
      </c>
    </row>
    <row r="32" spans="1:5" x14ac:dyDescent="0.3">
      <c r="A32">
        <v>32</v>
      </c>
      <c r="B32" t="s">
        <v>1708</v>
      </c>
      <c r="C32" t="s">
        <v>1709</v>
      </c>
      <c r="D32" t="s">
        <v>1708</v>
      </c>
      <c r="E32">
        <v>33</v>
      </c>
    </row>
    <row r="33" spans="1:5" x14ac:dyDescent="0.3">
      <c r="A33">
        <v>99</v>
      </c>
      <c r="B33" t="s">
        <v>1557</v>
      </c>
      <c r="C33" t="s">
        <v>1710</v>
      </c>
      <c r="D33" t="s">
        <v>1711</v>
      </c>
      <c r="E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FFB0-58BC-4DA5-83FA-FD52C37CC0C5}">
  <dimension ref="A1:B5"/>
  <sheetViews>
    <sheetView workbookViewId="0">
      <selection sqref="A1:B5"/>
    </sheetView>
  </sheetViews>
  <sheetFormatPr baseColWidth="10" defaultRowHeight="14.4" x14ac:dyDescent="0.3"/>
  <sheetData>
    <row r="1" spans="1:2" x14ac:dyDescent="0.3">
      <c r="A1">
        <v>1</v>
      </c>
      <c r="B1" t="s">
        <v>23</v>
      </c>
    </row>
    <row r="2" spans="1:2" x14ac:dyDescent="0.3">
      <c r="A2">
        <v>2</v>
      </c>
      <c r="B2" t="s">
        <v>1540</v>
      </c>
    </row>
    <row r="3" spans="1:2" x14ac:dyDescent="0.3">
      <c r="A3">
        <v>3</v>
      </c>
      <c r="B3" t="s">
        <v>1541</v>
      </c>
    </row>
    <row r="4" spans="1:2" x14ac:dyDescent="0.3">
      <c r="A4">
        <v>4</v>
      </c>
      <c r="B4" t="s">
        <v>1542</v>
      </c>
    </row>
    <row r="5" spans="1:2" x14ac:dyDescent="0.3">
      <c r="A5">
        <v>5</v>
      </c>
      <c r="B5" t="s">
        <v>1543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C457-9085-4825-AAF1-B50C2392602A}">
  <dimension ref="A1:Z427"/>
  <sheetViews>
    <sheetView topLeftCell="R1" workbookViewId="0">
      <selection activeCell="V2" sqref="V2"/>
    </sheetView>
  </sheetViews>
  <sheetFormatPr baseColWidth="10" defaultRowHeight="14.4" x14ac:dyDescent="0.3"/>
  <cols>
    <col min="16" max="16" width="19.5546875" bestFit="1" customWidth="1"/>
    <col min="26" max="26" width="84" bestFit="1" customWidth="1"/>
  </cols>
  <sheetData>
    <row r="1" spans="1:26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</row>
    <row r="2" spans="1:26" x14ac:dyDescent="0.3">
      <c r="A2">
        <v>12760</v>
      </c>
      <c r="B2">
        <v>4</v>
      </c>
      <c r="C2">
        <v>1</v>
      </c>
      <c r="D2">
        <v>5</v>
      </c>
      <c r="E2">
        <v>25</v>
      </c>
      <c r="F2">
        <v>5</v>
      </c>
      <c r="G2">
        <v>7</v>
      </c>
      <c r="H2">
        <v>12760</v>
      </c>
      <c r="I2">
        <v>4</v>
      </c>
      <c r="J2">
        <v>1</v>
      </c>
      <c r="K2">
        <v>5</v>
      </c>
      <c r="L2">
        <v>25</v>
      </c>
      <c r="M2">
        <v>5</v>
      </c>
      <c r="N2">
        <v>7</v>
      </c>
      <c r="O2">
        <v>4</v>
      </c>
      <c r="P2" t="s">
        <v>24</v>
      </c>
      <c r="Q2">
        <v>1</v>
      </c>
      <c r="R2" s="7" t="s">
        <v>1713</v>
      </c>
      <c r="S2">
        <v>5</v>
      </c>
      <c r="T2" t="s">
        <v>25</v>
      </c>
      <c r="U2">
        <v>25</v>
      </c>
      <c r="V2" t="s">
        <v>26</v>
      </c>
      <c r="W2">
        <v>5</v>
      </c>
      <c r="X2" t="s">
        <v>27</v>
      </c>
      <c r="Y2">
        <v>7</v>
      </c>
      <c r="Z2" t="s">
        <v>28</v>
      </c>
    </row>
    <row r="3" spans="1:26" x14ac:dyDescent="0.3">
      <c r="A3">
        <v>12761</v>
      </c>
      <c r="B3">
        <v>3</v>
      </c>
      <c r="C3">
        <v>2</v>
      </c>
      <c r="D3">
        <v>20</v>
      </c>
      <c r="E3">
        <v>23</v>
      </c>
      <c r="F3">
        <v>27</v>
      </c>
      <c r="G3">
        <v>30</v>
      </c>
      <c r="H3">
        <v>12761</v>
      </c>
      <c r="I3">
        <v>3</v>
      </c>
      <c r="J3">
        <v>2</v>
      </c>
      <c r="K3">
        <v>20</v>
      </c>
      <c r="L3">
        <v>23</v>
      </c>
      <c r="M3">
        <v>27</v>
      </c>
      <c r="N3">
        <v>30</v>
      </c>
      <c r="O3">
        <v>3</v>
      </c>
      <c r="P3" t="s">
        <v>38</v>
      </c>
      <c r="Q3">
        <v>2</v>
      </c>
      <c r="R3" s="7" t="s">
        <v>1714</v>
      </c>
      <c r="S3">
        <v>20</v>
      </c>
      <c r="T3" t="s">
        <v>39</v>
      </c>
      <c r="U3">
        <v>23</v>
      </c>
      <c r="V3" t="s">
        <v>40</v>
      </c>
      <c r="W3">
        <v>27</v>
      </c>
      <c r="X3" t="s">
        <v>41</v>
      </c>
      <c r="Y3">
        <v>30</v>
      </c>
      <c r="Z3" t="s">
        <v>42</v>
      </c>
    </row>
    <row r="4" spans="1:26" x14ac:dyDescent="0.3">
      <c r="A4">
        <v>12762</v>
      </c>
      <c r="B4">
        <v>3</v>
      </c>
      <c r="C4">
        <v>2</v>
      </c>
      <c r="D4">
        <v>24</v>
      </c>
      <c r="E4">
        <v>19</v>
      </c>
      <c r="F4">
        <v>43</v>
      </c>
      <c r="G4">
        <v>42</v>
      </c>
      <c r="H4">
        <v>12762</v>
      </c>
      <c r="I4">
        <v>3</v>
      </c>
      <c r="J4">
        <v>2</v>
      </c>
      <c r="K4">
        <v>24</v>
      </c>
      <c r="L4">
        <v>19</v>
      </c>
      <c r="M4">
        <v>43</v>
      </c>
      <c r="N4">
        <v>42</v>
      </c>
      <c r="O4">
        <v>3</v>
      </c>
      <c r="P4" t="s">
        <v>38</v>
      </c>
      <c r="Q4">
        <v>2</v>
      </c>
      <c r="R4" s="7" t="s">
        <v>1714</v>
      </c>
      <c r="S4">
        <v>24</v>
      </c>
      <c r="T4" t="s">
        <v>50</v>
      </c>
      <c r="U4">
        <v>19</v>
      </c>
      <c r="V4" t="s">
        <v>51</v>
      </c>
      <c r="W4">
        <v>43</v>
      </c>
      <c r="X4" t="s">
        <v>52</v>
      </c>
      <c r="Y4">
        <v>42</v>
      </c>
      <c r="Z4" t="s">
        <v>53</v>
      </c>
    </row>
    <row r="5" spans="1:26" x14ac:dyDescent="0.3">
      <c r="A5">
        <v>12764</v>
      </c>
      <c r="B5">
        <v>3</v>
      </c>
      <c r="C5">
        <v>2</v>
      </c>
      <c r="D5">
        <v>4</v>
      </c>
      <c r="E5">
        <v>20</v>
      </c>
      <c r="F5">
        <v>14</v>
      </c>
      <c r="G5">
        <v>35</v>
      </c>
      <c r="H5">
        <v>12764</v>
      </c>
      <c r="I5">
        <v>3</v>
      </c>
      <c r="J5">
        <v>2</v>
      </c>
      <c r="K5">
        <v>4</v>
      </c>
      <c r="L5">
        <v>20</v>
      </c>
      <c r="M5">
        <v>14</v>
      </c>
      <c r="N5">
        <v>35</v>
      </c>
      <c r="O5">
        <v>3</v>
      </c>
      <c r="P5" t="s">
        <v>38</v>
      </c>
      <c r="Q5">
        <v>2</v>
      </c>
      <c r="R5" s="7" t="s">
        <v>1714</v>
      </c>
      <c r="S5">
        <v>4</v>
      </c>
      <c r="T5" t="s">
        <v>61</v>
      </c>
      <c r="U5">
        <v>20</v>
      </c>
      <c r="V5" t="s">
        <v>62</v>
      </c>
      <c r="W5">
        <v>14</v>
      </c>
      <c r="X5" t="s">
        <v>63</v>
      </c>
      <c r="Y5">
        <v>35</v>
      </c>
      <c r="Z5" t="s">
        <v>64</v>
      </c>
    </row>
    <row r="6" spans="1:26" x14ac:dyDescent="0.3">
      <c r="A6">
        <v>12765</v>
      </c>
      <c r="B6">
        <v>3</v>
      </c>
      <c r="C6">
        <v>2</v>
      </c>
      <c r="D6">
        <v>4</v>
      </c>
      <c r="E6">
        <v>20</v>
      </c>
      <c r="F6">
        <v>35</v>
      </c>
      <c r="G6">
        <v>39</v>
      </c>
      <c r="H6">
        <v>12765</v>
      </c>
      <c r="I6">
        <v>3</v>
      </c>
      <c r="J6">
        <v>2</v>
      </c>
      <c r="K6">
        <v>4</v>
      </c>
      <c r="L6">
        <v>20</v>
      </c>
      <c r="M6">
        <v>35</v>
      </c>
      <c r="N6">
        <v>39</v>
      </c>
      <c r="O6">
        <v>3</v>
      </c>
      <c r="P6" t="s">
        <v>38</v>
      </c>
      <c r="Q6">
        <v>2</v>
      </c>
      <c r="R6" s="7" t="s">
        <v>1714</v>
      </c>
      <c r="S6">
        <v>4</v>
      </c>
      <c r="T6" t="s">
        <v>61</v>
      </c>
      <c r="U6">
        <v>20</v>
      </c>
      <c r="V6" t="s">
        <v>62</v>
      </c>
      <c r="W6">
        <v>35</v>
      </c>
      <c r="X6" t="s">
        <v>71</v>
      </c>
      <c r="Y6">
        <v>39</v>
      </c>
      <c r="Z6" t="s">
        <v>72</v>
      </c>
    </row>
    <row r="7" spans="1:26" x14ac:dyDescent="0.3">
      <c r="A7">
        <v>12766</v>
      </c>
      <c r="B7">
        <v>3</v>
      </c>
      <c r="C7">
        <v>2</v>
      </c>
      <c r="D7">
        <v>20</v>
      </c>
      <c r="E7">
        <v>24</v>
      </c>
      <c r="F7">
        <v>27</v>
      </c>
      <c r="G7">
        <v>27</v>
      </c>
      <c r="H7">
        <v>12766</v>
      </c>
      <c r="I7">
        <v>3</v>
      </c>
      <c r="J7">
        <v>2</v>
      </c>
      <c r="K7">
        <v>20</v>
      </c>
      <c r="L7">
        <v>24</v>
      </c>
      <c r="M7">
        <v>27</v>
      </c>
      <c r="N7">
        <v>27</v>
      </c>
      <c r="O7">
        <v>3</v>
      </c>
      <c r="P7" t="s">
        <v>38</v>
      </c>
      <c r="Q7">
        <v>2</v>
      </c>
      <c r="R7" s="7" t="s">
        <v>1714</v>
      </c>
      <c r="S7">
        <v>20</v>
      </c>
      <c r="T7" t="s">
        <v>39</v>
      </c>
      <c r="U7">
        <v>24</v>
      </c>
      <c r="V7" t="s">
        <v>80</v>
      </c>
      <c r="W7">
        <v>27</v>
      </c>
      <c r="X7" t="s">
        <v>41</v>
      </c>
      <c r="Y7">
        <v>27</v>
      </c>
      <c r="Z7" t="s">
        <v>81</v>
      </c>
    </row>
    <row r="8" spans="1:26" x14ac:dyDescent="0.3">
      <c r="A8">
        <v>12767</v>
      </c>
      <c r="B8">
        <v>3</v>
      </c>
      <c r="C8">
        <v>2</v>
      </c>
      <c r="D8">
        <v>8</v>
      </c>
      <c r="E8">
        <v>14</v>
      </c>
      <c r="F8">
        <v>15</v>
      </c>
      <c r="G8">
        <v>11</v>
      </c>
      <c r="H8">
        <v>12767</v>
      </c>
      <c r="I8">
        <v>3</v>
      </c>
      <c r="J8">
        <v>2</v>
      </c>
      <c r="K8">
        <v>8</v>
      </c>
      <c r="L8">
        <v>14</v>
      </c>
      <c r="M8">
        <v>15</v>
      </c>
      <c r="N8">
        <v>11</v>
      </c>
      <c r="O8">
        <v>3</v>
      </c>
      <c r="P8" t="s">
        <v>38</v>
      </c>
      <c r="Q8">
        <v>2</v>
      </c>
      <c r="R8" s="7" t="s">
        <v>1714</v>
      </c>
      <c r="S8">
        <v>8</v>
      </c>
      <c r="T8" t="s">
        <v>88</v>
      </c>
      <c r="U8">
        <v>14</v>
      </c>
      <c r="V8" t="s">
        <v>63</v>
      </c>
      <c r="W8">
        <v>15</v>
      </c>
      <c r="X8" t="s">
        <v>89</v>
      </c>
      <c r="Y8">
        <v>11</v>
      </c>
      <c r="Z8" t="s">
        <v>90</v>
      </c>
    </row>
    <row r="9" spans="1:26" x14ac:dyDescent="0.3">
      <c r="A9">
        <v>12768</v>
      </c>
      <c r="B9">
        <v>3</v>
      </c>
      <c r="C9">
        <v>2</v>
      </c>
      <c r="D9">
        <v>8</v>
      </c>
      <c r="E9">
        <v>14</v>
      </c>
      <c r="F9">
        <v>15</v>
      </c>
      <c r="G9">
        <v>11</v>
      </c>
      <c r="H9">
        <v>12768</v>
      </c>
      <c r="I9">
        <v>3</v>
      </c>
      <c r="J9">
        <v>2</v>
      </c>
      <c r="K9">
        <v>8</v>
      </c>
      <c r="L9">
        <v>14</v>
      </c>
      <c r="M9">
        <v>15</v>
      </c>
      <c r="N9">
        <v>11</v>
      </c>
      <c r="O9">
        <v>3</v>
      </c>
      <c r="P9" t="s">
        <v>38</v>
      </c>
      <c r="Q9">
        <v>2</v>
      </c>
      <c r="R9" s="7" t="s">
        <v>1714</v>
      </c>
      <c r="S9">
        <v>8</v>
      </c>
      <c r="T9" t="s">
        <v>88</v>
      </c>
      <c r="U9">
        <v>14</v>
      </c>
      <c r="V9" t="s">
        <v>63</v>
      </c>
      <c r="W9">
        <v>15</v>
      </c>
      <c r="X9" t="s">
        <v>89</v>
      </c>
      <c r="Y9">
        <v>11</v>
      </c>
      <c r="Z9" t="s">
        <v>90</v>
      </c>
    </row>
    <row r="10" spans="1:26" x14ac:dyDescent="0.3">
      <c r="A10">
        <v>12769</v>
      </c>
      <c r="B10">
        <v>2</v>
      </c>
      <c r="C10">
        <v>2</v>
      </c>
      <c r="D10">
        <v>21</v>
      </c>
      <c r="E10">
        <v>40</v>
      </c>
      <c r="F10">
        <v>40</v>
      </c>
      <c r="G10">
        <v>39</v>
      </c>
      <c r="H10">
        <v>12769</v>
      </c>
      <c r="I10">
        <v>2</v>
      </c>
      <c r="J10">
        <v>2</v>
      </c>
      <c r="K10">
        <v>21</v>
      </c>
      <c r="L10">
        <v>40</v>
      </c>
      <c r="M10">
        <v>40</v>
      </c>
      <c r="N10">
        <v>39</v>
      </c>
      <c r="O10">
        <v>2</v>
      </c>
      <c r="P10" t="s">
        <v>97</v>
      </c>
      <c r="Q10">
        <v>2</v>
      </c>
      <c r="R10" s="7" t="s">
        <v>1714</v>
      </c>
      <c r="S10">
        <v>21</v>
      </c>
      <c r="T10" t="s">
        <v>98</v>
      </c>
      <c r="U10">
        <v>40</v>
      </c>
      <c r="V10" t="s">
        <v>72</v>
      </c>
      <c r="W10">
        <v>40</v>
      </c>
      <c r="X10" t="s">
        <v>72</v>
      </c>
      <c r="Y10">
        <v>39</v>
      </c>
      <c r="Z10" t="s">
        <v>72</v>
      </c>
    </row>
    <row r="11" spans="1:26" x14ac:dyDescent="0.3">
      <c r="A11">
        <v>12770</v>
      </c>
      <c r="B11">
        <v>3</v>
      </c>
      <c r="C11">
        <v>2</v>
      </c>
      <c r="D11">
        <v>6</v>
      </c>
      <c r="E11">
        <v>20</v>
      </c>
      <c r="F11">
        <v>35</v>
      </c>
      <c r="G11">
        <v>11</v>
      </c>
      <c r="H11">
        <v>12770</v>
      </c>
      <c r="I11">
        <v>3</v>
      </c>
      <c r="J11">
        <v>2</v>
      </c>
      <c r="K11">
        <v>6</v>
      </c>
      <c r="L11">
        <v>20</v>
      </c>
      <c r="M11">
        <v>35</v>
      </c>
      <c r="N11">
        <v>11</v>
      </c>
      <c r="O11">
        <v>3</v>
      </c>
      <c r="P11" t="s">
        <v>38</v>
      </c>
      <c r="Q11">
        <v>2</v>
      </c>
      <c r="R11" s="7" t="s">
        <v>1714</v>
      </c>
      <c r="S11">
        <v>6</v>
      </c>
      <c r="T11" t="s">
        <v>106</v>
      </c>
      <c r="U11">
        <v>20</v>
      </c>
      <c r="V11" t="s">
        <v>62</v>
      </c>
      <c r="W11">
        <v>35</v>
      </c>
      <c r="X11" t="s">
        <v>71</v>
      </c>
      <c r="Y11">
        <v>11</v>
      </c>
      <c r="Z11" t="s">
        <v>90</v>
      </c>
    </row>
    <row r="12" spans="1:26" x14ac:dyDescent="0.3">
      <c r="A12">
        <v>12771</v>
      </c>
      <c r="B12">
        <v>3</v>
      </c>
      <c r="C12">
        <v>2</v>
      </c>
      <c r="D12">
        <v>18</v>
      </c>
      <c r="E12">
        <v>8</v>
      </c>
      <c r="F12">
        <v>7</v>
      </c>
      <c r="G12">
        <v>18</v>
      </c>
      <c r="H12">
        <v>12771</v>
      </c>
      <c r="I12">
        <v>3</v>
      </c>
      <c r="J12">
        <v>2</v>
      </c>
      <c r="K12">
        <v>18</v>
      </c>
      <c r="L12">
        <v>8</v>
      </c>
      <c r="M12">
        <v>7</v>
      </c>
      <c r="N12">
        <v>18</v>
      </c>
      <c r="O12">
        <v>3</v>
      </c>
      <c r="P12" t="s">
        <v>38</v>
      </c>
      <c r="Q12">
        <v>2</v>
      </c>
      <c r="R12" s="7" t="s">
        <v>1714</v>
      </c>
      <c r="S12">
        <v>18</v>
      </c>
      <c r="T12" t="s">
        <v>113</v>
      </c>
      <c r="U12">
        <v>8</v>
      </c>
      <c r="V12" t="s">
        <v>114</v>
      </c>
      <c r="W12">
        <v>7</v>
      </c>
      <c r="X12" t="s">
        <v>28</v>
      </c>
      <c r="Y12">
        <v>18</v>
      </c>
      <c r="Z12" t="s">
        <v>115</v>
      </c>
    </row>
    <row r="13" spans="1:26" x14ac:dyDescent="0.3">
      <c r="A13">
        <v>12772</v>
      </c>
      <c r="B13">
        <v>3</v>
      </c>
      <c r="C13">
        <v>2</v>
      </c>
      <c r="D13">
        <v>18</v>
      </c>
      <c r="E13">
        <v>8</v>
      </c>
      <c r="F13">
        <v>7</v>
      </c>
      <c r="G13">
        <v>18</v>
      </c>
      <c r="H13">
        <v>12772</v>
      </c>
      <c r="I13">
        <v>3</v>
      </c>
      <c r="J13">
        <v>2</v>
      </c>
      <c r="K13">
        <v>18</v>
      </c>
      <c r="L13">
        <v>8</v>
      </c>
      <c r="M13">
        <v>7</v>
      </c>
      <c r="N13">
        <v>18</v>
      </c>
      <c r="O13">
        <v>3</v>
      </c>
      <c r="P13" t="s">
        <v>38</v>
      </c>
      <c r="Q13">
        <v>2</v>
      </c>
      <c r="R13" s="7" t="s">
        <v>1714</v>
      </c>
      <c r="S13">
        <v>18</v>
      </c>
      <c r="T13" t="s">
        <v>113</v>
      </c>
      <c r="U13">
        <v>8</v>
      </c>
      <c r="V13" t="s">
        <v>114</v>
      </c>
      <c r="W13">
        <v>7</v>
      </c>
      <c r="X13" t="s">
        <v>28</v>
      </c>
      <c r="Y13">
        <v>18</v>
      </c>
      <c r="Z13" t="s">
        <v>115</v>
      </c>
    </row>
    <row r="14" spans="1:26" x14ac:dyDescent="0.3">
      <c r="A14">
        <v>12773</v>
      </c>
      <c r="B14">
        <v>3</v>
      </c>
      <c r="C14">
        <v>2</v>
      </c>
      <c r="D14">
        <v>10</v>
      </c>
      <c r="E14">
        <v>14</v>
      </c>
      <c r="F14">
        <v>21</v>
      </c>
      <c r="G14">
        <v>18</v>
      </c>
      <c r="H14">
        <v>12773</v>
      </c>
      <c r="I14">
        <v>3</v>
      </c>
      <c r="J14">
        <v>2</v>
      </c>
      <c r="K14">
        <v>10</v>
      </c>
      <c r="L14">
        <v>14</v>
      </c>
      <c r="M14">
        <v>21</v>
      </c>
      <c r="N14">
        <v>18</v>
      </c>
      <c r="O14">
        <v>3</v>
      </c>
      <c r="P14" t="s">
        <v>38</v>
      </c>
      <c r="Q14">
        <v>2</v>
      </c>
      <c r="R14" s="7" t="s">
        <v>1714</v>
      </c>
      <c r="S14">
        <v>10</v>
      </c>
      <c r="T14" t="s">
        <v>123</v>
      </c>
      <c r="U14">
        <v>14</v>
      </c>
      <c r="V14" t="s">
        <v>63</v>
      </c>
      <c r="W14">
        <v>21</v>
      </c>
      <c r="X14" t="s">
        <v>124</v>
      </c>
      <c r="Y14">
        <v>18</v>
      </c>
      <c r="Z14" t="s">
        <v>115</v>
      </c>
    </row>
    <row r="15" spans="1:26" x14ac:dyDescent="0.3">
      <c r="A15">
        <v>12774</v>
      </c>
      <c r="B15">
        <v>3</v>
      </c>
      <c r="C15">
        <v>2</v>
      </c>
      <c r="D15">
        <v>6</v>
      </c>
      <c r="E15">
        <v>35</v>
      </c>
      <c r="F15">
        <v>1</v>
      </c>
      <c r="G15">
        <v>2</v>
      </c>
      <c r="H15">
        <v>12774</v>
      </c>
      <c r="I15">
        <v>3</v>
      </c>
      <c r="J15">
        <v>2</v>
      </c>
      <c r="K15">
        <v>6</v>
      </c>
      <c r="L15">
        <v>35</v>
      </c>
      <c r="M15">
        <v>1</v>
      </c>
      <c r="N15">
        <v>2</v>
      </c>
      <c r="O15">
        <v>3</v>
      </c>
      <c r="P15" t="s">
        <v>38</v>
      </c>
      <c r="Q15">
        <v>2</v>
      </c>
      <c r="R15" s="7" t="s">
        <v>1714</v>
      </c>
      <c r="S15">
        <v>6</v>
      </c>
      <c r="T15" t="s">
        <v>106</v>
      </c>
      <c r="U15">
        <v>35</v>
      </c>
      <c r="V15" t="s">
        <v>71</v>
      </c>
      <c r="W15">
        <v>1</v>
      </c>
      <c r="X15" t="s">
        <v>132</v>
      </c>
      <c r="Y15">
        <v>2</v>
      </c>
      <c r="Z15" t="s">
        <v>133</v>
      </c>
    </row>
    <row r="16" spans="1:26" x14ac:dyDescent="0.3">
      <c r="A16">
        <v>12775</v>
      </c>
      <c r="B16">
        <v>3</v>
      </c>
      <c r="C16">
        <v>2</v>
      </c>
      <c r="D16">
        <v>23</v>
      </c>
      <c r="E16">
        <v>9</v>
      </c>
      <c r="F16">
        <v>21</v>
      </c>
      <c r="G16">
        <v>18</v>
      </c>
      <c r="H16">
        <v>12775</v>
      </c>
      <c r="I16">
        <v>3</v>
      </c>
      <c r="J16">
        <v>2</v>
      </c>
      <c r="K16">
        <v>23</v>
      </c>
      <c r="L16">
        <v>9</v>
      </c>
      <c r="M16">
        <v>21</v>
      </c>
      <c r="N16">
        <v>18</v>
      </c>
      <c r="O16">
        <v>3</v>
      </c>
      <c r="P16" t="s">
        <v>38</v>
      </c>
      <c r="Q16">
        <v>2</v>
      </c>
      <c r="R16" s="7" t="s">
        <v>1714</v>
      </c>
      <c r="S16">
        <v>23</v>
      </c>
      <c r="T16" t="s">
        <v>139</v>
      </c>
      <c r="U16">
        <v>9</v>
      </c>
      <c r="V16" t="s">
        <v>140</v>
      </c>
      <c r="W16">
        <v>21</v>
      </c>
      <c r="X16" t="s">
        <v>124</v>
      </c>
      <c r="Y16">
        <v>18</v>
      </c>
      <c r="Z16" t="s">
        <v>115</v>
      </c>
    </row>
    <row r="17" spans="1:26" x14ac:dyDescent="0.3">
      <c r="A17">
        <v>12776</v>
      </c>
      <c r="B17">
        <v>3</v>
      </c>
      <c r="C17">
        <v>2</v>
      </c>
      <c r="D17">
        <v>23</v>
      </c>
      <c r="E17">
        <v>9</v>
      </c>
      <c r="F17">
        <v>21</v>
      </c>
      <c r="G17">
        <v>18</v>
      </c>
      <c r="H17">
        <v>12776</v>
      </c>
      <c r="I17">
        <v>3</v>
      </c>
      <c r="J17">
        <v>2</v>
      </c>
      <c r="K17">
        <v>23</v>
      </c>
      <c r="L17">
        <v>9</v>
      </c>
      <c r="M17">
        <v>21</v>
      </c>
      <c r="N17">
        <v>18</v>
      </c>
      <c r="O17">
        <v>3</v>
      </c>
      <c r="P17" t="s">
        <v>38</v>
      </c>
      <c r="Q17">
        <v>2</v>
      </c>
      <c r="R17" s="7" t="s">
        <v>1714</v>
      </c>
      <c r="S17">
        <v>23</v>
      </c>
      <c r="T17" t="s">
        <v>139</v>
      </c>
      <c r="U17">
        <v>9</v>
      </c>
      <c r="V17" t="s">
        <v>140</v>
      </c>
      <c r="W17">
        <v>21</v>
      </c>
      <c r="X17" t="s">
        <v>124</v>
      </c>
      <c r="Y17">
        <v>18</v>
      </c>
      <c r="Z17" t="s">
        <v>115</v>
      </c>
    </row>
    <row r="18" spans="1:26" x14ac:dyDescent="0.3">
      <c r="A18">
        <v>12777</v>
      </c>
      <c r="B18">
        <v>4</v>
      </c>
      <c r="C18">
        <v>1</v>
      </c>
      <c r="D18">
        <v>6</v>
      </c>
      <c r="E18">
        <v>36</v>
      </c>
      <c r="F18">
        <v>41</v>
      </c>
      <c r="G18">
        <v>15</v>
      </c>
      <c r="H18">
        <v>12777</v>
      </c>
      <c r="I18">
        <v>4</v>
      </c>
      <c r="J18">
        <v>1</v>
      </c>
      <c r="K18">
        <v>6</v>
      </c>
      <c r="L18">
        <v>36</v>
      </c>
      <c r="M18">
        <v>41</v>
      </c>
      <c r="N18">
        <v>15</v>
      </c>
      <c r="O18">
        <v>4</v>
      </c>
      <c r="P18" t="s">
        <v>24</v>
      </c>
      <c r="Q18">
        <v>1</v>
      </c>
      <c r="R18" s="7" t="s">
        <v>1713</v>
      </c>
      <c r="S18">
        <v>6</v>
      </c>
      <c r="T18" t="s">
        <v>106</v>
      </c>
      <c r="U18">
        <v>36</v>
      </c>
      <c r="V18" t="s">
        <v>64</v>
      </c>
      <c r="W18">
        <v>41</v>
      </c>
      <c r="X18" t="s">
        <v>147</v>
      </c>
      <c r="Y18">
        <v>15</v>
      </c>
      <c r="Z18" t="s">
        <v>89</v>
      </c>
    </row>
    <row r="19" spans="1:26" x14ac:dyDescent="0.3">
      <c r="A19">
        <v>12778</v>
      </c>
      <c r="B19">
        <v>4</v>
      </c>
      <c r="C19">
        <v>1</v>
      </c>
      <c r="D19">
        <v>6</v>
      </c>
      <c r="E19">
        <v>36</v>
      </c>
      <c r="F19">
        <v>41</v>
      </c>
      <c r="G19">
        <v>15</v>
      </c>
      <c r="H19">
        <v>12778</v>
      </c>
      <c r="I19">
        <v>4</v>
      </c>
      <c r="J19">
        <v>1</v>
      </c>
      <c r="K19">
        <v>6</v>
      </c>
      <c r="L19">
        <v>36</v>
      </c>
      <c r="M19">
        <v>41</v>
      </c>
      <c r="N19">
        <v>15</v>
      </c>
      <c r="O19">
        <v>4</v>
      </c>
      <c r="P19" t="s">
        <v>24</v>
      </c>
      <c r="Q19">
        <v>1</v>
      </c>
      <c r="R19" s="7" t="s">
        <v>1713</v>
      </c>
      <c r="S19">
        <v>6</v>
      </c>
      <c r="T19" t="s">
        <v>106</v>
      </c>
      <c r="U19">
        <v>36</v>
      </c>
      <c r="V19" t="s">
        <v>64</v>
      </c>
      <c r="W19">
        <v>41</v>
      </c>
      <c r="X19" t="s">
        <v>147</v>
      </c>
      <c r="Y19">
        <v>15</v>
      </c>
      <c r="Z19" t="s">
        <v>89</v>
      </c>
    </row>
    <row r="20" spans="1:26" x14ac:dyDescent="0.3">
      <c r="A20">
        <v>12779</v>
      </c>
      <c r="B20">
        <v>3</v>
      </c>
      <c r="C20">
        <v>2</v>
      </c>
      <c r="D20">
        <v>3</v>
      </c>
      <c r="E20">
        <v>9</v>
      </c>
      <c r="F20">
        <v>35</v>
      </c>
      <c r="G20">
        <v>18</v>
      </c>
      <c r="H20">
        <v>12779</v>
      </c>
      <c r="I20">
        <v>3</v>
      </c>
      <c r="J20">
        <v>2</v>
      </c>
      <c r="K20">
        <v>3</v>
      </c>
      <c r="L20">
        <v>9</v>
      </c>
      <c r="M20">
        <v>35</v>
      </c>
      <c r="N20">
        <v>18</v>
      </c>
      <c r="O20">
        <v>3</v>
      </c>
      <c r="P20" t="s">
        <v>38</v>
      </c>
      <c r="Q20">
        <v>2</v>
      </c>
      <c r="R20" s="7" t="s">
        <v>1714</v>
      </c>
      <c r="S20">
        <v>3</v>
      </c>
      <c r="T20" t="s">
        <v>154</v>
      </c>
      <c r="U20">
        <v>9</v>
      </c>
      <c r="V20" t="s">
        <v>140</v>
      </c>
      <c r="W20">
        <v>35</v>
      </c>
      <c r="X20" t="s">
        <v>71</v>
      </c>
      <c r="Y20">
        <v>18</v>
      </c>
      <c r="Z20" t="s">
        <v>115</v>
      </c>
    </row>
    <row r="21" spans="1:26" x14ac:dyDescent="0.3">
      <c r="A21">
        <v>12780</v>
      </c>
      <c r="B21">
        <v>3</v>
      </c>
      <c r="C21">
        <v>2</v>
      </c>
      <c r="D21">
        <v>4</v>
      </c>
      <c r="E21">
        <v>36</v>
      </c>
      <c r="F21">
        <v>37</v>
      </c>
      <c r="G21">
        <v>38</v>
      </c>
      <c r="H21">
        <v>12780</v>
      </c>
      <c r="I21">
        <v>3</v>
      </c>
      <c r="J21">
        <v>2</v>
      </c>
      <c r="K21">
        <v>4</v>
      </c>
      <c r="L21">
        <v>36</v>
      </c>
      <c r="M21">
        <v>37</v>
      </c>
      <c r="N21">
        <v>38</v>
      </c>
      <c r="O21">
        <v>3</v>
      </c>
      <c r="P21" t="s">
        <v>38</v>
      </c>
      <c r="Q21">
        <v>2</v>
      </c>
      <c r="R21" s="7" t="s">
        <v>1714</v>
      </c>
      <c r="S21">
        <v>4</v>
      </c>
      <c r="T21" t="s">
        <v>61</v>
      </c>
      <c r="U21">
        <v>36</v>
      </c>
      <c r="V21" t="s">
        <v>64</v>
      </c>
      <c r="W21">
        <v>37</v>
      </c>
      <c r="X21" t="s">
        <v>243</v>
      </c>
      <c r="Y21">
        <v>38</v>
      </c>
      <c r="Z21" t="s">
        <v>638</v>
      </c>
    </row>
    <row r="22" spans="1:26" x14ac:dyDescent="0.3">
      <c r="A22">
        <v>12781</v>
      </c>
      <c r="B22">
        <v>3</v>
      </c>
      <c r="C22">
        <v>2</v>
      </c>
      <c r="D22">
        <v>8</v>
      </c>
      <c r="E22">
        <v>11</v>
      </c>
      <c r="F22">
        <v>36</v>
      </c>
      <c r="G22">
        <v>20</v>
      </c>
      <c r="H22">
        <v>12781</v>
      </c>
      <c r="I22">
        <v>3</v>
      </c>
      <c r="J22">
        <v>2</v>
      </c>
      <c r="K22">
        <v>8</v>
      </c>
      <c r="L22">
        <v>11</v>
      </c>
      <c r="M22">
        <v>36</v>
      </c>
      <c r="N22">
        <v>20</v>
      </c>
      <c r="O22">
        <v>3</v>
      </c>
      <c r="P22" t="s">
        <v>38</v>
      </c>
      <c r="Q22">
        <v>2</v>
      </c>
      <c r="R22" s="7" t="s">
        <v>1714</v>
      </c>
      <c r="S22">
        <v>8</v>
      </c>
      <c r="T22" t="s">
        <v>88</v>
      </c>
      <c r="U22">
        <v>11</v>
      </c>
      <c r="V22" t="s">
        <v>90</v>
      </c>
      <c r="W22">
        <v>36</v>
      </c>
      <c r="X22" t="s">
        <v>64</v>
      </c>
      <c r="Y22">
        <v>20</v>
      </c>
      <c r="Z22" t="s">
        <v>62</v>
      </c>
    </row>
    <row r="23" spans="1:26" x14ac:dyDescent="0.3">
      <c r="A23">
        <v>12782</v>
      </c>
      <c r="B23">
        <v>3</v>
      </c>
      <c r="C23">
        <v>2</v>
      </c>
      <c r="D23">
        <v>8</v>
      </c>
      <c r="E23">
        <v>11</v>
      </c>
      <c r="F23">
        <v>36</v>
      </c>
      <c r="G23">
        <v>20</v>
      </c>
      <c r="H23">
        <v>12782</v>
      </c>
      <c r="I23">
        <v>3</v>
      </c>
      <c r="J23">
        <v>2</v>
      </c>
      <c r="K23">
        <v>8</v>
      </c>
      <c r="L23">
        <v>11</v>
      </c>
      <c r="M23">
        <v>36</v>
      </c>
      <c r="N23">
        <v>20</v>
      </c>
      <c r="O23">
        <v>3</v>
      </c>
      <c r="P23" t="s">
        <v>38</v>
      </c>
      <c r="Q23">
        <v>2</v>
      </c>
      <c r="R23" s="7" t="s">
        <v>1714</v>
      </c>
      <c r="S23">
        <v>8</v>
      </c>
      <c r="T23" t="s">
        <v>88</v>
      </c>
      <c r="U23">
        <v>11</v>
      </c>
      <c r="V23" t="s">
        <v>90</v>
      </c>
      <c r="W23">
        <v>36</v>
      </c>
      <c r="X23" t="s">
        <v>64</v>
      </c>
      <c r="Y23">
        <v>20</v>
      </c>
      <c r="Z23" t="s">
        <v>62</v>
      </c>
    </row>
    <row r="24" spans="1:26" x14ac:dyDescent="0.3">
      <c r="A24">
        <v>12783</v>
      </c>
      <c r="B24">
        <v>3</v>
      </c>
      <c r="C24">
        <v>2</v>
      </c>
      <c r="D24">
        <v>8</v>
      </c>
      <c r="E24">
        <v>11</v>
      </c>
      <c r="F24">
        <v>36</v>
      </c>
      <c r="G24">
        <v>20</v>
      </c>
      <c r="H24">
        <v>12783</v>
      </c>
      <c r="I24">
        <v>3</v>
      </c>
      <c r="J24">
        <v>2</v>
      </c>
      <c r="K24">
        <v>8</v>
      </c>
      <c r="L24">
        <v>11</v>
      </c>
      <c r="M24">
        <v>36</v>
      </c>
      <c r="N24">
        <v>20</v>
      </c>
      <c r="O24">
        <v>3</v>
      </c>
      <c r="P24" t="s">
        <v>38</v>
      </c>
      <c r="Q24">
        <v>2</v>
      </c>
      <c r="R24" s="7" t="s">
        <v>1714</v>
      </c>
      <c r="S24">
        <v>8</v>
      </c>
      <c r="T24" t="s">
        <v>88</v>
      </c>
      <c r="U24">
        <v>11</v>
      </c>
      <c r="V24" t="s">
        <v>90</v>
      </c>
      <c r="W24">
        <v>36</v>
      </c>
      <c r="X24" t="s">
        <v>64</v>
      </c>
      <c r="Y24">
        <v>20</v>
      </c>
      <c r="Z24" t="s">
        <v>62</v>
      </c>
    </row>
    <row r="25" spans="1:26" x14ac:dyDescent="0.3">
      <c r="A25">
        <v>12784</v>
      </c>
      <c r="B25">
        <v>3</v>
      </c>
      <c r="C25">
        <v>2</v>
      </c>
      <c r="D25">
        <v>8</v>
      </c>
      <c r="E25">
        <v>11</v>
      </c>
      <c r="F25">
        <v>36</v>
      </c>
      <c r="G25">
        <v>20</v>
      </c>
      <c r="H25">
        <v>12784</v>
      </c>
      <c r="I25">
        <v>3</v>
      </c>
      <c r="J25">
        <v>2</v>
      </c>
      <c r="K25">
        <v>8</v>
      </c>
      <c r="L25">
        <v>11</v>
      </c>
      <c r="M25">
        <v>36</v>
      </c>
      <c r="N25">
        <v>20</v>
      </c>
      <c r="O25">
        <v>3</v>
      </c>
      <c r="P25" t="s">
        <v>38</v>
      </c>
      <c r="Q25">
        <v>2</v>
      </c>
      <c r="R25" s="7" t="s">
        <v>1714</v>
      </c>
      <c r="S25">
        <v>8</v>
      </c>
      <c r="T25" t="s">
        <v>88</v>
      </c>
      <c r="U25">
        <v>11</v>
      </c>
      <c r="V25" t="s">
        <v>90</v>
      </c>
      <c r="W25">
        <v>36</v>
      </c>
      <c r="X25" t="s">
        <v>64</v>
      </c>
      <c r="Y25">
        <v>20</v>
      </c>
      <c r="Z25" t="s">
        <v>62</v>
      </c>
    </row>
    <row r="26" spans="1:26" x14ac:dyDescent="0.3">
      <c r="A26">
        <v>12785</v>
      </c>
      <c r="B26">
        <v>3</v>
      </c>
      <c r="C26">
        <v>2</v>
      </c>
      <c r="D26">
        <v>8</v>
      </c>
      <c r="E26">
        <v>11</v>
      </c>
      <c r="F26">
        <v>36</v>
      </c>
      <c r="G26">
        <v>20</v>
      </c>
      <c r="H26">
        <v>12785</v>
      </c>
      <c r="I26">
        <v>3</v>
      </c>
      <c r="J26">
        <v>2</v>
      </c>
      <c r="K26">
        <v>8</v>
      </c>
      <c r="L26">
        <v>11</v>
      </c>
      <c r="M26">
        <v>36</v>
      </c>
      <c r="N26">
        <v>20</v>
      </c>
      <c r="O26">
        <v>3</v>
      </c>
      <c r="P26" t="s">
        <v>38</v>
      </c>
      <c r="Q26">
        <v>2</v>
      </c>
      <c r="R26" s="7" t="s">
        <v>1714</v>
      </c>
      <c r="S26">
        <v>8</v>
      </c>
      <c r="T26" t="s">
        <v>88</v>
      </c>
      <c r="U26">
        <v>11</v>
      </c>
      <c r="V26" t="s">
        <v>90</v>
      </c>
      <c r="W26">
        <v>36</v>
      </c>
      <c r="X26" t="s">
        <v>64</v>
      </c>
      <c r="Y26">
        <v>20</v>
      </c>
      <c r="Z26" t="s">
        <v>62</v>
      </c>
    </row>
    <row r="27" spans="1:26" x14ac:dyDescent="0.3">
      <c r="A27">
        <v>12786</v>
      </c>
      <c r="B27">
        <v>3</v>
      </c>
      <c r="C27">
        <v>2</v>
      </c>
      <c r="D27">
        <v>8</v>
      </c>
      <c r="E27">
        <v>11</v>
      </c>
      <c r="F27">
        <v>36</v>
      </c>
      <c r="G27">
        <v>20</v>
      </c>
      <c r="H27">
        <v>12786</v>
      </c>
      <c r="I27">
        <v>3</v>
      </c>
      <c r="J27">
        <v>2</v>
      </c>
      <c r="K27">
        <v>8</v>
      </c>
      <c r="L27">
        <v>11</v>
      </c>
      <c r="M27">
        <v>36</v>
      </c>
      <c r="N27">
        <v>20</v>
      </c>
      <c r="O27">
        <v>3</v>
      </c>
      <c r="P27" t="s">
        <v>38</v>
      </c>
      <c r="Q27">
        <v>2</v>
      </c>
      <c r="R27" s="7" t="s">
        <v>1714</v>
      </c>
      <c r="S27">
        <v>8</v>
      </c>
      <c r="T27" t="s">
        <v>88</v>
      </c>
      <c r="U27">
        <v>11</v>
      </c>
      <c r="V27" t="s">
        <v>90</v>
      </c>
      <c r="W27">
        <v>36</v>
      </c>
      <c r="X27" t="s">
        <v>64</v>
      </c>
      <c r="Y27">
        <v>20</v>
      </c>
      <c r="Z27" t="s">
        <v>62</v>
      </c>
    </row>
    <row r="28" spans="1:26" x14ac:dyDescent="0.3">
      <c r="A28">
        <v>12787</v>
      </c>
      <c r="B28">
        <v>2</v>
      </c>
      <c r="C28">
        <v>4</v>
      </c>
      <c r="D28">
        <v>23</v>
      </c>
      <c r="E28">
        <v>17</v>
      </c>
      <c r="F28">
        <v>34</v>
      </c>
      <c r="G28">
        <v>9</v>
      </c>
      <c r="H28">
        <v>12787</v>
      </c>
      <c r="I28">
        <v>2</v>
      </c>
      <c r="J28">
        <v>4</v>
      </c>
      <c r="K28">
        <v>23</v>
      </c>
      <c r="L28">
        <v>17</v>
      </c>
      <c r="M28">
        <v>34</v>
      </c>
      <c r="N28">
        <v>9</v>
      </c>
      <c r="O28">
        <v>2</v>
      </c>
      <c r="P28" t="s">
        <v>97</v>
      </c>
      <c r="Q28">
        <v>4</v>
      </c>
      <c r="R28" s="7" t="s">
        <v>1715</v>
      </c>
      <c r="S28">
        <v>23</v>
      </c>
      <c r="T28" t="s">
        <v>139</v>
      </c>
      <c r="U28">
        <v>17</v>
      </c>
      <c r="V28" t="s">
        <v>159</v>
      </c>
      <c r="W28">
        <v>34</v>
      </c>
      <c r="X28" t="s">
        <v>160</v>
      </c>
      <c r="Y28">
        <v>9</v>
      </c>
      <c r="Z28" t="s">
        <v>140</v>
      </c>
    </row>
    <row r="29" spans="1:26" x14ac:dyDescent="0.3">
      <c r="A29">
        <v>12788</v>
      </c>
      <c r="B29">
        <v>3</v>
      </c>
      <c r="C29">
        <v>2</v>
      </c>
      <c r="D29">
        <v>8</v>
      </c>
      <c r="E29">
        <v>11</v>
      </c>
      <c r="F29">
        <v>36</v>
      </c>
      <c r="G29">
        <v>20</v>
      </c>
      <c r="H29">
        <v>12788</v>
      </c>
      <c r="I29">
        <v>3</v>
      </c>
      <c r="J29">
        <v>2</v>
      </c>
      <c r="K29">
        <v>8</v>
      </c>
      <c r="L29">
        <v>11</v>
      </c>
      <c r="M29">
        <v>36</v>
      </c>
      <c r="N29">
        <v>20</v>
      </c>
      <c r="O29">
        <v>3</v>
      </c>
      <c r="P29" t="s">
        <v>38</v>
      </c>
      <c r="Q29">
        <v>2</v>
      </c>
      <c r="R29" s="7" t="s">
        <v>1714</v>
      </c>
      <c r="S29">
        <v>8</v>
      </c>
      <c r="T29" t="s">
        <v>88</v>
      </c>
      <c r="U29">
        <v>11</v>
      </c>
      <c r="V29" t="s">
        <v>90</v>
      </c>
      <c r="W29">
        <v>36</v>
      </c>
      <c r="X29" t="s">
        <v>64</v>
      </c>
      <c r="Y29">
        <v>20</v>
      </c>
      <c r="Z29" t="s">
        <v>62</v>
      </c>
    </row>
    <row r="30" spans="1:26" x14ac:dyDescent="0.3">
      <c r="A30">
        <v>12789</v>
      </c>
      <c r="B30">
        <v>3</v>
      </c>
      <c r="C30">
        <v>2</v>
      </c>
      <c r="D30">
        <v>13</v>
      </c>
      <c r="E30">
        <v>38</v>
      </c>
      <c r="F30">
        <v>42</v>
      </c>
      <c r="G30">
        <v>14</v>
      </c>
      <c r="H30">
        <v>12789</v>
      </c>
      <c r="I30">
        <v>3</v>
      </c>
      <c r="J30">
        <v>2</v>
      </c>
      <c r="K30">
        <v>13</v>
      </c>
      <c r="L30">
        <v>38</v>
      </c>
      <c r="M30">
        <v>42</v>
      </c>
      <c r="N30">
        <v>14</v>
      </c>
      <c r="O30">
        <v>3</v>
      </c>
      <c r="P30" t="s">
        <v>38</v>
      </c>
      <c r="Q30">
        <v>2</v>
      </c>
      <c r="R30" s="7" t="s">
        <v>1714</v>
      </c>
      <c r="S30">
        <v>13</v>
      </c>
      <c r="T30" t="s">
        <v>173</v>
      </c>
      <c r="U30">
        <v>38</v>
      </c>
      <c r="V30" t="s">
        <v>174</v>
      </c>
      <c r="W30">
        <v>42</v>
      </c>
      <c r="X30" t="s">
        <v>175</v>
      </c>
      <c r="Y30">
        <v>14</v>
      </c>
      <c r="Z30" t="s">
        <v>63</v>
      </c>
    </row>
    <row r="31" spans="1:26" x14ac:dyDescent="0.3">
      <c r="A31">
        <v>12790</v>
      </c>
      <c r="B31">
        <v>3</v>
      </c>
      <c r="C31">
        <v>2</v>
      </c>
      <c r="D31">
        <v>13</v>
      </c>
      <c r="E31">
        <v>38</v>
      </c>
      <c r="F31">
        <v>42</v>
      </c>
      <c r="G31">
        <v>14</v>
      </c>
      <c r="H31">
        <v>12790</v>
      </c>
      <c r="I31">
        <v>3</v>
      </c>
      <c r="J31">
        <v>2</v>
      </c>
      <c r="K31">
        <v>13</v>
      </c>
      <c r="L31">
        <v>38</v>
      </c>
      <c r="M31">
        <v>42</v>
      </c>
      <c r="N31">
        <v>14</v>
      </c>
      <c r="O31">
        <v>3</v>
      </c>
      <c r="P31" t="s">
        <v>38</v>
      </c>
      <c r="Q31">
        <v>2</v>
      </c>
      <c r="R31" s="7" t="s">
        <v>1714</v>
      </c>
      <c r="S31">
        <v>13</v>
      </c>
      <c r="T31" t="s">
        <v>173</v>
      </c>
      <c r="U31">
        <v>38</v>
      </c>
      <c r="V31" t="s">
        <v>174</v>
      </c>
      <c r="W31">
        <v>42</v>
      </c>
      <c r="X31" t="s">
        <v>175</v>
      </c>
      <c r="Y31">
        <v>14</v>
      </c>
      <c r="Z31" t="s">
        <v>63</v>
      </c>
    </row>
    <row r="32" spans="1:26" x14ac:dyDescent="0.3">
      <c r="A32">
        <v>12791</v>
      </c>
      <c r="B32">
        <v>3</v>
      </c>
      <c r="C32">
        <v>2</v>
      </c>
      <c r="D32">
        <v>13</v>
      </c>
      <c r="E32">
        <v>38</v>
      </c>
      <c r="F32">
        <v>42</v>
      </c>
      <c r="G32">
        <v>14</v>
      </c>
      <c r="H32">
        <v>12791</v>
      </c>
      <c r="I32">
        <v>3</v>
      </c>
      <c r="J32">
        <v>2</v>
      </c>
      <c r="K32">
        <v>13</v>
      </c>
      <c r="L32">
        <v>38</v>
      </c>
      <c r="M32">
        <v>42</v>
      </c>
      <c r="N32">
        <v>14</v>
      </c>
      <c r="O32">
        <v>3</v>
      </c>
      <c r="P32" t="s">
        <v>38</v>
      </c>
      <c r="Q32">
        <v>2</v>
      </c>
      <c r="R32" s="7" t="s">
        <v>1714</v>
      </c>
      <c r="S32">
        <v>13</v>
      </c>
      <c r="T32" t="s">
        <v>173</v>
      </c>
      <c r="U32">
        <v>38</v>
      </c>
      <c r="V32" t="s">
        <v>174</v>
      </c>
      <c r="W32">
        <v>42</v>
      </c>
      <c r="X32" t="s">
        <v>175</v>
      </c>
      <c r="Y32">
        <v>14</v>
      </c>
      <c r="Z32" t="s">
        <v>63</v>
      </c>
    </row>
    <row r="33" spans="1:26" x14ac:dyDescent="0.3">
      <c r="A33">
        <v>12792</v>
      </c>
      <c r="B33">
        <v>3</v>
      </c>
      <c r="C33">
        <v>2</v>
      </c>
      <c r="D33">
        <v>13</v>
      </c>
      <c r="E33">
        <v>38</v>
      </c>
      <c r="F33">
        <v>42</v>
      </c>
      <c r="G33">
        <v>14</v>
      </c>
      <c r="H33">
        <v>12792</v>
      </c>
      <c r="I33">
        <v>3</v>
      </c>
      <c r="J33">
        <v>2</v>
      </c>
      <c r="K33">
        <v>13</v>
      </c>
      <c r="L33">
        <v>38</v>
      </c>
      <c r="M33">
        <v>42</v>
      </c>
      <c r="N33">
        <v>14</v>
      </c>
      <c r="O33">
        <v>3</v>
      </c>
      <c r="P33" t="s">
        <v>38</v>
      </c>
      <c r="Q33">
        <v>2</v>
      </c>
      <c r="R33" s="7" t="s">
        <v>1714</v>
      </c>
      <c r="S33">
        <v>13</v>
      </c>
      <c r="T33" t="s">
        <v>173</v>
      </c>
      <c r="U33">
        <v>38</v>
      </c>
      <c r="V33" t="s">
        <v>174</v>
      </c>
      <c r="W33">
        <v>42</v>
      </c>
      <c r="X33" t="s">
        <v>175</v>
      </c>
      <c r="Y33">
        <v>14</v>
      </c>
      <c r="Z33" t="s">
        <v>63</v>
      </c>
    </row>
    <row r="34" spans="1:26" x14ac:dyDescent="0.3">
      <c r="A34">
        <v>12793</v>
      </c>
      <c r="B34">
        <v>3</v>
      </c>
      <c r="C34">
        <v>2</v>
      </c>
      <c r="D34">
        <v>13</v>
      </c>
      <c r="E34">
        <v>38</v>
      </c>
      <c r="F34">
        <v>42</v>
      </c>
      <c r="G34">
        <v>14</v>
      </c>
      <c r="H34">
        <v>12793</v>
      </c>
      <c r="I34">
        <v>3</v>
      </c>
      <c r="J34">
        <v>2</v>
      </c>
      <c r="K34">
        <v>13</v>
      </c>
      <c r="L34">
        <v>38</v>
      </c>
      <c r="M34">
        <v>42</v>
      </c>
      <c r="N34">
        <v>14</v>
      </c>
      <c r="O34">
        <v>3</v>
      </c>
      <c r="P34" t="s">
        <v>38</v>
      </c>
      <c r="Q34">
        <v>2</v>
      </c>
      <c r="R34" s="7" t="s">
        <v>1714</v>
      </c>
      <c r="S34">
        <v>13</v>
      </c>
      <c r="T34" t="s">
        <v>173</v>
      </c>
      <c r="U34">
        <v>38</v>
      </c>
      <c r="V34" t="s">
        <v>174</v>
      </c>
      <c r="W34">
        <v>42</v>
      </c>
      <c r="X34" t="s">
        <v>175</v>
      </c>
      <c r="Y34">
        <v>14</v>
      </c>
      <c r="Z34" t="s">
        <v>63</v>
      </c>
    </row>
    <row r="35" spans="1:26" x14ac:dyDescent="0.3">
      <c r="A35">
        <v>12794</v>
      </c>
      <c r="B35">
        <v>3</v>
      </c>
      <c r="C35">
        <v>2</v>
      </c>
      <c r="D35">
        <v>13</v>
      </c>
      <c r="E35">
        <v>38</v>
      </c>
      <c r="F35">
        <v>42</v>
      </c>
      <c r="G35">
        <v>14</v>
      </c>
      <c r="H35">
        <v>12794</v>
      </c>
      <c r="I35">
        <v>3</v>
      </c>
      <c r="J35">
        <v>2</v>
      </c>
      <c r="K35">
        <v>13</v>
      </c>
      <c r="L35">
        <v>38</v>
      </c>
      <c r="M35">
        <v>42</v>
      </c>
      <c r="N35">
        <v>14</v>
      </c>
      <c r="O35">
        <v>3</v>
      </c>
      <c r="P35" t="s">
        <v>38</v>
      </c>
      <c r="Q35">
        <v>2</v>
      </c>
      <c r="R35" s="7" t="s">
        <v>1714</v>
      </c>
      <c r="S35">
        <v>13</v>
      </c>
      <c r="T35" t="s">
        <v>173</v>
      </c>
      <c r="U35">
        <v>38</v>
      </c>
      <c r="V35" t="s">
        <v>174</v>
      </c>
      <c r="W35">
        <v>42</v>
      </c>
      <c r="X35" t="s">
        <v>175</v>
      </c>
      <c r="Y35">
        <v>14</v>
      </c>
      <c r="Z35" t="s">
        <v>63</v>
      </c>
    </row>
    <row r="36" spans="1:26" x14ac:dyDescent="0.3">
      <c r="A36">
        <v>12795</v>
      </c>
      <c r="B36">
        <v>3</v>
      </c>
      <c r="C36">
        <v>2</v>
      </c>
      <c r="D36">
        <v>13</v>
      </c>
      <c r="E36">
        <v>38</v>
      </c>
      <c r="F36">
        <v>42</v>
      </c>
      <c r="G36">
        <v>14</v>
      </c>
      <c r="H36">
        <v>12795</v>
      </c>
      <c r="I36">
        <v>3</v>
      </c>
      <c r="J36">
        <v>2</v>
      </c>
      <c r="K36">
        <v>13</v>
      </c>
      <c r="L36">
        <v>38</v>
      </c>
      <c r="M36">
        <v>42</v>
      </c>
      <c r="N36">
        <v>14</v>
      </c>
      <c r="O36">
        <v>3</v>
      </c>
      <c r="P36" t="s">
        <v>38</v>
      </c>
      <c r="Q36">
        <v>2</v>
      </c>
      <c r="R36" s="7" t="s">
        <v>1714</v>
      </c>
      <c r="S36">
        <v>13</v>
      </c>
      <c r="T36" t="s">
        <v>173</v>
      </c>
      <c r="U36">
        <v>38</v>
      </c>
      <c r="V36" t="s">
        <v>174</v>
      </c>
      <c r="W36">
        <v>42</v>
      </c>
      <c r="X36" t="s">
        <v>175</v>
      </c>
      <c r="Y36">
        <v>14</v>
      </c>
      <c r="Z36" t="s">
        <v>63</v>
      </c>
    </row>
    <row r="37" spans="1:26" x14ac:dyDescent="0.3">
      <c r="A37">
        <v>12796</v>
      </c>
      <c r="B37">
        <v>3</v>
      </c>
      <c r="C37">
        <v>2</v>
      </c>
      <c r="D37">
        <v>8</v>
      </c>
      <c r="E37">
        <v>11</v>
      </c>
      <c r="F37">
        <v>36</v>
      </c>
      <c r="G37">
        <v>20</v>
      </c>
      <c r="H37">
        <v>12796</v>
      </c>
      <c r="I37">
        <v>3</v>
      </c>
      <c r="J37">
        <v>2</v>
      </c>
      <c r="K37">
        <v>8</v>
      </c>
      <c r="L37">
        <v>11</v>
      </c>
      <c r="M37">
        <v>36</v>
      </c>
      <c r="N37">
        <v>20</v>
      </c>
      <c r="O37">
        <v>3</v>
      </c>
      <c r="P37" t="s">
        <v>38</v>
      </c>
      <c r="Q37">
        <v>2</v>
      </c>
      <c r="R37" s="7" t="s">
        <v>1714</v>
      </c>
      <c r="S37">
        <v>8</v>
      </c>
      <c r="T37" t="s">
        <v>88</v>
      </c>
      <c r="U37">
        <v>11</v>
      </c>
      <c r="V37" t="s">
        <v>90</v>
      </c>
      <c r="W37">
        <v>36</v>
      </c>
      <c r="X37" t="s">
        <v>64</v>
      </c>
      <c r="Y37">
        <v>20</v>
      </c>
      <c r="Z37" t="s">
        <v>62</v>
      </c>
    </row>
    <row r="38" spans="1:26" x14ac:dyDescent="0.3">
      <c r="A38">
        <v>12797</v>
      </c>
      <c r="B38">
        <v>3</v>
      </c>
      <c r="C38">
        <v>4</v>
      </c>
      <c r="D38">
        <v>20</v>
      </c>
      <c r="E38">
        <v>23</v>
      </c>
      <c r="F38">
        <v>26</v>
      </c>
      <c r="G38">
        <v>14</v>
      </c>
      <c r="H38">
        <v>12797</v>
      </c>
      <c r="I38">
        <v>3</v>
      </c>
      <c r="J38">
        <v>4</v>
      </c>
      <c r="K38">
        <v>20</v>
      </c>
      <c r="L38">
        <v>23</v>
      </c>
      <c r="M38">
        <v>26</v>
      </c>
      <c r="N38">
        <v>14</v>
      </c>
      <c r="O38">
        <v>3</v>
      </c>
      <c r="P38" t="s">
        <v>38</v>
      </c>
      <c r="Q38">
        <v>4</v>
      </c>
      <c r="R38" s="7" t="s">
        <v>1715</v>
      </c>
      <c r="S38">
        <v>20</v>
      </c>
      <c r="T38" t="s">
        <v>39</v>
      </c>
      <c r="U38">
        <v>23</v>
      </c>
      <c r="V38" t="s">
        <v>40</v>
      </c>
      <c r="W38">
        <v>26</v>
      </c>
      <c r="X38" t="s">
        <v>183</v>
      </c>
      <c r="Y38">
        <v>14</v>
      </c>
      <c r="Z38" t="s">
        <v>63</v>
      </c>
    </row>
    <row r="39" spans="1:26" x14ac:dyDescent="0.3">
      <c r="A39">
        <v>12798</v>
      </c>
      <c r="B39">
        <v>3</v>
      </c>
      <c r="C39">
        <v>4</v>
      </c>
      <c r="D39">
        <v>20</v>
      </c>
      <c r="E39">
        <v>23</v>
      </c>
      <c r="F39">
        <v>26</v>
      </c>
      <c r="G39">
        <v>14</v>
      </c>
      <c r="H39">
        <v>12798</v>
      </c>
      <c r="I39">
        <v>3</v>
      </c>
      <c r="J39">
        <v>4</v>
      </c>
      <c r="K39">
        <v>20</v>
      </c>
      <c r="L39">
        <v>23</v>
      </c>
      <c r="M39">
        <v>26</v>
      </c>
      <c r="N39">
        <v>14</v>
      </c>
      <c r="O39">
        <v>3</v>
      </c>
      <c r="P39" t="s">
        <v>38</v>
      </c>
      <c r="Q39">
        <v>4</v>
      </c>
      <c r="R39" s="7" t="s">
        <v>1715</v>
      </c>
      <c r="S39">
        <v>20</v>
      </c>
      <c r="T39" t="s">
        <v>39</v>
      </c>
      <c r="U39">
        <v>23</v>
      </c>
      <c r="V39" t="s">
        <v>40</v>
      </c>
      <c r="W39">
        <v>26</v>
      </c>
      <c r="X39" t="s">
        <v>183</v>
      </c>
      <c r="Y39">
        <v>14</v>
      </c>
      <c r="Z39" t="s">
        <v>63</v>
      </c>
    </row>
    <row r="40" spans="1:26" x14ac:dyDescent="0.3">
      <c r="A40">
        <v>12799</v>
      </c>
      <c r="B40">
        <v>3</v>
      </c>
      <c r="C40">
        <v>2</v>
      </c>
      <c r="D40">
        <v>8</v>
      </c>
      <c r="E40">
        <v>11</v>
      </c>
      <c r="F40">
        <v>36</v>
      </c>
      <c r="G40">
        <v>20</v>
      </c>
      <c r="H40">
        <v>12799</v>
      </c>
      <c r="I40">
        <v>3</v>
      </c>
      <c r="J40">
        <v>2</v>
      </c>
      <c r="K40">
        <v>8</v>
      </c>
      <c r="L40">
        <v>11</v>
      </c>
      <c r="M40">
        <v>36</v>
      </c>
      <c r="N40">
        <v>20</v>
      </c>
      <c r="O40">
        <v>3</v>
      </c>
      <c r="P40" t="s">
        <v>38</v>
      </c>
      <c r="Q40">
        <v>2</v>
      </c>
      <c r="R40" s="7" t="s">
        <v>1714</v>
      </c>
      <c r="S40">
        <v>8</v>
      </c>
      <c r="T40" t="s">
        <v>88</v>
      </c>
      <c r="U40">
        <v>11</v>
      </c>
      <c r="V40" t="s">
        <v>90</v>
      </c>
      <c r="W40">
        <v>36</v>
      </c>
      <c r="X40" t="s">
        <v>64</v>
      </c>
      <c r="Y40">
        <v>20</v>
      </c>
      <c r="Z40" t="s">
        <v>62</v>
      </c>
    </row>
    <row r="41" spans="1:26" x14ac:dyDescent="0.3">
      <c r="A41">
        <v>12800</v>
      </c>
      <c r="B41">
        <v>3</v>
      </c>
      <c r="C41">
        <v>2</v>
      </c>
      <c r="D41">
        <v>21</v>
      </c>
      <c r="E41">
        <v>40</v>
      </c>
      <c r="F41">
        <v>41</v>
      </c>
      <c r="G41">
        <v>38</v>
      </c>
      <c r="H41">
        <v>12800</v>
      </c>
      <c r="I41">
        <v>3</v>
      </c>
      <c r="J41">
        <v>2</v>
      </c>
      <c r="K41">
        <v>21</v>
      </c>
      <c r="L41">
        <v>40</v>
      </c>
      <c r="M41">
        <v>41</v>
      </c>
      <c r="N41">
        <v>38</v>
      </c>
      <c r="O41">
        <v>3</v>
      </c>
      <c r="P41" t="s">
        <v>38</v>
      </c>
      <c r="Q41">
        <v>2</v>
      </c>
      <c r="R41" s="7" t="s">
        <v>1714</v>
      </c>
      <c r="S41">
        <v>21</v>
      </c>
      <c r="T41" t="s">
        <v>98</v>
      </c>
      <c r="U41">
        <v>40</v>
      </c>
      <c r="V41" t="s">
        <v>72</v>
      </c>
      <c r="W41">
        <v>41</v>
      </c>
      <c r="X41" t="s">
        <v>147</v>
      </c>
      <c r="Y41">
        <v>38</v>
      </c>
      <c r="Z41" t="s">
        <v>638</v>
      </c>
    </row>
    <row r="42" spans="1:26" x14ac:dyDescent="0.3">
      <c r="A42">
        <v>12801</v>
      </c>
      <c r="B42">
        <v>3</v>
      </c>
      <c r="C42">
        <v>2</v>
      </c>
      <c r="D42">
        <v>23</v>
      </c>
      <c r="E42">
        <v>17</v>
      </c>
      <c r="F42">
        <v>26</v>
      </c>
      <c r="G42">
        <v>14</v>
      </c>
      <c r="H42">
        <v>12801</v>
      </c>
      <c r="I42">
        <v>3</v>
      </c>
      <c r="J42">
        <v>2</v>
      </c>
      <c r="K42">
        <v>23</v>
      </c>
      <c r="L42">
        <v>17</v>
      </c>
      <c r="M42">
        <v>26</v>
      </c>
      <c r="N42">
        <v>14</v>
      </c>
      <c r="O42">
        <v>3</v>
      </c>
      <c r="P42" t="s">
        <v>38</v>
      </c>
      <c r="Q42">
        <v>2</v>
      </c>
      <c r="R42" s="7" t="s">
        <v>1714</v>
      </c>
      <c r="S42">
        <v>23</v>
      </c>
      <c r="T42" t="s">
        <v>139</v>
      </c>
      <c r="U42">
        <v>17</v>
      </c>
      <c r="V42" t="s">
        <v>159</v>
      </c>
      <c r="W42">
        <v>26</v>
      </c>
      <c r="X42" t="s">
        <v>183</v>
      </c>
      <c r="Y42">
        <v>14</v>
      </c>
      <c r="Z42" t="s">
        <v>63</v>
      </c>
    </row>
    <row r="43" spans="1:26" x14ac:dyDescent="0.3">
      <c r="A43">
        <v>12802</v>
      </c>
      <c r="B43">
        <v>3</v>
      </c>
      <c r="C43">
        <v>2</v>
      </c>
      <c r="D43">
        <v>20</v>
      </c>
      <c r="E43">
        <v>23</v>
      </c>
      <c r="F43">
        <v>26</v>
      </c>
      <c r="G43">
        <v>14</v>
      </c>
      <c r="H43">
        <v>12802</v>
      </c>
      <c r="I43">
        <v>3</v>
      </c>
      <c r="J43">
        <v>2</v>
      </c>
      <c r="K43">
        <v>20</v>
      </c>
      <c r="L43">
        <v>23</v>
      </c>
      <c r="M43">
        <v>26</v>
      </c>
      <c r="N43">
        <v>14</v>
      </c>
      <c r="O43">
        <v>3</v>
      </c>
      <c r="P43" t="s">
        <v>38</v>
      </c>
      <c r="Q43">
        <v>2</v>
      </c>
      <c r="R43" s="7" t="s">
        <v>1714</v>
      </c>
      <c r="S43">
        <v>20</v>
      </c>
      <c r="T43" t="s">
        <v>39</v>
      </c>
      <c r="U43">
        <v>23</v>
      </c>
      <c r="V43" t="s">
        <v>40</v>
      </c>
      <c r="W43">
        <v>26</v>
      </c>
      <c r="X43" t="s">
        <v>183</v>
      </c>
      <c r="Y43">
        <v>14</v>
      </c>
      <c r="Z43" t="s">
        <v>63</v>
      </c>
    </row>
    <row r="44" spans="1:26" x14ac:dyDescent="0.3">
      <c r="A44">
        <v>12803</v>
      </c>
      <c r="B44">
        <v>3</v>
      </c>
      <c r="C44">
        <v>2</v>
      </c>
      <c r="D44">
        <v>20</v>
      </c>
      <c r="E44">
        <v>23</v>
      </c>
      <c r="F44">
        <v>26</v>
      </c>
      <c r="G44">
        <v>14</v>
      </c>
      <c r="H44">
        <v>12803</v>
      </c>
      <c r="I44">
        <v>3</v>
      </c>
      <c r="J44">
        <v>2</v>
      </c>
      <c r="K44">
        <v>20</v>
      </c>
      <c r="L44">
        <v>23</v>
      </c>
      <c r="M44">
        <v>26</v>
      </c>
      <c r="N44">
        <v>14</v>
      </c>
      <c r="O44">
        <v>3</v>
      </c>
      <c r="P44" t="s">
        <v>38</v>
      </c>
      <c r="Q44">
        <v>2</v>
      </c>
      <c r="R44" s="7" t="s">
        <v>1714</v>
      </c>
      <c r="S44">
        <v>20</v>
      </c>
      <c r="T44" t="s">
        <v>39</v>
      </c>
      <c r="U44">
        <v>23</v>
      </c>
      <c r="V44" t="s">
        <v>40</v>
      </c>
      <c r="W44">
        <v>26</v>
      </c>
      <c r="X44" t="s">
        <v>183</v>
      </c>
      <c r="Y44">
        <v>14</v>
      </c>
      <c r="Z44" t="s">
        <v>63</v>
      </c>
    </row>
    <row r="45" spans="1:26" x14ac:dyDescent="0.3">
      <c r="A45">
        <v>12804</v>
      </c>
      <c r="B45">
        <v>3</v>
      </c>
      <c r="C45">
        <v>2</v>
      </c>
      <c r="D45">
        <v>20</v>
      </c>
      <c r="E45">
        <v>9</v>
      </c>
      <c r="F45">
        <v>26</v>
      </c>
      <c r="G45">
        <v>14</v>
      </c>
      <c r="H45">
        <v>12804</v>
      </c>
      <c r="I45">
        <v>3</v>
      </c>
      <c r="J45">
        <v>2</v>
      </c>
      <c r="K45">
        <v>20</v>
      </c>
      <c r="L45">
        <v>9</v>
      </c>
      <c r="M45">
        <v>26</v>
      </c>
      <c r="N45">
        <v>14</v>
      </c>
      <c r="O45">
        <v>3</v>
      </c>
      <c r="P45" t="s">
        <v>38</v>
      </c>
      <c r="Q45">
        <v>2</v>
      </c>
      <c r="R45" s="7" t="s">
        <v>1714</v>
      </c>
      <c r="S45">
        <v>20</v>
      </c>
      <c r="T45" t="s">
        <v>39</v>
      </c>
      <c r="U45">
        <v>9</v>
      </c>
      <c r="V45" t="s">
        <v>140</v>
      </c>
      <c r="W45">
        <v>26</v>
      </c>
      <c r="X45" t="s">
        <v>183</v>
      </c>
      <c r="Y45">
        <v>14</v>
      </c>
      <c r="Z45" t="s">
        <v>63</v>
      </c>
    </row>
    <row r="46" spans="1:26" x14ac:dyDescent="0.3">
      <c r="A46">
        <v>12805</v>
      </c>
      <c r="B46">
        <v>3</v>
      </c>
      <c r="C46">
        <v>2</v>
      </c>
      <c r="D46">
        <v>14</v>
      </c>
      <c r="E46">
        <v>21</v>
      </c>
      <c r="F46">
        <v>20</v>
      </c>
      <c r="G46">
        <v>39</v>
      </c>
      <c r="H46">
        <v>12805</v>
      </c>
      <c r="I46">
        <v>3</v>
      </c>
      <c r="J46">
        <v>2</v>
      </c>
      <c r="K46">
        <v>14</v>
      </c>
      <c r="L46">
        <v>21</v>
      </c>
      <c r="M46">
        <v>20</v>
      </c>
      <c r="N46">
        <v>39</v>
      </c>
      <c r="O46">
        <v>3</v>
      </c>
      <c r="P46" t="s">
        <v>38</v>
      </c>
      <c r="Q46">
        <v>2</v>
      </c>
      <c r="R46" s="7" t="s">
        <v>1714</v>
      </c>
      <c r="S46">
        <v>14</v>
      </c>
      <c r="T46" t="s">
        <v>367</v>
      </c>
      <c r="U46">
        <v>21</v>
      </c>
      <c r="V46" t="s">
        <v>124</v>
      </c>
      <c r="W46">
        <v>20</v>
      </c>
      <c r="X46" t="s">
        <v>62</v>
      </c>
      <c r="Y46">
        <v>39</v>
      </c>
      <c r="Z46" t="s">
        <v>72</v>
      </c>
    </row>
    <row r="47" spans="1:26" x14ac:dyDescent="0.3">
      <c r="A47">
        <v>12806</v>
      </c>
      <c r="B47">
        <v>3</v>
      </c>
      <c r="C47">
        <v>2</v>
      </c>
      <c r="D47">
        <v>14</v>
      </c>
      <c r="E47">
        <v>21</v>
      </c>
      <c r="F47">
        <v>20</v>
      </c>
      <c r="G47">
        <v>39</v>
      </c>
      <c r="H47">
        <v>12806</v>
      </c>
      <c r="I47">
        <v>3</v>
      </c>
      <c r="J47">
        <v>2</v>
      </c>
      <c r="K47">
        <v>14</v>
      </c>
      <c r="L47">
        <v>21</v>
      </c>
      <c r="M47">
        <v>20</v>
      </c>
      <c r="N47">
        <v>39</v>
      </c>
      <c r="O47">
        <v>3</v>
      </c>
      <c r="P47" t="s">
        <v>38</v>
      </c>
      <c r="Q47">
        <v>2</v>
      </c>
      <c r="R47" s="7" t="s">
        <v>1714</v>
      </c>
      <c r="S47">
        <v>14</v>
      </c>
      <c r="T47" t="s">
        <v>367</v>
      </c>
      <c r="U47">
        <v>21</v>
      </c>
      <c r="V47" t="s">
        <v>124</v>
      </c>
      <c r="W47">
        <v>20</v>
      </c>
      <c r="X47" t="s">
        <v>62</v>
      </c>
      <c r="Y47">
        <v>39</v>
      </c>
      <c r="Z47" t="s">
        <v>72</v>
      </c>
    </row>
    <row r="48" spans="1:26" x14ac:dyDescent="0.3">
      <c r="A48">
        <v>12807</v>
      </c>
      <c r="B48">
        <v>3</v>
      </c>
      <c r="C48">
        <v>1</v>
      </c>
      <c r="D48">
        <v>23</v>
      </c>
      <c r="E48">
        <v>17</v>
      </c>
      <c r="F48">
        <v>26</v>
      </c>
      <c r="G48">
        <v>14</v>
      </c>
      <c r="H48">
        <v>12807</v>
      </c>
      <c r="I48">
        <v>3</v>
      </c>
      <c r="J48">
        <v>1</v>
      </c>
      <c r="K48">
        <v>23</v>
      </c>
      <c r="L48">
        <v>17</v>
      </c>
      <c r="M48">
        <v>26</v>
      </c>
      <c r="N48">
        <v>14</v>
      </c>
      <c r="O48">
        <v>3</v>
      </c>
      <c r="P48" t="s">
        <v>38</v>
      </c>
      <c r="Q48">
        <v>1</v>
      </c>
      <c r="R48" s="7" t="s">
        <v>1713</v>
      </c>
      <c r="S48">
        <v>23</v>
      </c>
      <c r="T48" t="s">
        <v>139</v>
      </c>
      <c r="U48">
        <v>17</v>
      </c>
      <c r="V48" t="s">
        <v>159</v>
      </c>
      <c r="W48">
        <v>26</v>
      </c>
      <c r="X48" t="s">
        <v>183</v>
      </c>
      <c r="Y48">
        <v>14</v>
      </c>
      <c r="Z48" t="s">
        <v>63</v>
      </c>
    </row>
    <row r="49" spans="1:26" x14ac:dyDescent="0.3">
      <c r="A49">
        <v>12808</v>
      </c>
      <c r="B49">
        <v>3</v>
      </c>
      <c r="C49">
        <v>2</v>
      </c>
      <c r="D49">
        <v>21</v>
      </c>
      <c r="E49">
        <v>21</v>
      </c>
      <c r="F49">
        <v>20</v>
      </c>
      <c r="G49">
        <v>39</v>
      </c>
      <c r="H49">
        <v>12808</v>
      </c>
      <c r="I49">
        <v>3</v>
      </c>
      <c r="J49">
        <v>2</v>
      </c>
      <c r="K49">
        <v>21</v>
      </c>
      <c r="L49">
        <v>21</v>
      </c>
      <c r="M49">
        <v>20</v>
      </c>
      <c r="N49">
        <v>39</v>
      </c>
      <c r="O49">
        <v>3</v>
      </c>
      <c r="P49" t="s">
        <v>38</v>
      </c>
      <c r="Q49">
        <v>2</v>
      </c>
      <c r="R49" s="7" t="s">
        <v>1714</v>
      </c>
      <c r="S49">
        <v>21</v>
      </c>
      <c r="T49" t="s">
        <v>98</v>
      </c>
      <c r="U49">
        <v>21</v>
      </c>
      <c r="V49" t="s">
        <v>124</v>
      </c>
      <c r="W49">
        <v>20</v>
      </c>
      <c r="X49" t="s">
        <v>62</v>
      </c>
      <c r="Y49">
        <v>39</v>
      </c>
      <c r="Z49" t="s">
        <v>72</v>
      </c>
    </row>
    <row r="50" spans="1:26" x14ac:dyDescent="0.3">
      <c r="A50">
        <v>12809</v>
      </c>
      <c r="B50">
        <v>3</v>
      </c>
      <c r="C50">
        <v>2</v>
      </c>
      <c r="D50">
        <v>20</v>
      </c>
      <c r="E50">
        <v>28</v>
      </c>
      <c r="F50">
        <v>24</v>
      </c>
      <c r="G50">
        <v>26</v>
      </c>
      <c r="H50">
        <v>12809</v>
      </c>
      <c r="I50">
        <v>3</v>
      </c>
      <c r="J50">
        <v>2</v>
      </c>
      <c r="K50">
        <v>20</v>
      </c>
      <c r="L50">
        <v>28</v>
      </c>
      <c r="M50">
        <v>24</v>
      </c>
      <c r="N50">
        <v>26</v>
      </c>
      <c r="O50">
        <v>3</v>
      </c>
      <c r="P50" t="s">
        <v>38</v>
      </c>
      <c r="Q50">
        <v>2</v>
      </c>
      <c r="R50" s="7" t="s">
        <v>1714</v>
      </c>
      <c r="S50">
        <v>20</v>
      </c>
      <c r="T50" t="s">
        <v>39</v>
      </c>
      <c r="U50">
        <v>28</v>
      </c>
      <c r="V50" t="s">
        <v>81</v>
      </c>
      <c r="W50">
        <v>24</v>
      </c>
      <c r="X50" t="s">
        <v>80</v>
      </c>
      <c r="Y50">
        <v>26</v>
      </c>
      <c r="Z50" t="s">
        <v>41</v>
      </c>
    </row>
    <row r="51" spans="1:26" x14ac:dyDescent="0.3">
      <c r="A51">
        <v>12810</v>
      </c>
      <c r="B51">
        <v>3</v>
      </c>
      <c r="C51">
        <v>2</v>
      </c>
      <c r="D51">
        <v>20</v>
      </c>
      <c r="E51">
        <v>28</v>
      </c>
      <c r="F51">
        <v>24</v>
      </c>
      <c r="G51">
        <v>26</v>
      </c>
      <c r="H51">
        <v>12810</v>
      </c>
      <c r="I51">
        <v>3</v>
      </c>
      <c r="J51">
        <v>2</v>
      </c>
      <c r="K51">
        <v>20</v>
      </c>
      <c r="L51">
        <v>28</v>
      </c>
      <c r="M51">
        <v>24</v>
      </c>
      <c r="N51">
        <v>26</v>
      </c>
      <c r="O51">
        <v>3</v>
      </c>
      <c r="P51" t="s">
        <v>38</v>
      </c>
      <c r="Q51">
        <v>2</v>
      </c>
      <c r="R51" s="7" t="s">
        <v>1714</v>
      </c>
      <c r="S51">
        <v>20</v>
      </c>
      <c r="T51" t="s">
        <v>39</v>
      </c>
      <c r="U51">
        <v>28</v>
      </c>
      <c r="V51" t="s">
        <v>81</v>
      </c>
      <c r="W51">
        <v>24</v>
      </c>
      <c r="X51" t="s">
        <v>80</v>
      </c>
      <c r="Y51">
        <v>26</v>
      </c>
      <c r="Z51" t="s">
        <v>41</v>
      </c>
    </row>
    <row r="52" spans="1:26" x14ac:dyDescent="0.3">
      <c r="A52">
        <v>12812</v>
      </c>
      <c r="B52">
        <v>3</v>
      </c>
      <c r="C52">
        <v>2</v>
      </c>
      <c r="D52">
        <v>20</v>
      </c>
      <c r="E52">
        <v>24</v>
      </c>
      <c r="F52">
        <v>31</v>
      </c>
      <c r="G52">
        <v>25</v>
      </c>
      <c r="H52">
        <v>12812</v>
      </c>
      <c r="I52">
        <v>3</v>
      </c>
      <c r="J52">
        <v>2</v>
      </c>
      <c r="K52">
        <v>20</v>
      </c>
      <c r="L52">
        <v>24</v>
      </c>
      <c r="M52">
        <v>31</v>
      </c>
      <c r="N52">
        <v>25</v>
      </c>
      <c r="O52">
        <v>3</v>
      </c>
      <c r="P52" t="s">
        <v>38</v>
      </c>
      <c r="Q52">
        <v>2</v>
      </c>
      <c r="R52" s="7" t="s">
        <v>1714</v>
      </c>
      <c r="S52">
        <v>20</v>
      </c>
      <c r="T52" t="s">
        <v>39</v>
      </c>
      <c r="U52">
        <v>24</v>
      </c>
      <c r="V52" t="s">
        <v>80</v>
      </c>
      <c r="W52">
        <v>31</v>
      </c>
      <c r="X52" t="s">
        <v>42</v>
      </c>
      <c r="Y52">
        <v>25</v>
      </c>
      <c r="Z52" t="s">
        <v>183</v>
      </c>
    </row>
    <row r="53" spans="1:26" x14ac:dyDescent="0.3">
      <c r="A53">
        <v>12813</v>
      </c>
      <c r="B53">
        <v>3</v>
      </c>
      <c r="C53">
        <v>2</v>
      </c>
      <c r="D53">
        <v>20</v>
      </c>
      <c r="E53">
        <v>28</v>
      </c>
      <c r="F53">
        <v>25</v>
      </c>
      <c r="G53">
        <v>23</v>
      </c>
      <c r="H53">
        <v>12813</v>
      </c>
      <c r="I53">
        <v>3</v>
      </c>
      <c r="J53">
        <v>2</v>
      </c>
      <c r="K53">
        <v>20</v>
      </c>
      <c r="L53">
        <v>28</v>
      </c>
      <c r="M53">
        <v>25</v>
      </c>
      <c r="N53">
        <v>23</v>
      </c>
      <c r="O53">
        <v>3</v>
      </c>
      <c r="P53" t="s">
        <v>38</v>
      </c>
      <c r="Q53">
        <v>2</v>
      </c>
      <c r="R53" s="7" t="s">
        <v>1714</v>
      </c>
      <c r="S53">
        <v>20</v>
      </c>
      <c r="T53" t="s">
        <v>39</v>
      </c>
      <c r="U53">
        <v>28</v>
      </c>
      <c r="V53" t="s">
        <v>81</v>
      </c>
      <c r="W53">
        <v>25</v>
      </c>
      <c r="X53" t="s">
        <v>26</v>
      </c>
      <c r="Y53">
        <v>23</v>
      </c>
      <c r="Z53" t="s">
        <v>80</v>
      </c>
    </row>
    <row r="54" spans="1:26" x14ac:dyDescent="0.3">
      <c r="A54">
        <v>12814</v>
      </c>
      <c r="B54">
        <v>3</v>
      </c>
      <c r="C54">
        <v>2</v>
      </c>
      <c r="D54">
        <v>20</v>
      </c>
      <c r="E54">
        <v>24</v>
      </c>
      <c r="F54">
        <v>26</v>
      </c>
      <c r="G54">
        <v>29</v>
      </c>
      <c r="H54">
        <v>12814</v>
      </c>
      <c r="I54">
        <v>3</v>
      </c>
      <c r="J54">
        <v>2</v>
      </c>
      <c r="K54">
        <v>20</v>
      </c>
      <c r="L54">
        <v>24</v>
      </c>
      <c r="M54">
        <v>26</v>
      </c>
      <c r="N54">
        <v>29</v>
      </c>
      <c r="O54">
        <v>3</v>
      </c>
      <c r="P54" t="s">
        <v>38</v>
      </c>
      <c r="Q54">
        <v>2</v>
      </c>
      <c r="R54" s="7" t="s">
        <v>1714</v>
      </c>
      <c r="S54">
        <v>20</v>
      </c>
      <c r="T54" t="s">
        <v>39</v>
      </c>
      <c r="U54">
        <v>24</v>
      </c>
      <c r="V54" t="s">
        <v>80</v>
      </c>
      <c r="W54">
        <v>26</v>
      </c>
      <c r="X54" t="s">
        <v>183</v>
      </c>
      <c r="Y54">
        <v>29</v>
      </c>
      <c r="Z54" t="s">
        <v>388</v>
      </c>
    </row>
    <row r="55" spans="1:26" x14ac:dyDescent="0.3">
      <c r="A55">
        <v>12817</v>
      </c>
      <c r="B55">
        <v>3</v>
      </c>
      <c r="C55">
        <v>2</v>
      </c>
      <c r="D55">
        <v>6</v>
      </c>
      <c r="E55">
        <v>19</v>
      </c>
      <c r="F55">
        <v>40</v>
      </c>
      <c r="G55">
        <v>36</v>
      </c>
      <c r="H55">
        <v>12817</v>
      </c>
      <c r="I55">
        <v>3</v>
      </c>
      <c r="J55">
        <v>2</v>
      </c>
      <c r="K55">
        <v>6</v>
      </c>
      <c r="L55">
        <v>19</v>
      </c>
      <c r="M55">
        <v>40</v>
      </c>
      <c r="N55">
        <v>36</v>
      </c>
      <c r="O55">
        <v>3</v>
      </c>
      <c r="P55" t="s">
        <v>38</v>
      </c>
      <c r="Q55">
        <v>2</v>
      </c>
      <c r="R55" s="7" t="s">
        <v>1714</v>
      </c>
      <c r="S55">
        <v>6</v>
      </c>
      <c r="T55" t="s">
        <v>106</v>
      </c>
      <c r="U55">
        <v>19</v>
      </c>
      <c r="V55" t="s">
        <v>51</v>
      </c>
      <c r="W55">
        <v>40</v>
      </c>
      <c r="X55" t="s">
        <v>72</v>
      </c>
      <c r="Y55">
        <v>36</v>
      </c>
      <c r="Z55" t="s">
        <v>243</v>
      </c>
    </row>
    <row r="56" spans="1:26" x14ac:dyDescent="0.3">
      <c r="A56">
        <v>12818</v>
      </c>
      <c r="B56">
        <v>3</v>
      </c>
      <c r="C56">
        <v>2</v>
      </c>
      <c r="D56">
        <v>6</v>
      </c>
      <c r="E56">
        <v>19</v>
      </c>
      <c r="F56">
        <v>40</v>
      </c>
      <c r="G56">
        <v>36</v>
      </c>
      <c r="H56">
        <v>12818</v>
      </c>
      <c r="I56">
        <v>3</v>
      </c>
      <c r="J56">
        <v>2</v>
      </c>
      <c r="K56">
        <v>6</v>
      </c>
      <c r="L56">
        <v>19</v>
      </c>
      <c r="M56">
        <v>40</v>
      </c>
      <c r="N56">
        <v>36</v>
      </c>
      <c r="O56">
        <v>3</v>
      </c>
      <c r="P56" t="s">
        <v>38</v>
      </c>
      <c r="Q56">
        <v>2</v>
      </c>
      <c r="R56" s="7" t="s">
        <v>1714</v>
      </c>
      <c r="S56">
        <v>6</v>
      </c>
      <c r="T56" t="s">
        <v>106</v>
      </c>
      <c r="U56">
        <v>19</v>
      </c>
      <c r="V56" t="s">
        <v>51</v>
      </c>
      <c r="W56">
        <v>40</v>
      </c>
      <c r="X56" t="s">
        <v>72</v>
      </c>
      <c r="Y56">
        <v>36</v>
      </c>
      <c r="Z56" t="s">
        <v>243</v>
      </c>
    </row>
    <row r="57" spans="1:26" x14ac:dyDescent="0.3">
      <c r="A57">
        <v>12819</v>
      </c>
      <c r="B57">
        <v>3</v>
      </c>
      <c r="C57">
        <v>2</v>
      </c>
      <c r="D57">
        <v>6</v>
      </c>
      <c r="E57">
        <v>19</v>
      </c>
      <c r="F57">
        <v>40</v>
      </c>
      <c r="G57">
        <v>36</v>
      </c>
      <c r="H57">
        <v>12819</v>
      </c>
      <c r="I57">
        <v>3</v>
      </c>
      <c r="J57">
        <v>2</v>
      </c>
      <c r="K57">
        <v>6</v>
      </c>
      <c r="L57">
        <v>19</v>
      </c>
      <c r="M57">
        <v>40</v>
      </c>
      <c r="N57">
        <v>36</v>
      </c>
      <c r="O57">
        <v>3</v>
      </c>
      <c r="P57" t="s">
        <v>38</v>
      </c>
      <c r="Q57">
        <v>2</v>
      </c>
      <c r="R57" s="7" t="s">
        <v>1714</v>
      </c>
      <c r="S57">
        <v>6</v>
      </c>
      <c r="T57" t="s">
        <v>106</v>
      </c>
      <c r="U57">
        <v>19</v>
      </c>
      <c r="V57" t="s">
        <v>51</v>
      </c>
      <c r="W57">
        <v>40</v>
      </c>
      <c r="X57" t="s">
        <v>72</v>
      </c>
      <c r="Y57">
        <v>36</v>
      </c>
      <c r="Z57" t="s">
        <v>243</v>
      </c>
    </row>
    <row r="58" spans="1:26" x14ac:dyDescent="0.3">
      <c r="A58">
        <v>12820</v>
      </c>
      <c r="B58">
        <v>3</v>
      </c>
      <c r="C58">
        <v>2</v>
      </c>
      <c r="D58">
        <v>6</v>
      </c>
      <c r="E58">
        <v>19</v>
      </c>
      <c r="F58">
        <v>40</v>
      </c>
      <c r="G58">
        <v>36</v>
      </c>
      <c r="H58">
        <v>12820</v>
      </c>
      <c r="I58">
        <v>3</v>
      </c>
      <c r="J58">
        <v>2</v>
      </c>
      <c r="K58">
        <v>6</v>
      </c>
      <c r="L58">
        <v>19</v>
      </c>
      <c r="M58">
        <v>40</v>
      </c>
      <c r="N58">
        <v>36</v>
      </c>
      <c r="O58">
        <v>3</v>
      </c>
      <c r="P58" t="s">
        <v>38</v>
      </c>
      <c r="Q58">
        <v>2</v>
      </c>
      <c r="R58" s="7" t="s">
        <v>1714</v>
      </c>
      <c r="S58">
        <v>6</v>
      </c>
      <c r="T58" t="s">
        <v>106</v>
      </c>
      <c r="U58">
        <v>19</v>
      </c>
      <c r="V58" t="s">
        <v>51</v>
      </c>
      <c r="W58">
        <v>40</v>
      </c>
      <c r="X58" t="s">
        <v>72</v>
      </c>
      <c r="Y58">
        <v>36</v>
      </c>
      <c r="Z58" t="s">
        <v>243</v>
      </c>
    </row>
    <row r="59" spans="1:26" x14ac:dyDescent="0.3">
      <c r="A59">
        <v>12821</v>
      </c>
      <c r="B59">
        <v>3</v>
      </c>
      <c r="C59">
        <v>2</v>
      </c>
      <c r="D59">
        <v>6</v>
      </c>
      <c r="E59">
        <v>19</v>
      </c>
      <c r="F59">
        <v>40</v>
      </c>
      <c r="G59">
        <v>36</v>
      </c>
      <c r="H59">
        <v>12821</v>
      </c>
      <c r="I59">
        <v>3</v>
      </c>
      <c r="J59">
        <v>2</v>
      </c>
      <c r="K59">
        <v>6</v>
      </c>
      <c r="L59">
        <v>19</v>
      </c>
      <c r="M59">
        <v>40</v>
      </c>
      <c r="N59">
        <v>36</v>
      </c>
      <c r="O59">
        <v>3</v>
      </c>
      <c r="P59" t="s">
        <v>38</v>
      </c>
      <c r="Q59">
        <v>2</v>
      </c>
      <c r="R59" s="7" t="s">
        <v>1714</v>
      </c>
      <c r="S59">
        <v>6</v>
      </c>
      <c r="T59" t="s">
        <v>106</v>
      </c>
      <c r="U59">
        <v>19</v>
      </c>
      <c r="V59" t="s">
        <v>51</v>
      </c>
      <c r="W59">
        <v>40</v>
      </c>
      <c r="X59" t="s">
        <v>72</v>
      </c>
      <c r="Y59">
        <v>36</v>
      </c>
      <c r="Z59" t="s">
        <v>243</v>
      </c>
    </row>
    <row r="60" spans="1:26" x14ac:dyDescent="0.3">
      <c r="A60">
        <v>12822</v>
      </c>
      <c r="B60">
        <v>3</v>
      </c>
      <c r="C60">
        <v>2</v>
      </c>
      <c r="D60">
        <v>6</v>
      </c>
      <c r="E60">
        <v>19</v>
      </c>
      <c r="F60">
        <v>40</v>
      </c>
      <c r="G60">
        <v>36</v>
      </c>
      <c r="H60">
        <v>12822</v>
      </c>
      <c r="I60">
        <v>3</v>
      </c>
      <c r="J60">
        <v>2</v>
      </c>
      <c r="K60">
        <v>6</v>
      </c>
      <c r="L60">
        <v>19</v>
      </c>
      <c r="M60">
        <v>40</v>
      </c>
      <c r="N60">
        <v>36</v>
      </c>
      <c r="O60">
        <v>3</v>
      </c>
      <c r="P60" t="s">
        <v>38</v>
      </c>
      <c r="Q60">
        <v>2</v>
      </c>
      <c r="R60" s="7" t="s">
        <v>1714</v>
      </c>
      <c r="S60">
        <v>6</v>
      </c>
      <c r="T60" t="s">
        <v>106</v>
      </c>
      <c r="U60">
        <v>19</v>
      </c>
      <c r="V60" t="s">
        <v>51</v>
      </c>
      <c r="W60">
        <v>40</v>
      </c>
      <c r="X60" t="s">
        <v>72</v>
      </c>
      <c r="Y60">
        <v>36</v>
      </c>
      <c r="Z60" t="s">
        <v>243</v>
      </c>
    </row>
    <row r="61" spans="1:26" x14ac:dyDescent="0.3">
      <c r="A61">
        <v>12823</v>
      </c>
      <c r="B61">
        <v>3</v>
      </c>
      <c r="C61">
        <v>2</v>
      </c>
      <c r="D61">
        <v>6</v>
      </c>
      <c r="E61">
        <v>19</v>
      </c>
      <c r="F61">
        <v>40</v>
      </c>
      <c r="G61">
        <v>36</v>
      </c>
      <c r="H61">
        <v>12823</v>
      </c>
      <c r="I61">
        <v>3</v>
      </c>
      <c r="J61">
        <v>2</v>
      </c>
      <c r="K61">
        <v>6</v>
      </c>
      <c r="L61">
        <v>19</v>
      </c>
      <c r="M61">
        <v>40</v>
      </c>
      <c r="N61">
        <v>36</v>
      </c>
      <c r="O61">
        <v>3</v>
      </c>
      <c r="P61" t="s">
        <v>38</v>
      </c>
      <c r="Q61">
        <v>2</v>
      </c>
      <c r="R61" s="7" t="s">
        <v>1714</v>
      </c>
      <c r="S61">
        <v>6</v>
      </c>
      <c r="T61" t="s">
        <v>106</v>
      </c>
      <c r="U61">
        <v>19</v>
      </c>
      <c r="V61" t="s">
        <v>51</v>
      </c>
      <c r="W61">
        <v>40</v>
      </c>
      <c r="X61" t="s">
        <v>72</v>
      </c>
      <c r="Y61">
        <v>36</v>
      </c>
      <c r="Z61" t="s">
        <v>243</v>
      </c>
    </row>
    <row r="62" spans="1:26" x14ac:dyDescent="0.3">
      <c r="A62">
        <v>12824</v>
      </c>
      <c r="B62">
        <v>1</v>
      </c>
      <c r="C62">
        <v>1</v>
      </c>
      <c r="D62">
        <v>3</v>
      </c>
      <c r="E62">
        <v>35</v>
      </c>
      <c r="F62">
        <v>3</v>
      </c>
      <c r="G62">
        <v>10</v>
      </c>
      <c r="H62">
        <v>12824</v>
      </c>
      <c r="I62">
        <v>1</v>
      </c>
      <c r="J62">
        <v>1</v>
      </c>
      <c r="K62">
        <v>3</v>
      </c>
      <c r="L62">
        <v>35</v>
      </c>
      <c r="M62">
        <v>3</v>
      </c>
      <c r="N62">
        <v>10</v>
      </c>
      <c r="O62">
        <v>1</v>
      </c>
      <c r="P62" t="s">
        <v>248</v>
      </c>
      <c r="Q62">
        <v>1</v>
      </c>
      <c r="R62" s="7" t="s">
        <v>1713</v>
      </c>
      <c r="S62">
        <v>3</v>
      </c>
      <c r="T62" t="s">
        <v>154</v>
      </c>
      <c r="U62">
        <v>35</v>
      </c>
      <c r="V62" t="s">
        <v>71</v>
      </c>
      <c r="W62">
        <v>3</v>
      </c>
      <c r="X62" t="s">
        <v>249</v>
      </c>
      <c r="Y62">
        <v>10</v>
      </c>
      <c r="Z62" t="s">
        <v>250</v>
      </c>
    </row>
    <row r="63" spans="1:26" x14ac:dyDescent="0.3">
      <c r="A63">
        <v>12825</v>
      </c>
      <c r="B63">
        <v>3</v>
      </c>
      <c r="C63">
        <v>2</v>
      </c>
      <c r="D63">
        <v>6</v>
      </c>
      <c r="E63">
        <v>19</v>
      </c>
      <c r="F63">
        <v>40</v>
      </c>
      <c r="G63">
        <v>36</v>
      </c>
      <c r="H63">
        <v>12825</v>
      </c>
      <c r="I63">
        <v>3</v>
      </c>
      <c r="J63">
        <v>2</v>
      </c>
      <c r="K63">
        <v>6</v>
      </c>
      <c r="L63">
        <v>19</v>
      </c>
      <c r="M63">
        <v>40</v>
      </c>
      <c r="N63">
        <v>36</v>
      </c>
      <c r="O63">
        <v>3</v>
      </c>
      <c r="P63" t="s">
        <v>38</v>
      </c>
      <c r="Q63">
        <v>2</v>
      </c>
      <c r="R63" s="7" t="s">
        <v>1714</v>
      </c>
      <c r="S63">
        <v>6</v>
      </c>
      <c r="T63" t="s">
        <v>106</v>
      </c>
      <c r="U63">
        <v>19</v>
      </c>
      <c r="V63" t="s">
        <v>51</v>
      </c>
      <c r="W63">
        <v>40</v>
      </c>
      <c r="X63" t="s">
        <v>72</v>
      </c>
      <c r="Y63">
        <v>36</v>
      </c>
      <c r="Z63" t="s">
        <v>243</v>
      </c>
    </row>
    <row r="64" spans="1:26" x14ac:dyDescent="0.3">
      <c r="A64">
        <v>12826</v>
      </c>
      <c r="B64">
        <v>3</v>
      </c>
      <c r="C64">
        <v>2</v>
      </c>
      <c r="D64">
        <v>6</v>
      </c>
      <c r="E64">
        <v>19</v>
      </c>
      <c r="F64">
        <v>40</v>
      </c>
      <c r="G64">
        <v>36</v>
      </c>
      <c r="H64">
        <v>12826</v>
      </c>
      <c r="I64">
        <v>3</v>
      </c>
      <c r="J64">
        <v>2</v>
      </c>
      <c r="K64">
        <v>6</v>
      </c>
      <c r="L64">
        <v>19</v>
      </c>
      <c r="M64">
        <v>40</v>
      </c>
      <c r="N64">
        <v>36</v>
      </c>
      <c r="O64">
        <v>3</v>
      </c>
      <c r="P64" t="s">
        <v>38</v>
      </c>
      <c r="Q64">
        <v>2</v>
      </c>
      <c r="R64" s="7" t="s">
        <v>1714</v>
      </c>
      <c r="S64">
        <v>6</v>
      </c>
      <c r="T64" t="s">
        <v>106</v>
      </c>
      <c r="U64">
        <v>19</v>
      </c>
      <c r="V64" t="s">
        <v>51</v>
      </c>
      <c r="W64">
        <v>40</v>
      </c>
      <c r="X64" t="s">
        <v>72</v>
      </c>
      <c r="Y64">
        <v>36</v>
      </c>
      <c r="Z64" t="s">
        <v>243</v>
      </c>
    </row>
    <row r="65" spans="1:26" x14ac:dyDescent="0.3">
      <c r="A65">
        <v>12827</v>
      </c>
      <c r="B65">
        <v>3</v>
      </c>
      <c r="C65">
        <v>2</v>
      </c>
      <c r="D65">
        <v>6</v>
      </c>
      <c r="E65">
        <v>19</v>
      </c>
      <c r="F65">
        <v>40</v>
      </c>
      <c r="G65">
        <v>36</v>
      </c>
      <c r="H65">
        <v>12827</v>
      </c>
      <c r="I65">
        <v>3</v>
      </c>
      <c r="J65">
        <v>2</v>
      </c>
      <c r="K65">
        <v>6</v>
      </c>
      <c r="L65">
        <v>19</v>
      </c>
      <c r="M65">
        <v>40</v>
      </c>
      <c r="N65">
        <v>36</v>
      </c>
      <c r="O65">
        <v>3</v>
      </c>
      <c r="P65" t="s">
        <v>38</v>
      </c>
      <c r="Q65">
        <v>2</v>
      </c>
      <c r="R65" s="7" t="s">
        <v>1714</v>
      </c>
      <c r="S65">
        <v>6</v>
      </c>
      <c r="T65" t="s">
        <v>106</v>
      </c>
      <c r="U65">
        <v>19</v>
      </c>
      <c r="V65" t="s">
        <v>51</v>
      </c>
      <c r="W65">
        <v>40</v>
      </c>
      <c r="X65" t="s">
        <v>72</v>
      </c>
      <c r="Y65">
        <v>36</v>
      </c>
      <c r="Z65" t="s">
        <v>243</v>
      </c>
    </row>
    <row r="66" spans="1:26" x14ac:dyDescent="0.3">
      <c r="A66">
        <v>12828</v>
      </c>
      <c r="B66">
        <v>3</v>
      </c>
      <c r="C66">
        <v>2</v>
      </c>
      <c r="D66">
        <v>24</v>
      </c>
      <c r="E66">
        <v>19</v>
      </c>
      <c r="F66">
        <v>40</v>
      </c>
      <c r="G66">
        <v>42</v>
      </c>
      <c r="H66">
        <v>12828</v>
      </c>
      <c r="I66">
        <v>3</v>
      </c>
      <c r="J66">
        <v>2</v>
      </c>
      <c r="K66">
        <v>24</v>
      </c>
      <c r="L66">
        <v>19</v>
      </c>
      <c r="M66">
        <v>40</v>
      </c>
      <c r="N66">
        <v>42</v>
      </c>
      <c r="O66">
        <v>3</v>
      </c>
      <c r="P66" t="s">
        <v>38</v>
      </c>
      <c r="Q66">
        <v>2</v>
      </c>
      <c r="R66" s="7" t="s">
        <v>1714</v>
      </c>
      <c r="S66">
        <v>24</v>
      </c>
      <c r="T66" t="s">
        <v>50</v>
      </c>
      <c r="U66">
        <v>19</v>
      </c>
      <c r="V66" t="s">
        <v>51</v>
      </c>
      <c r="W66">
        <v>40</v>
      </c>
      <c r="X66" t="s">
        <v>72</v>
      </c>
      <c r="Y66">
        <v>42</v>
      </c>
      <c r="Z66" t="s">
        <v>53</v>
      </c>
    </row>
    <row r="67" spans="1:26" x14ac:dyDescent="0.3">
      <c r="A67">
        <v>12829</v>
      </c>
      <c r="B67">
        <v>3</v>
      </c>
      <c r="C67">
        <v>2</v>
      </c>
      <c r="D67">
        <v>21</v>
      </c>
      <c r="E67">
        <v>19</v>
      </c>
      <c r="F67">
        <v>40</v>
      </c>
      <c r="G67">
        <v>42</v>
      </c>
      <c r="H67">
        <v>12829</v>
      </c>
      <c r="I67">
        <v>3</v>
      </c>
      <c r="J67">
        <v>2</v>
      </c>
      <c r="K67">
        <v>21</v>
      </c>
      <c r="L67">
        <v>19</v>
      </c>
      <c r="M67">
        <v>40</v>
      </c>
      <c r="N67">
        <v>42</v>
      </c>
      <c r="O67">
        <v>3</v>
      </c>
      <c r="P67" t="s">
        <v>38</v>
      </c>
      <c r="Q67">
        <v>2</v>
      </c>
      <c r="R67" s="7" t="s">
        <v>1714</v>
      </c>
      <c r="S67">
        <v>21</v>
      </c>
      <c r="T67" t="s">
        <v>98</v>
      </c>
      <c r="U67">
        <v>19</v>
      </c>
      <c r="V67" t="s">
        <v>51</v>
      </c>
      <c r="W67">
        <v>40</v>
      </c>
      <c r="X67" t="s">
        <v>72</v>
      </c>
      <c r="Y67">
        <v>42</v>
      </c>
      <c r="Z67" t="s">
        <v>53</v>
      </c>
    </row>
    <row r="68" spans="1:26" x14ac:dyDescent="0.3">
      <c r="A68">
        <v>12830</v>
      </c>
      <c r="B68">
        <v>3</v>
      </c>
      <c r="C68">
        <v>2</v>
      </c>
      <c r="D68">
        <v>15</v>
      </c>
      <c r="E68">
        <v>3</v>
      </c>
      <c r="F68">
        <v>8</v>
      </c>
      <c r="G68">
        <v>10</v>
      </c>
      <c r="H68">
        <v>12830</v>
      </c>
      <c r="I68">
        <v>3</v>
      </c>
      <c r="J68">
        <v>2</v>
      </c>
      <c r="K68">
        <v>15</v>
      </c>
      <c r="L68">
        <v>3</v>
      </c>
      <c r="M68">
        <v>8</v>
      </c>
      <c r="N68">
        <v>10</v>
      </c>
      <c r="O68">
        <v>3</v>
      </c>
      <c r="P68" t="s">
        <v>38</v>
      </c>
      <c r="Q68">
        <v>2</v>
      </c>
      <c r="R68" s="7" t="s">
        <v>1714</v>
      </c>
      <c r="S68">
        <v>15</v>
      </c>
      <c r="T68" t="s">
        <v>271</v>
      </c>
      <c r="U68">
        <v>3</v>
      </c>
      <c r="V68" t="s">
        <v>249</v>
      </c>
      <c r="W68">
        <v>8</v>
      </c>
      <c r="X68" t="s">
        <v>114</v>
      </c>
      <c r="Y68">
        <v>10</v>
      </c>
      <c r="Z68" t="s">
        <v>250</v>
      </c>
    </row>
    <row r="69" spans="1:26" x14ac:dyDescent="0.3">
      <c r="A69">
        <v>12831</v>
      </c>
      <c r="B69">
        <v>3</v>
      </c>
      <c r="C69">
        <v>2</v>
      </c>
      <c r="D69">
        <v>10</v>
      </c>
      <c r="E69">
        <v>10</v>
      </c>
      <c r="F69">
        <v>10</v>
      </c>
      <c r="G69">
        <v>33</v>
      </c>
      <c r="H69">
        <v>12831</v>
      </c>
      <c r="I69">
        <v>3</v>
      </c>
      <c r="J69">
        <v>2</v>
      </c>
      <c r="K69">
        <v>10</v>
      </c>
      <c r="L69">
        <v>10</v>
      </c>
      <c r="M69">
        <v>10</v>
      </c>
      <c r="N69">
        <v>33</v>
      </c>
      <c r="O69">
        <v>3</v>
      </c>
      <c r="P69" t="s">
        <v>38</v>
      </c>
      <c r="Q69">
        <v>2</v>
      </c>
      <c r="R69" s="7" t="s">
        <v>1714</v>
      </c>
      <c r="S69">
        <v>10</v>
      </c>
      <c r="T69" t="s">
        <v>123</v>
      </c>
      <c r="U69">
        <v>10</v>
      </c>
      <c r="V69" t="s">
        <v>250</v>
      </c>
      <c r="W69">
        <v>10</v>
      </c>
      <c r="X69" t="s">
        <v>250</v>
      </c>
      <c r="Y69">
        <v>33</v>
      </c>
      <c r="Z69" t="s">
        <v>160</v>
      </c>
    </row>
    <row r="70" spans="1:26" x14ac:dyDescent="0.3">
      <c r="A70">
        <v>12832</v>
      </c>
      <c r="B70">
        <v>3</v>
      </c>
      <c r="C70">
        <v>2</v>
      </c>
      <c r="D70">
        <v>10</v>
      </c>
      <c r="E70">
        <v>10</v>
      </c>
      <c r="F70">
        <v>10</v>
      </c>
      <c r="G70">
        <v>33</v>
      </c>
      <c r="H70">
        <v>12832</v>
      </c>
      <c r="I70">
        <v>3</v>
      </c>
      <c r="J70">
        <v>2</v>
      </c>
      <c r="K70">
        <v>10</v>
      </c>
      <c r="L70">
        <v>10</v>
      </c>
      <c r="M70">
        <v>10</v>
      </c>
      <c r="N70">
        <v>33</v>
      </c>
      <c r="O70">
        <v>3</v>
      </c>
      <c r="P70" t="s">
        <v>38</v>
      </c>
      <c r="Q70">
        <v>2</v>
      </c>
      <c r="R70" s="7" t="s">
        <v>1714</v>
      </c>
      <c r="S70">
        <v>10</v>
      </c>
      <c r="T70" t="s">
        <v>123</v>
      </c>
      <c r="U70">
        <v>10</v>
      </c>
      <c r="V70" t="s">
        <v>250</v>
      </c>
      <c r="W70">
        <v>10</v>
      </c>
      <c r="X70" t="s">
        <v>250</v>
      </c>
      <c r="Y70">
        <v>33</v>
      </c>
      <c r="Z70" t="s">
        <v>160</v>
      </c>
    </row>
    <row r="71" spans="1:26" x14ac:dyDescent="0.3">
      <c r="A71">
        <v>12833</v>
      </c>
      <c r="B71">
        <v>3</v>
      </c>
      <c r="C71">
        <v>2</v>
      </c>
      <c r="D71">
        <v>20</v>
      </c>
      <c r="E71">
        <v>28</v>
      </c>
      <c r="F71">
        <v>27</v>
      </c>
      <c r="G71">
        <v>30</v>
      </c>
      <c r="H71">
        <v>12833</v>
      </c>
      <c r="I71">
        <v>3</v>
      </c>
      <c r="J71">
        <v>2</v>
      </c>
      <c r="K71">
        <v>20</v>
      </c>
      <c r="L71">
        <v>28</v>
      </c>
      <c r="M71">
        <v>27</v>
      </c>
      <c r="N71">
        <v>30</v>
      </c>
      <c r="O71">
        <v>3</v>
      </c>
      <c r="P71" t="s">
        <v>38</v>
      </c>
      <c r="Q71">
        <v>2</v>
      </c>
      <c r="R71" s="7" t="s">
        <v>1714</v>
      </c>
      <c r="S71">
        <v>20</v>
      </c>
      <c r="T71" t="s">
        <v>39</v>
      </c>
      <c r="U71">
        <v>28</v>
      </c>
      <c r="V71" t="s">
        <v>81</v>
      </c>
      <c r="W71">
        <v>27</v>
      </c>
      <c r="X71" t="s">
        <v>41</v>
      </c>
      <c r="Y71">
        <v>30</v>
      </c>
      <c r="Z71" t="s">
        <v>42</v>
      </c>
    </row>
    <row r="72" spans="1:26" x14ac:dyDescent="0.3">
      <c r="A72">
        <v>12834</v>
      </c>
      <c r="B72">
        <v>3</v>
      </c>
      <c r="C72">
        <v>2</v>
      </c>
      <c r="D72">
        <v>4</v>
      </c>
      <c r="E72">
        <v>20</v>
      </c>
      <c r="F72">
        <v>28</v>
      </c>
      <c r="G72">
        <v>35</v>
      </c>
      <c r="H72">
        <v>12834</v>
      </c>
      <c r="I72">
        <v>3</v>
      </c>
      <c r="J72">
        <v>2</v>
      </c>
      <c r="K72">
        <v>4</v>
      </c>
      <c r="L72">
        <v>20</v>
      </c>
      <c r="M72">
        <v>28</v>
      </c>
      <c r="N72">
        <v>35</v>
      </c>
      <c r="O72">
        <v>3</v>
      </c>
      <c r="P72" t="s">
        <v>38</v>
      </c>
      <c r="Q72">
        <v>2</v>
      </c>
      <c r="R72" s="7" t="s">
        <v>1714</v>
      </c>
      <c r="S72">
        <v>4</v>
      </c>
      <c r="T72" t="s">
        <v>61</v>
      </c>
      <c r="U72">
        <v>20</v>
      </c>
      <c r="V72" t="s">
        <v>62</v>
      </c>
      <c r="W72">
        <v>28</v>
      </c>
      <c r="X72" t="s">
        <v>81</v>
      </c>
      <c r="Y72">
        <v>35</v>
      </c>
      <c r="Z72" t="s">
        <v>64</v>
      </c>
    </row>
    <row r="73" spans="1:26" x14ac:dyDescent="0.3">
      <c r="A73">
        <v>12835</v>
      </c>
      <c r="B73">
        <v>3</v>
      </c>
      <c r="C73">
        <v>2</v>
      </c>
      <c r="D73">
        <v>3</v>
      </c>
      <c r="E73">
        <v>10</v>
      </c>
      <c r="F73">
        <v>9</v>
      </c>
      <c r="G73">
        <v>8</v>
      </c>
      <c r="H73">
        <v>12835</v>
      </c>
      <c r="I73">
        <v>3</v>
      </c>
      <c r="J73">
        <v>2</v>
      </c>
      <c r="K73">
        <v>3</v>
      </c>
      <c r="L73">
        <v>10</v>
      </c>
      <c r="M73">
        <v>9</v>
      </c>
      <c r="N73">
        <v>8</v>
      </c>
      <c r="O73">
        <v>3</v>
      </c>
      <c r="P73" t="s">
        <v>38</v>
      </c>
      <c r="Q73">
        <v>2</v>
      </c>
      <c r="R73" s="7" t="s">
        <v>1714</v>
      </c>
      <c r="S73">
        <v>3</v>
      </c>
      <c r="T73" t="s">
        <v>154</v>
      </c>
      <c r="U73">
        <v>10</v>
      </c>
      <c r="V73" t="s">
        <v>250</v>
      </c>
      <c r="W73">
        <v>9</v>
      </c>
      <c r="X73" t="s">
        <v>140</v>
      </c>
      <c r="Y73">
        <v>8</v>
      </c>
      <c r="Z73" t="s">
        <v>114</v>
      </c>
    </row>
    <row r="74" spans="1:26" x14ac:dyDescent="0.3">
      <c r="A74">
        <v>12836</v>
      </c>
      <c r="B74">
        <v>3</v>
      </c>
      <c r="C74">
        <v>2</v>
      </c>
      <c r="D74">
        <v>4</v>
      </c>
      <c r="E74">
        <v>20</v>
      </c>
      <c r="F74">
        <v>10</v>
      </c>
      <c r="G74">
        <v>14</v>
      </c>
      <c r="H74">
        <v>12836</v>
      </c>
      <c r="I74">
        <v>3</v>
      </c>
      <c r="J74">
        <v>2</v>
      </c>
      <c r="K74">
        <v>4</v>
      </c>
      <c r="L74">
        <v>20</v>
      </c>
      <c r="M74">
        <v>10</v>
      </c>
      <c r="N74">
        <v>14</v>
      </c>
      <c r="O74">
        <v>3</v>
      </c>
      <c r="P74" t="s">
        <v>38</v>
      </c>
      <c r="Q74">
        <v>2</v>
      </c>
      <c r="R74" s="7" t="s">
        <v>1714</v>
      </c>
      <c r="S74">
        <v>4</v>
      </c>
      <c r="T74" t="s">
        <v>61</v>
      </c>
      <c r="U74">
        <v>20</v>
      </c>
      <c r="V74" t="s">
        <v>62</v>
      </c>
      <c r="W74">
        <v>10</v>
      </c>
      <c r="X74" t="s">
        <v>250</v>
      </c>
      <c r="Y74">
        <v>14</v>
      </c>
      <c r="Z74" t="s">
        <v>63</v>
      </c>
    </row>
    <row r="75" spans="1:26" x14ac:dyDescent="0.3">
      <c r="A75">
        <v>12837</v>
      </c>
      <c r="B75">
        <v>3</v>
      </c>
      <c r="C75">
        <v>2</v>
      </c>
      <c r="D75">
        <v>4</v>
      </c>
      <c r="E75">
        <v>20</v>
      </c>
      <c r="F75">
        <v>10</v>
      </c>
      <c r="G75">
        <v>14</v>
      </c>
      <c r="H75">
        <v>12837</v>
      </c>
      <c r="I75">
        <v>3</v>
      </c>
      <c r="J75">
        <v>2</v>
      </c>
      <c r="K75">
        <v>4</v>
      </c>
      <c r="L75">
        <v>20</v>
      </c>
      <c r="M75">
        <v>10</v>
      </c>
      <c r="N75">
        <v>14</v>
      </c>
      <c r="O75">
        <v>3</v>
      </c>
      <c r="P75" t="s">
        <v>38</v>
      </c>
      <c r="Q75">
        <v>2</v>
      </c>
      <c r="R75" s="7" t="s">
        <v>1714</v>
      </c>
      <c r="S75">
        <v>4</v>
      </c>
      <c r="T75" t="s">
        <v>61</v>
      </c>
      <c r="U75">
        <v>20</v>
      </c>
      <c r="V75" t="s">
        <v>62</v>
      </c>
      <c r="W75">
        <v>10</v>
      </c>
      <c r="X75" t="s">
        <v>250</v>
      </c>
      <c r="Y75">
        <v>14</v>
      </c>
      <c r="Z75" t="s">
        <v>63</v>
      </c>
    </row>
    <row r="76" spans="1:26" x14ac:dyDescent="0.3">
      <c r="A76">
        <v>12838</v>
      </c>
      <c r="B76">
        <v>3</v>
      </c>
      <c r="C76">
        <v>2</v>
      </c>
      <c r="D76">
        <v>20</v>
      </c>
      <c r="E76">
        <v>27</v>
      </c>
      <c r="F76">
        <v>26</v>
      </c>
      <c r="G76">
        <v>27</v>
      </c>
      <c r="H76">
        <v>12838</v>
      </c>
      <c r="I76">
        <v>3</v>
      </c>
      <c r="J76">
        <v>2</v>
      </c>
      <c r="K76">
        <v>20</v>
      </c>
      <c r="L76">
        <v>27</v>
      </c>
      <c r="M76">
        <v>26</v>
      </c>
      <c r="N76">
        <v>27</v>
      </c>
      <c r="O76">
        <v>3</v>
      </c>
      <c r="P76" t="s">
        <v>38</v>
      </c>
      <c r="Q76">
        <v>2</v>
      </c>
      <c r="R76" s="7" t="s">
        <v>1714</v>
      </c>
      <c r="S76">
        <v>20</v>
      </c>
      <c r="T76" t="s">
        <v>39</v>
      </c>
      <c r="U76">
        <v>27</v>
      </c>
      <c r="V76" t="s">
        <v>41</v>
      </c>
      <c r="W76">
        <v>26</v>
      </c>
      <c r="X76" t="s">
        <v>183</v>
      </c>
      <c r="Y76">
        <v>27</v>
      </c>
      <c r="Z76" t="s">
        <v>81</v>
      </c>
    </row>
    <row r="77" spans="1:26" x14ac:dyDescent="0.3">
      <c r="A77">
        <v>12840</v>
      </c>
      <c r="B77">
        <v>3</v>
      </c>
      <c r="C77">
        <v>2</v>
      </c>
      <c r="D77">
        <v>14</v>
      </c>
      <c r="E77">
        <v>3</v>
      </c>
      <c r="F77">
        <v>21</v>
      </c>
      <c r="G77">
        <v>9</v>
      </c>
      <c r="H77">
        <v>12840</v>
      </c>
      <c r="I77">
        <v>3</v>
      </c>
      <c r="J77">
        <v>2</v>
      </c>
      <c r="K77">
        <v>14</v>
      </c>
      <c r="L77">
        <v>3</v>
      </c>
      <c r="M77">
        <v>21</v>
      </c>
      <c r="N77">
        <v>9</v>
      </c>
      <c r="O77">
        <v>3</v>
      </c>
      <c r="P77" t="s">
        <v>38</v>
      </c>
      <c r="Q77">
        <v>2</v>
      </c>
      <c r="R77" s="7" t="s">
        <v>1714</v>
      </c>
      <c r="S77">
        <v>14</v>
      </c>
      <c r="T77" t="s">
        <v>367</v>
      </c>
      <c r="U77">
        <v>3</v>
      </c>
      <c r="V77" t="s">
        <v>249</v>
      </c>
      <c r="W77">
        <v>21</v>
      </c>
      <c r="X77" t="s">
        <v>124</v>
      </c>
      <c r="Y77">
        <v>9</v>
      </c>
      <c r="Z77" t="s">
        <v>140</v>
      </c>
    </row>
    <row r="78" spans="1:26" x14ac:dyDescent="0.3">
      <c r="A78">
        <v>12841</v>
      </c>
      <c r="B78">
        <v>3</v>
      </c>
      <c r="C78">
        <v>2</v>
      </c>
      <c r="D78">
        <v>23</v>
      </c>
      <c r="E78">
        <v>28</v>
      </c>
      <c r="F78">
        <v>25</v>
      </c>
      <c r="G78">
        <v>25</v>
      </c>
      <c r="H78">
        <v>12841</v>
      </c>
      <c r="I78">
        <v>3</v>
      </c>
      <c r="J78">
        <v>2</v>
      </c>
      <c r="K78">
        <v>23</v>
      </c>
      <c r="L78">
        <v>28</v>
      </c>
      <c r="M78">
        <v>25</v>
      </c>
      <c r="N78">
        <v>25</v>
      </c>
      <c r="O78">
        <v>3</v>
      </c>
      <c r="P78" t="s">
        <v>38</v>
      </c>
      <c r="Q78">
        <v>2</v>
      </c>
      <c r="R78" s="7" t="s">
        <v>1714</v>
      </c>
      <c r="S78">
        <v>23</v>
      </c>
      <c r="T78" t="s">
        <v>139</v>
      </c>
      <c r="U78">
        <v>28</v>
      </c>
      <c r="V78" t="s">
        <v>81</v>
      </c>
      <c r="W78">
        <v>25</v>
      </c>
      <c r="X78" t="s">
        <v>26</v>
      </c>
      <c r="Y78">
        <v>25</v>
      </c>
      <c r="Z78" t="s">
        <v>183</v>
      </c>
    </row>
    <row r="79" spans="1:26" x14ac:dyDescent="0.3">
      <c r="A79">
        <v>12842</v>
      </c>
      <c r="B79">
        <v>3</v>
      </c>
      <c r="C79">
        <v>2</v>
      </c>
      <c r="D79">
        <v>23</v>
      </c>
      <c r="E79">
        <v>17</v>
      </c>
      <c r="F79">
        <v>18</v>
      </c>
      <c r="G79">
        <v>33</v>
      </c>
      <c r="H79">
        <v>12842</v>
      </c>
      <c r="I79">
        <v>3</v>
      </c>
      <c r="J79">
        <v>2</v>
      </c>
      <c r="K79">
        <v>23</v>
      </c>
      <c r="L79">
        <v>17</v>
      </c>
      <c r="M79">
        <v>18</v>
      </c>
      <c r="N79">
        <v>33</v>
      </c>
      <c r="O79">
        <v>3</v>
      </c>
      <c r="P79" t="s">
        <v>38</v>
      </c>
      <c r="Q79">
        <v>2</v>
      </c>
      <c r="R79" s="7" t="s">
        <v>1714</v>
      </c>
      <c r="S79">
        <v>23</v>
      </c>
      <c r="T79" t="s">
        <v>139</v>
      </c>
      <c r="U79">
        <v>17</v>
      </c>
      <c r="V79" t="s">
        <v>159</v>
      </c>
      <c r="W79">
        <v>18</v>
      </c>
      <c r="X79" t="s">
        <v>115</v>
      </c>
      <c r="Y79">
        <v>33</v>
      </c>
      <c r="Z79" t="s">
        <v>160</v>
      </c>
    </row>
    <row r="80" spans="1:26" x14ac:dyDescent="0.3">
      <c r="A80">
        <v>12843</v>
      </c>
      <c r="B80">
        <v>3</v>
      </c>
      <c r="C80">
        <v>2</v>
      </c>
      <c r="D80">
        <v>20</v>
      </c>
      <c r="E80">
        <v>17</v>
      </c>
      <c r="F80">
        <v>18</v>
      </c>
      <c r="G80">
        <v>33</v>
      </c>
      <c r="H80">
        <v>12843</v>
      </c>
      <c r="I80">
        <v>3</v>
      </c>
      <c r="J80">
        <v>2</v>
      </c>
      <c r="K80">
        <v>20</v>
      </c>
      <c r="L80">
        <v>17</v>
      </c>
      <c r="M80">
        <v>18</v>
      </c>
      <c r="N80">
        <v>33</v>
      </c>
      <c r="O80">
        <v>3</v>
      </c>
      <c r="P80" t="s">
        <v>38</v>
      </c>
      <c r="Q80">
        <v>2</v>
      </c>
      <c r="R80" s="7" t="s">
        <v>1714</v>
      </c>
      <c r="S80">
        <v>20</v>
      </c>
      <c r="T80" t="s">
        <v>39</v>
      </c>
      <c r="U80">
        <v>17</v>
      </c>
      <c r="V80" t="s">
        <v>159</v>
      </c>
      <c r="W80">
        <v>18</v>
      </c>
      <c r="X80" t="s">
        <v>115</v>
      </c>
      <c r="Y80">
        <v>33</v>
      </c>
      <c r="Z80" t="s">
        <v>160</v>
      </c>
    </row>
    <row r="81" spans="1:26" x14ac:dyDescent="0.3">
      <c r="A81">
        <v>12845</v>
      </c>
      <c r="B81">
        <v>3</v>
      </c>
      <c r="C81">
        <v>2</v>
      </c>
      <c r="D81">
        <v>5</v>
      </c>
      <c r="E81">
        <v>18</v>
      </c>
      <c r="F81">
        <v>17</v>
      </c>
      <c r="G81">
        <v>26</v>
      </c>
      <c r="H81">
        <v>12845</v>
      </c>
      <c r="I81">
        <v>3</v>
      </c>
      <c r="J81">
        <v>2</v>
      </c>
      <c r="K81">
        <v>5</v>
      </c>
      <c r="L81">
        <v>18</v>
      </c>
      <c r="M81">
        <v>17</v>
      </c>
      <c r="N81">
        <v>26</v>
      </c>
      <c r="O81">
        <v>3</v>
      </c>
      <c r="P81" t="s">
        <v>38</v>
      </c>
      <c r="Q81">
        <v>2</v>
      </c>
      <c r="R81" s="7" t="s">
        <v>1714</v>
      </c>
      <c r="S81">
        <v>5</v>
      </c>
      <c r="T81" t="s">
        <v>25</v>
      </c>
      <c r="U81">
        <v>18</v>
      </c>
      <c r="V81" t="s">
        <v>115</v>
      </c>
      <c r="W81">
        <v>17</v>
      </c>
      <c r="X81" t="s">
        <v>159</v>
      </c>
      <c r="Y81">
        <v>26</v>
      </c>
      <c r="Z81" t="s">
        <v>41</v>
      </c>
    </row>
    <row r="82" spans="1:26" x14ac:dyDescent="0.3">
      <c r="A82">
        <v>12846</v>
      </c>
      <c r="B82">
        <v>3</v>
      </c>
      <c r="C82">
        <v>2</v>
      </c>
      <c r="D82">
        <v>5</v>
      </c>
      <c r="E82">
        <v>18</v>
      </c>
      <c r="F82">
        <v>17</v>
      </c>
      <c r="G82">
        <v>26</v>
      </c>
      <c r="H82">
        <v>12846</v>
      </c>
      <c r="I82">
        <v>3</v>
      </c>
      <c r="J82">
        <v>2</v>
      </c>
      <c r="K82">
        <v>5</v>
      </c>
      <c r="L82">
        <v>18</v>
      </c>
      <c r="M82">
        <v>17</v>
      </c>
      <c r="N82">
        <v>26</v>
      </c>
      <c r="O82">
        <v>3</v>
      </c>
      <c r="P82" t="s">
        <v>38</v>
      </c>
      <c r="Q82">
        <v>2</v>
      </c>
      <c r="R82" s="7" t="s">
        <v>1714</v>
      </c>
      <c r="S82">
        <v>5</v>
      </c>
      <c r="T82" t="s">
        <v>25</v>
      </c>
      <c r="U82">
        <v>18</v>
      </c>
      <c r="V82" t="s">
        <v>115</v>
      </c>
      <c r="W82">
        <v>17</v>
      </c>
      <c r="X82" t="s">
        <v>159</v>
      </c>
      <c r="Y82">
        <v>26</v>
      </c>
      <c r="Z82" t="s">
        <v>41</v>
      </c>
    </row>
    <row r="83" spans="1:26" x14ac:dyDescent="0.3">
      <c r="A83">
        <v>12847</v>
      </c>
      <c r="B83">
        <v>3</v>
      </c>
      <c r="C83">
        <v>2</v>
      </c>
      <c r="D83">
        <v>1</v>
      </c>
      <c r="E83">
        <v>6</v>
      </c>
      <c r="F83">
        <v>1</v>
      </c>
      <c r="G83">
        <v>2</v>
      </c>
      <c r="H83">
        <v>12847</v>
      </c>
      <c r="I83">
        <v>3</v>
      </c>
      <c r="J83">
        <v>2</v>
      </c>
      <c r="K83">
        <v>1</v>
      </c>
      <c r="L83">
        <v>6</v>
      </c>
      <c r="M83">
        <v>1</v>
      </c>
      <c r="N83">
        <v>2</v>
      </c>
      <c r="O83">
        <v>3</v>
      </c>
      <c r="P83" t="s">
        <v>38</v>
      </c>
      <c r="Q83">
        <v>2</v>
      </c>
      <c r="R83" s="7" t="s">
        <v>1714</v>
      </c>
      <c r="S83">
        <v>1</v>
      </c>
      <c r="T83" t="s">
        <v>343</v>
      </c>
      <c r="U83">
        <v>6</v>
      </c>
      <c r="V83" t="s">
        <v>344</v>
      </c>
      <c r="W83">
        <v>1</v>
      </c>
      <c r="X83" t="s">
        <v>132</v>
      </c>
      <c r="Y83">
        <v>2</v>
      </c>
      <c r="Z83" t="s">
        <v>133</v>
      </c>
    </row>
    <row r="84" spans="1:26" x14ac:dyDescent="0.3">
      <c r="A84">
        <v>12848</v>
      </c>
      <c r="B84">
        <v>3</v>
      </c>
      <c r="C84">
        <v>2</v>
      </c>
      <c r="D84">
        <v>2</v>
      </c>
      <c r="E84">
        <v>1</v>
      </c>
      <c r="F84">
        <v>2</v>
      </c>
      <c r="G84">
        <v>6</v>
      </c>
      <c r="H84">
        <v>12848</v>
      </c>
      <c r="I84">
        <v>3</v>
      </c>
      <c r="J84">
        <v>2</v>
      </c>
      <c r="K84">
        <v>2</v>
      </c>
      <c r="L84">
        <v>1</v>
      </c>
      <c r="M84">
        <v>2</v>
      </c>
      <c r="N84">
        <v>6</v>
      </c>
      <c r="O84">
        <v>3</v>
      </c>
      <c r="P84" t="s">
        <v>38</v>
      </c>
      <c r="Q84">
        <v>2</v>
      </c>
      <c r="R84" s="7" t="s">
        <v>1714</v>
      </c>
      <c r="S84">
        <v>2</v>
      </c>
      <c r="T84" t="s">
        <v>350</v>
      </c>
      <c r="U84">
        <v>1</v>
      </c>
      <c r="V84" t="s">
        <v>132</v>
      </c>
      <c r="W84">
        <v>2</v>
      </c>
      <c r="X84" t="s">
        <v>133</v>
      </c>
      <c r="Y84">
        <v>6</v>
      </c>
      <c r="Z84" t="s">
        <v>344</v>
      </c>
    </row>
    <row r="85" spans="1:26" x14ac:dyDescent="0.3">
      <c r="A85">
        <v>12849</v>
      </c>
      <c r="B85">
        <v>3</v>
      </c>
      <c r="C85">
        <v>2</v>
      </c>
      <c r="D85">
        <v>2</v>
      </c>
      <c r="E85">
        <v>1</v>
      </c>
      <c r="F85">
        <v>2</v>
      </c>
      <c r="G85">
        <v>6</v>
      </c>
      <c r="H85">
        <v>12849</v>
      </c>
      <c r="I85">
        <v>3</v>
      </c>
      <c r="J85">
        <v>2</v>
      </c>
      <c r="K85">
        <v>2</v>
      </c>
      <c r="L85">
        <v>1</v>
      </c>
      <c r="M85">
        <v>2</v>
      </c>
      <c r="N85">
        <v>6</v>
      </c>
      <c r="O85">
        <v>3</v>
      </c>
      <c r="P85" t="s">
        <v>38</v>
      </c>
      <c r="Q85">
        <v>2</v>
      </c>
      <c r="R85" s="7" t="s">
        <v>1714</v>
      </c>
      <c r="S85">
        <v>2</v>
      </c>
      <c r="T85" t="s">
        <v>350</v>
      </c>
      <c r="U85">
        <v>1</v>
      </c>
      <c r="V85" t="s">
        <v>132</v>
      </c>
      <c r="W85">
        <v>2</v>
      </c>
      <c r="X85" t="s">
        <v>133</v>
      </c>
      <c r="Y85">
        <v>6</v>
      </c>
      <c r="Z85" t="s">
        <v>344</v>
      </c>
    </row>
    <row r="86" spans="1:26" x14ac:dyDescent="0.3">
      <c r="A86">
        <v>12850</v>
      </c>
      <c r="B86">
        <v>3</v>
      </c>
      <c r="C86">
        <v>2</v>
      </c>
      <c r="D86">
        <v>5</v>
      </c>
      <c r="E86">
        <v>43</v>
      </c>
      <c r="F86">
        <v>19</v>
      </c>
      <c r="G86">
        <v>20</v>
      </c>
      <c r="H86">
        <v>12850</v>
      </c>
      <c r="I86">
        <v>3</v>
      </c>
      <c r="J86">
        <v>2</v>
      </c>
      <c r="K86">
        <v>5</v>
      </c>
      <c r="L86">
        <v>43</v>
      </c>
      <c r="M86">
        <v>19</v>
      </c>
      <c r="N86">
        <v>20</v>
      </c>
      <c r="O86">
        <v>3</v>
      </c>
      <c r="P86" t="s">
        <v>38</v>
      </c>
      <c r="Q86">
        <v>2</v>
      </c>
      <c r="R86" s="7" t="s">
        <v>1714</v>
      </c>
      <c r="S86">
        <v>5</v>
      </c>
      <c r="T86" t="s">
        <v>25</v>
      </c>
      <c r="U86">
        <v>43</v>
      </c>
      <c r="V86" t="s">
        <v>360</v>
      </c>
      <c r="W86">
        <v>19</v>
      </c>
      <c r="X86" t="s">
        <v>51</v>
      </c>
      <c r="Y86">
        <v>20</v>
      </c>
      <c r="Z86" t="s">
        <v>62</v>
      </c>
    </row>
    <row r="87" spans="1:26" x14ac:dyDescent="0.3">
      <c r="A87">
        <v>12852</v>
      </c>
      <c r="B87">
        <v>3</v>
      </c>
      <c r="C87">
        <v>2</v>
      </c>
      <c r="D87">
        <v>14</v>
      </c>
      <c r="E87">
        <v>21</v>
      </c>
      <c r="F87">
        <v>28</v>
      </c>
      <c r="G87">
        <v>25</v>
      </c>
      <c r="H87">
        <v>12852</v>
      </c>
      <c r="I87">
        <v>3</v>
      </c>
      <c r="J87">
        <v>2</v>
      </c>
      <c r="K87">
        <v>14</v>
      </c>
      <c r="L87">
        <v>21</v>
      </c>
      <c r="M87">
        <v>28</v>
      </c>
      <c r="N87">
        <v>25</v>
      </c>
      <c r="O87">
        <v>3</v>
      </c>
      <c r="P87" t="s">
        <v>38</v>
      </c>
      <c r="Q87">
        <v>2</v>
      </c>
      <c r="R87" s="7" t="s">
        <v>1714</v>
      </c>
      <c r="S87">
        <v>14</v>
      </c>
      <c r="T87" t="s">
        <v>367</v>
      </c>
      <c r="U87">
        <v>21</v>
      </c>
      <c r="V87" t="s">
        <v>124</v>
      </c>
      <c r="W87">
        <v>28</v>
      </c>
      <c r="X87" t="s">
        <v>81</v>
      </c>
      <c r="Y87">
        <v>25</v>
      </c>
      <c r="Z87" t="s">
        <v>183</v>
      </c>
    </row>
    <row r="88" spans="1:26" x14ac:dyDescent="0.3">
      <c r="A88">
        <v>12853</v>
      </c>
      <c r="B88">
        <v>3</v>
      </c>
      <c r="C88">
        <v>2</v>
      </c>
      <c r="D88">
        <v>5</v>
      </c>
      <c r="E88">
        <v>18</v>
      </c>
      <c r="F88">
        <v>17</v>
      </c>
      <c r="G88">
        <v>26</v>
      </c>
      <c r="H88">
        <v>12853</v>
      </c>
      <c r="I88">
        <v>3</v>
      </c>
      <c r="J88">
        <v>2</v>
      </c>
      <c r="K88">
        <v>5</v>
      </c>
      <c r="L88">
        <v>18</v>
      </c>
      <c r="M88">
        <v>17</v>
      </c>
      <c r="N88">
        <v>26</v>
      </c>
      <c r="O88">
        <v>3</v>
      </c>
      <c r="P88" t="s">
        <v>38</v>
      </c>
      <c r="Q88">
        <v>2</v>
      </c>
      <c r="R88" s="7" t="s">
        <v>1714</v>
      </c>
      <c r="S88">
        <v>5</v>
      </c>
      <c r="T88" t="s">
        <v>25</v>
      </c>
      <c r="U88">
        <v>18</v>
      </c>
      <c r="V88" t="s">
        <v>115</v>
      </c>
      <c r="W88">
        <v>17</v>
      </c>
      <c r="X88" t="s">
        <v>159</v>
      </c>
      <c r="Y88">
        <v>26</v>
      </c>
      <c r="Z88" t="s">
        <v>41</v>
      </c>
    </row>
    <row r="89" spans="1:26" x14ac:dyDescent="0.3">
      <c r="A89">
        <v>12854</v>
      </c>
      <c r="B89">
        <v>3</v>
      </c>
      <c r="C89">
        <v>2</v>
      </c>
      <c r="D89">
        <v>5</v>
      </c>
      <c r="E89">
        <v>1</v>
      </c>
      <c r="F89">
        <v>2</v>
      </c>
      <c r="G89">
        <v>5</v>
      </c>
      <c r="H89">
        <v>12854</v>
      </c>
      <c r="I89">
        <v>3</v>
      </c>
      <c r="J89">
        <v>2</v>
      </c>
      <c r="K89">
        <v>5</v>
      </c>
      <c r="L89">
        <v>1</v>
      </c>
      <c r="M89">
        <v>2</v>
      </c>
      <c r="N89">
        <v>5</v>
      </c>
      <c r="O89">
        <v>3</v>
      </c>
      <c r="P89" t="s">
        <v>38</v>
      </c>
      <c r="Q89">
        <v>2</v>
      </c>
      <c r="R89" s="7" t="s">
        <v>1714</v>
      </c>
      <c r="S89">
        <v>5</v>
      </c>
      <c r="T89" t="s">
        <v>25</v>
      </c>
      <c r="U89">
        <v>1</v>
      </c>
      <c r="V89" t="s">
        <v>132</v>
      </c>
      <c r="W89">
        <v>2</v>
      </c>
      <c r="X89" t="s">
        <v>133</v>
      </c>
      <c r="Y89">
        <v>5</v>
      </c>
      <c r="Z89" t="s">
        <v>27</v>
      </c>
    </row>
    <row r="90" spans="1:26" x14ac:dyDescent="0.3">
      <c r="A90">
        <v>12856</v>
      </c>
      <c r="B90">
        <v>3</v>
      </c>
      <c r="C90">
        <v>2</v>
      </c>
      <c r="D90">
        <v>20</v>
      </c>
      <c r="E90">
        <v>26</v>
      </c>
      <c r="F90">
        <v>22</v>
      </c>
      <c r="G90">
        <v>35</v>
      </c>
      <c r="H90">
        <v>12856</v>
      </c>
      <c r="I90">
        <v>3</v>
      </c>
      <c r="J90">
        <v>2</v>
      </c>
      <c r="K90">
        <v>20</v>
      </c>
      <c r="L90">
        <v>26</v>
      </c>
      <c r="M90">
        <v>22</v>
      </c>
      <c r="N90">
        <v>35</v>
      </c>
      <c r="O90">
        <v>3</v>
      </c>
      <c r="P90" t="s">
        <v>38</v>
      </c>
      <c r="Q90">
        <v>2</v>
      </c>
      <c r="R90" s="7" t="s">
        <v>1714</v>
      </c>
      <c r="S90">
        <v>20</v>
      </c>
      <c r="T90" t="s">
        <v>39</v>
      </c>
      <c r="U90">
        <v>26</v>
      </c>
      <c r="V90" t="s">
        <v>183</v>
      </c>
      <c r="W90">
        <v>22</v>
      </c>
      <c r="X90" t="s">
        <v>380</v>
      </c>
      <c r="Y90">
        <v>35</v>
      </c>
      <c r="Z90" t="s">
        <v>64</v>
      </c>
    </row>
    <row r="91" spans="1:26" x14ac:dyDescent="0.3">
      <c r="A91">
        <v>12857</v>
      </c>
      <c r="B91">
        <v>3</v>
      </c>
      <c r="C91">
        <v>2</v>
      </c>
      <c r="D91">
        <v>20</v>
      </c>
      <c r="E91">
        <v>26</v>
      </c>
      <c r="F91">
        <v>22</v>
      </c>
      <c r="G91">
        <v>35</v>
      </c>
      <c r="H91">
        <v>12857</v>
      </c>
      <c r="I91">
        <v>3</v>
      </c>
      <c r="J91">
        <v>2</v>
      </c>
      <c r="K91">
        <v>20</v>
      </c>
      <c r="L91">
        <v>26</v>
      </c>
      <c r="M91">
        <v>22</v>
      </c>
      <c r="N91">
        <v>35</v>
      </c>
      <c r="O91">
        <v>3</v>
      </c>
      <c r="P91" t="s">
        <v>38</v>
      </c>
      <c r="Q91">
        <v>2</v>
      </c>
      <c r="R91" s="7" t="s">
        <v>1714</v>
      </c>
      <c r="S91">
        <v>20</v>
      </c>
      <c r="T91" t="s">
        <v>39</v>
      </c>
      <c r="U91">
        <v>26</v>
      </c>
      <c r="V91" t="s">
        <v>183</v>
      </c>
      <c r="W91">
        <v>22</v>
      </c>
      <c r="X91" t="s">
        <v>380</v>
      </c>
      <c r="Y91">
        <v>35</v>
      </c>
      <c r="Z91" t="s">
        <v>64</v>
      </c>
    </row>
    <row r="92" spans="1:26" x14ac:dyDescent="0.3">
      <c r="A92">
        <v>12858</v>
      </c>
      <c r="B92">
        <v>3</v>
      </c>
      <c r="C92">
        <v>1</v>
      </c>
      <c r="D92">
        <v>20</v>
      </c>
      <c r="E92">
        <v>31</v>
      </c>
      <c r="F92">
        <v>27</v>
      </c>
      <c r="G92">
        <v>29</v>
      </c>
      <c r="H92">
        <v>12858</v>
      </c>
      <c r="I92">
        <v>3</v>
      </c>
      <c r="J92">
        <v>1</v>
      </c>
      <c r="K92">
        <v>20</v>
      </c>
      <c r="L92">
        <v>31</v>
      </c>
      <c r="M92">
        <v>27</v>
      </c>
      <c r="N92">
        <v>29</v>
      </c>
      <c r="O92">
        <v>3</v>
      </c>
      <c r="P92" t="s">
        <v>38</v>
      </c>
      <c r="Q92">
        <v>1</v>
      </c>
      <c r="R92" s="7" t="s">
        <v>1713</v>
      </c>
      <c r="S92">
        <v>20</v>
      </c>
      <c r="T92" t="s">
        <v>39</v>
      </c>
      <c r="U92">
        <v>31</v>
      </c>
      <c r="V92" t="s">
        <v>42</v>
      </c>
      <c r="W92">
        <v>27</v>
      </c>
      <c r="X92" t="s">
        <v>41</v>
      </c>
      <c r="Y92">
        <v>29</v>
      </c>
      <c r="Z92" t="s">
        <v>388</v>
      </c>
    </row>
    <row r="93" spans="1:26" x14ac:dyDescent="0.3">
      <c r="A93">
        <v>12860</v>
      </c>
      <c r="B93">
        <v>3</v>
      </c>
      <c r="C93">
        <v>2</v>
      </c>
      <c r="D93">
        <v>16</v>
      </c>
      <c r="E93">
        <v>4</v>
      </c>
      <c r="F93">
        <v>6</v>
      </c>
      <c r="G93">
        <v>2</v>
      </c>
      <c r="H93">
        <v>12860</v>
      </c>
      <c r="I93">
        <v>3</v>
      </c>
      <c r="J93">
        <v>2</v>
      </c>
      <c r="K93">
        <v>16</v>
      </c>
      <c r="L93">
        <v>4</v>
      </c>
      <c r="M93">
        <v>6</v>
      </c>
      <c r="N93">
        <v>2</v>
      </c>
      <c r="O93">
        <v>3</v>
      </c>
      <c r="P93" t="s">
        <v>38</v>
      </c>
      <c r="Q93">
        <v>2</v>
      </c>
      <c r="R93" s="7" t="s">
        <v>1714</v>
      </c>
      <c r="S93">
        <v>16</v>
      </c>
      <c r="T93" t="s">
        <v>397</v>
      </c>
      <c r="U93">
        <v>4</v>
      </c>
      <c r="V93" t="s">
        <v>398</v>
      </c>
      <c r="W93">
        <v>6</v>
      </c>
      <c r="X93" t="s">
        <v>344</v>
      </c>
      <c r="Y93">
        <v>2</v>
      </c>
      <c r="Z93" t="s">
        <v>133</v>
      </c>
    </row>
    <row r="94" spans="1:26" x14ac:dyDescent="0.3">
      <c r="A94">
        <v>12861</v>
      </c>
      <c r="B94">
        <v>3</v>
      </c>
      <c r="C94">
        <v>2</v>
      </c>
      <c r="D94">
        <v>10</v>
      </c>
      <c r="E94">
        <v>14</v>
      </c>
      <c r="F94">
        <v>15</v>
      </c>
      <c r="G94">
        <v>16</v>
      </c>
      <c r="H94">
        <v>12861</v>
      </c>
      <c r="I94">
        <v>3</v>
      </c>
      <c r="J94">
        <v>2</v>
      </c>
      <c r="K94">
        <v>10</v>
      </c>
      <c r="L94">
        <v>14</v>
      </c>
      <c r="M94">
        <v>15</v>
      </c>
      <c r="N94">
        <v>16</v>
      </c>
      <c r="O94">
        <v>3</v>
      </c>
      <c r="P94" t="s">
        <v>38</v>
      </c>
      <c r="Q94">
        <v>2</v>
      </c>
      <c r="R94" s="7" t="s">
        <v>1714</v>
      </c>
      <c r="S94">
        <v>10</v>
      </c>
      <c r="T94" t="s">
        <v>123</v>
      </c>
      <c r="U94">
        <v>14</v>
      </c>
      <c r="V94" t="s">
        <v>63</v>
      </c>
      <c r="W94">
        <v>15</v>
      </c>
      <c r="X94" t="s">
        <v>89</v>
      </c>
      <c r="Y94">
        <v>16</v>
      </c>
      <c r="Z94" t="s">
        <v>405</v>
      </c>
    </row>
    <row r="95" spans="1:26" x14ac:dyDescent="0.3">
      <c r="A95">
        <v>12862</v>
      </c>
      <c r="B95">
        <v>3</v>
      </c>
      <c r="C95">
        <v>3</v>
      </c>
      <c r="D95">
        <v>3</v>
      </c>
      <c r="E95">
        <v>1</v>
      </c>
      <c r="F95">
        <v>22</v>
      </c>
      <c r="G95">
        <v>9</v>
      </c>
      <c r="H95">
        <v>12862</v>
      </c>
      <c r="I95">
        <v>3</v>
      </c>
      <c r="J95">
        <v>3</v>
      </c>
      <c r="K95">
        <v>3</v>
      </c>
      <c r="L95">
        <v>1</v>
      </c>
      <c r="M95">
        <v>22</v>
      </c>
      <c r="N95">
        <v>9</v>
      </c>
      <c r="O95">
        <v>3</v>
      </c>
      <c r="P95" t="s">
        <v>38</v>
      </c>
      <c r="Q95">
        <v>3</v>
      </c>
      <c r="R95" s="7" t="s">
        <v>1716</v>
      </c>
      <c r="S95">
        <v>3</v>
      </c>
      <c r="T95" t="s">
        <v>154</v>
      </c>
      <c r="U95">
        <v>1</v>
      </c>
      <c r="V95" t="s">
        <v>132</v>
      </c>
      <c r="W95">
        <v>22</v>
      </c>
      <c r="X95" t="s">
        <v>380</v>
      </c>
      <c r="Y95">
        <v>9</v>
      </c>
      <c r="Z95" t="s">
        <v>140</v>
      </c>
    </row>
    <row r="96" spans="1:26" x14ac:dyDescent="0.3">
      <c r="A96">
        <v>12863</v>
      </c>
      <c r="B96">
        <v>3</v>
      </c>
      <c r="C96">
        <v>2</v>
      </c>
      <c r="D96">
        <v>20</v>
      </c>
      <c r="E96">
        <v>24</v>
      </c>
      <c r="F96">
        <v>25</v>
      </c>
      <c r="G96">
        <v>27</v>
      </c>
      <c r="H96">
        <v>12863</v>
      </c>
      <c r="I96">
        <v>3</v>
      </c>
      <c r="J96">
        <v>2</v>
      </c>
      <c r="K96">
        <v>20</v>
      </c>
      <c r="L96">
        <v>24</v>
      </c>
      <c r="M96">
        <v>25</v>
      </c>
      <c r="N96">
        <v>27</v>
      </c>
      <c r="O96">
        <v>3</v>
      </c>
      <c r="P96" t="s">
        <v>38</v>
      </c>
      <c r="Q96">
        <v>2</v>
      </c>
      <c r="R96" s="7" t="s">
        <v>1714</v>
      </c>
      <c r="S96">
        <v>20</v>
      </c>
      <c r="T96" t="s">
        <v>39</v>
      </c>
      <c r="U96">
        <v>24</v>
      </c>
      <c r="V96" t="s">
        <v>80</v>
      </c>
      <c r="W96">
        <v>25</v>
      </c>
      <c r="X96" t="s">
        <v>26</v>
      </c>
      <c r="Y96">
        <v>27</v>
      </c>
      <c r="Z96" t="s">
        <v>81</v>
      </c>
    </row>
    <row r="97" spans="1:26" x14ac:dyDescent="0.3">
      <c r="A97">
        <v>12864</v>
      </c>
      <c r="B97">
        <v>3</v>
      </c>
      <c r="C97">
        <v>2</v>
      </c>
      <c r="D97">
        <v>20</v>
      </c>
      <c r="E97">
        <v>35</v>
      </c>
      <c r="F97">
        <v>23</v>
      </c>
      <c r="G97">
        <v>27</v>
      </c>
      <c r="H97">
        <v>12864</v>
      </c>
      <c r="I97">
        <v>3</v>
      </c>
      <c r="J97">
        <v>2</v>
      </c>
      <c r="K97">
        <v>20</v>
      </c>
      <c r="L97">
        <v>35</v>
      </c>
      <c r="M97">
        <v>23</v>
      </c>
      <c r="N97">
        <v>27</v>
      </c>
      <c r="O97">
        <v>3</v>
      </c>
      <c r="P97" t="s">
        <v>38</v>
      </c>
      <c r="Q97">
        <v>2</v>
      </c>
      <c r="R97" s="7" t="s">
        <v>1714</v>
      </c>
      <c r="S97">
        <v>20</v>
      </c>
      <c r="T97" t="s">
        <v>39</v>
      </c>
      <c r="U97">
        <v>35</v>
      </c>
      <c r="V97" t="s">
        <v>71</v>
      </c>
      <c r="W97">
        <v>23</v>
      </c>
      <c r="X97" t="s">
        <v>40</v>
      </c>
      <c r="Y97">
        <v>27</v>
      </c>
      <c r="Z97" t="s">
        <v>81</v>
      </c>
    </row>
    <row r="98" spans="1:26" x14ac:dyDescent="0.3">
      <c r="A98">
        <v>12865</v>
      </c>
      <c r="B98">
        <v>3</v>
      </c>
      <c r="C98">
        <v>2</v>
      </c>
      <c r="D98">
        <v>20</v>
      </c>
      <c r="E98">
        <v>35</v>
      </c>
      <c r="F98">
        <v>23</v>
      </c>
      <c r="G98">
        <v>27</v>
      </c>
      <c r="H98">
        <v>12865</v>
      </c>
      <c r="I98">
        <v>3</v>
      </c>
      <c r="J98">
        <v>2</v>
      </c>
      <c r="K98">
        <v>20</v>
      </c>
      <c r="L98">
        <v>35</v>
      </c>
      <c r="M98">
        <v>23</v>
      </c>
      <c r="N98">
        <v>27</v>
      </c>
      <c r="O98">
        <v>3</v>
      </c>
      <c r="P98" t="s">
        <v>38</v>
      </c>
      <c r="Q98">
        <v>2</v>
      </c>
      <c r="R98" s="7" t="s">
        <v>1714</v>
      </c>
      <c r="S98">
        <v>20</v>
      </c>
      <c r="T98" t="s">
        <v>39</v>
      </c>
      <c r="U98">
        <v>35</v>
      </c>
      <c r="V98" t="s">
        <v>71</v>
      </c>
      <c r="W98">
        <v>23</v>
      </c>
      <c r="X98" t="s">
        <v>40</v>
      </c>
      <c r="Y98">
        <v>27</v>
      </c>
      <c r="Z98" t="s">
        <v>81</v>
      </c>
    </row>
    <row r="99" spans="1:26" x14ac:dyDescent="0.3">
      <c r="A99">
        <v>12866</v>
      </c>
      <c r="B99">
        <v>3</v>
      </c>
      <c r="C99">
        <v>2</v>
      </c>
      <c r="D99">
        <v>2</v>
      </c>
      <c r="E99">
        <v>35</v>
      </c>
      <c r="F99">
        <v>41</v>
      </c>
      <c r="G99">
        <v>39</v>
      </c>
      <c r="H99">
        <v>12866</v>
      </c>
      <c r="I99">
        <v>3</v>
      </c>
      <c r="J99">
        <v>2</v>
      </c>
      <c r="K99">
        <v>2</v>
      </c>
      <c r="L99">
        <v>35</v>
      </c>
      <c r="M99">
        <v>41</v>
      </c>
      <c r="N99">
        <v>39</v>
      </c>
      <c r="O99">
        <v>3</v>
      </c>
      <c r="P99" t="s">
        <v>38</v>
      </c>
      <c r="Q99">
        <v>2</v>
      </c>
      <c r="R99" s="7" t="s">
        <v>1714</v>
      </c>
      <c r="S99">
        <v>2</v>
      </c>
      <c r="T99" t="s">
        <v>350</v>
      </c>
      <c r="U99">
        <v>35</v>
      </c>
      <c r="V99" t="s">
        <v>71</v>
      </c>
      <c r="W99">
        <v>41</v>
      </c>
      <c r="X99" t="s">
        <v>147</v>
      </c>
      <c r="Y99">
        <v>39</v>
      </c>
      <c r="Z99" t="s">
        <v>72</v>
      </c>
    </row>
    <row r="100" spans="1:26" x14ac:dyDescent="0.3">
      <c r="A100">
        <v>12867</v>
      </c>
      <c r="B100">
        <v>3</v>
      </c>
      <c r="C100">
        <v>2</v>
      </c>
      <c r="D100">
        <v>2</v>
      </c>
      <c r="E100">
        <v>35</v>
      </c>
      <c r="F100">
        <v>41</v>
      </c>
      <c r="G100">
        <v>39</v>
      </c>
      <c r="H100">
        <v>12867</v>
      </c>
      <c r="I100">
        <v>3</v>
      </c>
      <c r="J100">
        <v>2</v>
      </c>
      <c r="K100">
        <v>2</v>
      </c>
      <c r="L100">
        <v>35</v>
      </c>
      <c r="M100">
        <v>41</v>
      </c>
      <c r="N100">
        <v>39</v>
      </c>
      <c r="O100">
        <v>3</v>
      </c>
      <c r="P100" t="s">
        <v>38</v>
      </c>
      <c r="Q100">
        <v>2</v>
      </c>
      <c r="R100" s="7" t="s">
        <v>1714</v>
      </c>
      <c r="S100">
        <v>2</v>
      </c>
      <c r="T100" t="s">
        <v>350</v>
      </c>
      <c r="U100">
        <v>35</v>
      </c>
      <c r="V100" t="s">
        <v>71</v>
      </c>
      <c r="W100">
        <v>41</v>
      </c>
      <c r="X100" t="s">
        <v>147</v>
      </c>
      <c r="Y100">
        <v>39</v>
      </c>
      <c r="Z100" t="s">
        <v>72</v>
      </c>
    </row>
    <row r="101" spans="1:26" x14ac:dyDescent="0.3">
      <c r="A101">
        <v>12868</v>
      </c>
      <c r="B101">
        <v>3</v>
      </c>
      <c r="C101">
        <v>2</v>
      </c>
      <c r="D101">
        <v>2</v>
      </c>
      <c r="E101">
        <v>35</v>
      </c>
      <c r="F101">
        <v>41</v>
      </c>
      <c r="G101">
        <v>39</v>
      </c>
      <c r="H101">
        <v>12868</v>
      </c>
      <c r="I101">
        <v>3</v>
      </c>
      <c r="J101">
        <v>2</v>
      </c>
      <c r="K101">
        <v>2</v>
      </c>
      <c r="L101">
        <v>35</v>
      </c>
      <c r="M101">
        <v>41</v>
      </c>
      <c r="N101">
        <v>39</v>
      </c>
      <c r="O101">
        <v>3</v>
      </c>
      <c r="P101" t="s">
        <v>38</v>
      </c>
      <c r="Q101">
        <v>2</v>
      </c>
      <c r="R101" s="7" t="s">
        <v>1714</v>
      </c>
      <c r="S101">
        <v>2</v>
      </c>
      <c r="T101" t="s">
        <v>350</v>
      </c>
      <c r="U101">
        <v>35</v>
      </c>
      <c r="V101" t="s">
        <v>71</v>
      </c>
      <c r="W101">
        <v>41</v>
      </c>
      <c r="X101" t="s">
        <v>147</v>
      </c>
      <c r="Y101">
        <v>39</v>
      </c>
      <c r="Z101" t="s">
        <v>72</v>
      </c>
    </row>
    <row r="102" spans="1:26" x14ac:dyDescent="0.3">
      <c r="A102">
        <v>12869</v>
      </c>
      <c r="B102">
        <v>3</v>
      </c>
      <c r="C102">
        <v>2</v>
      </c>
      <c r="D102">
        <v>2</v>
      </c>
      <c r="E102">
        <v>35</v>
      </c>
      <c r="F102">
        <v>41</v>
      </c>
      <c r="G102">
        <v>39</v>
      </c>
      <c r="H102">
        <v>12869</v>
      </c>
      <c r="I102">
        <v>3</v>
      </c>
      <c r="J102">
        <v>2</v>
      </c>
      <c r="K102">
        <v>2</v>
      </c>
      <c r="L102">
        <v>35</v>
      </c>
      <c r="M102">
        <v>41</v>
      </c>
      <c r="N102">
        <v>39</v>
      </c>
      <c r="O102">
        <v>3</v>
      </c>
      <c r="P102" t="s">
        <v>38</v>
      </c>
      <c r="Q102">
        <v>2</v>
      </c>
      <c r="R102" s="7" t="s">
        <v>1714</v>
      </c>
      <c r="S102">
        <v>2</v>
      </c>
      <c r="T102" t="s">
        <v>350</v>
      </c>
      <c r="U102">
        <v>35</v>
      </c>
      <c r="V102" t="s">
        <v>71</v>
      </c>
      <c r="W102">
        <v>41</v>
      </c>
      <c r="X102" t="s">
        <v>147</v>
      </c>
      <c r="Y102">
        <v>39</v>
      </c>
      <c r="Z102" t="s">
        <v>72</v>
      </c>
    </row>
    <row r="103" spans="1:26" x14ac:dyDescent="0.3">
      <c r="A103">
        <v>12870</v>
      </c>
      <c r="B103">
        <v>3</v>
      </c>
      <c r="C103">
        <v>2</v>
      </c>
      <c r="D103">
        <v>2</v>
      </c>
      <c r="E103">
        <v>35</v>
      </c>
      <c r="F103">
        <v>41</v>
      </c>
      <c r="G103">
        <v>39</v>
      </c>
      <c r="H103">
        <v>12870</v>
      </c>
      <c r="I103">
        <v>3</v>
      </c>
      <c r="J103">
        <v>2</v>
      </c>
      <c r="K103">
        <v>2</v>
      </c>
      <c r="L103">
        <v>35</v>
      </c>
      <c r="M103">
        <v>41</v>
      </c>
      <c r="N103">
        <v>39</v>
      </c>
      <c r="O103">
        <v>3</v>
      </c>
      <c r="P103" t="s">
        <v>38</v>
      </c>
      <c r="Q103">
        <v>2</v>
      </c>
      <c r="R103" s="7" t="s">
        <v>1714</v>
      </c>
      <c r="S103">
        <v>2</v>
      </c>
      <c r="T103" t="s">
        <v>350</v>
      </c>
      <c r="U103">
        <v>35</v>
      </c>
      <c r="V103" t="s">
        <v>71</v>
      </c>
      <c r="W103">
        <v>41</v>
      </c>
      <c r="X103" t="s">
        <v>147</v>
      </c>
      <c r="Y103">
        <v>39</v>
      </c>
      <c r="Z103" t="s">
        <v>72</v>
      </c>
    </row>
    <row r="104" spans="1:26" x14ac:dyDescent="0.3">
      <c r="A104">
        <v>12871</v>
      </c>
      <c r="B104">
        <v>3</v>
      </c>
      <c r="C104">
        <v>2</v>
      </c>
      <c r="D104">
        <v>2</v>
      </c>
      <c r="E104">
        <v>35</v>
      </c>
      <c r="F104">
        <v>41</v>
      </c>
      <c r="G104">
        <v>39</v>
      </c>
      <c r="H104">
        <v>12871</v>
      </c>
      <c r="I104">
        <v>3</v>
      </c>
      <c r="J104">
        <v>2</v>
      </c>
      <c r="K104">
        <v>2</v>
      </c>
      <c r="L104">
        <v>35</v>
      </c>
      <c r="M104">
        <v>41</v>
      </c>
      <c r="N104">
        <v>39</v>
      </c>
      <c r="O104">
        <v>3</v>
      </c>
      <c r="P104" t="s">
        <v>38</v>
      </c>
      <c r="Q104">
        <v>2</v>
      </c>
      <c r="R104" s="7" t="s">
        <v>1714</v>
      </c>
      <c r="S104">
        <v>2</v>
      </c>
      <c r="T104" t="s">
        <v>350</v>
      </c>
      <c r="U104">
        <v>35</v>
      </c>
      <c r="V104" t="s">
        <v>71</v>
      </c>
      <c r="W104">
        <v>41</v>
      </c>
      <c r="X104" t="s">
        <v>147</v>
      </c>
      <c r="Y104">
        <v>39</v>
      </c>
      <c r="Z104" t="s">
        <v>72</v>
      </c>
    </row>
    <row r="105" spans="1:26" x14ac:dyDescent="0.3">
      <c r="A105">
        <v>12872</v>
      </c>
      <c r="B105">
        <v>3</v>
      </c>
      <c r="C105">
        <v>2</v>
      </c>
      <c r="D105">
        <v>24</v>
      </c>
      <c r="E105">
        <v>19</v>
      </c>
      <c r="F105">
        <v>42</v>
      </c>
      <c r="G105">
        <v>39</v>
      </c>
      <c r="H105">
        <v>12872</v>
      </c>
      <c r="I105">
        <v>3</v>
      </c>
      <c r="J105">
        <v>2</v>
      </c>
      <c r="K105">
        <v>24</v>
      </c>
      <c r="L105">
        <v>19</v>
      </c>
      <c r="M105">
        <v>42</v>
      </c>
      <c r="N105">
        <v>39</v>
      </c>
      <c r="O105">
        <v>3</v>
      </c>
      <c r="P105" t="s">
        <v>38</v>
      </c>
      <c r="Q105">
        <v>2</v>
      </c>
      <c r="R105" s="7" t="s">
        <v>1714</v>
      </c>
      <c r="S105">
        <v>24</v>
      </c>
      <c r="T105" t="s">
        <v>50</v>
      </c>
      <c r="U105">
        <v>19</v>
      </c>
      <c r="V105" t="s">
        <v>51</v>
      </c>
      <c r="W105">
        <v>42</v>
      </c>
      <c r="X105" t="s">
        <v>175</v>
      </c>
      <c r="Y105">
        <v>39</v>
      </c>
      <c r="Z105" t="s">
        <v>72</v>
      </c>
    </row>
    <row r="106" spans="1:26" x14ac:dyDescent="0.3">
      <c r="A106">
        <v>12873</v>
      </c>
      <c r="B106">
        <v>3</v>
      </c>
      <c r="C106">
        <v>2</v>
      </c>
      <c r="D106">
        <v>24</v>
      </c>
      <c r="E106">
        <v>19</v>
      </c>
      <c r="F106">
        <v>42</v>
      </c>
      <c r="G106">
        <v>39</v>
      </c>
      <c r="H106">
        <v>12873</v>
      </c>
      <c r="I106">
        <v>3</v>
      </c>
      <c r="J106">
        <v>2</v>
      </c>
      <c r="K106">
        <v>24</v>
      </c>
      <c r="L106">
        <v>19</v>
      </c>
      <c r="M106">
        <v>42</v>
      </c>
      <c r="N106">
        <v>39</v>
      </c>
      <c r="O106">
        <v>3</v>
      </c>
      <c r="P106" t="s">
        <v>38</v>
      </c>
      <c r="Q106">
        <v>2</v>
      </c>
      <c r="R106" s="7" t="s">
        <v>1714</v>
      </c>
      <c r="S106">
        <v>24</v>
      </c>
      <c r="T106" t="s">
        <v>50</v>
      </c>
      <c r="U106">
        <v>19</v>
      </c>
      <c r="V106" t="s">
        <v>51</v>
      </c>
      <c r="W106">
        <v>42</v>
      </c>
      <c r="X106" t="s">
        <v>175</v>
      </c>
      <c r="Y106">
        <v>39</v>
      </c>
      <c r="Z106" t="s">
        <v>72</v>
      </c>
    </row>
    <row r="107" spans="1:26" x14ac:dyDescent="0.3">
      <c r="A107">
        <v>12874</v>
      </c>
      <c r="B107">
        <v>3</v>
      </c>
      <c r="C107">
        <v>2</v>
      </c>
      <c r="D107">
        <v>20</v>
      </c>
      <c r="E107">
        <v>24</v>
      </c>
      <c r="F107">
        <v>25</v>
      </c>
      <c r="G107">
        <v>27</v>
      </c>
      <c r="H107">
        <v>12874</v>
      </c>
      <c r="I107">
        <v>3</v>
      </c>
      <c r="J107">
        <v>2</v>
      </c>
      <c r="K107">
        <v>20</v>
      </c>
      <c r="L107">
        <v>24</v>
      </c>
      <c r="M107">
        <v>25</v>
      </c>
      <c r="N107">
        <v>27</v>
      </c>
      <c r="O107">
        <v>3</v>
      </c>
      <c r="P107" t="s">
        <v>38</v>
      </c>
      <c r="Q107">
        <v>2</v>
      </c>
      <c r="R107" s="7" t="s">
        <v>1714</v>
      </c>
      <c r="S107">
        <v>20</v>
      </c>
      <c r="T107" t="s">
        <v>39</v>
      </c>
      <c r="U107">
        <v>24</v>
      </c>
      <c r="V107" t="s">
        <v>80</v>
      </c>
      <c r="W107">
        <v>25</v>
      </c>
      <c r="X107" t="s">
        <v>26</v>
      </c>
      <c r="Y107">
        <v>27</v>
      </c>
      <c r="Z107" t="s">
        <v>81</v>
      </c>
    </row>
    <row r="108" spans="1:26" x14ac:dyDescent="0.3">
      <c r="A108">
        <v>12875</v>
      </c>
      <c r="B108">
        <v>3</v>
      </c>
      <c r="C108">
        <v>2</v>
      </c>
      <c r="D108">
        <v>23</v>
      </c>
      <c r="E108">
        <v>18</v>
      </c>
      <c r="F108">
        <v>21</v>
      </c>
      <c r="G108">
        <v>36</v>
      </c>
      <c r="H108">
        <v>12875</v>
      </c>
      <c r="I108">
        <v>3</v>
      </c>
      <c r="J108">
        <v>2</v>
      </c>
      <c r="K108">
        <v>23</v>
      </c>
      <c r="L108">
        <v>18</v>
      </c>
      <c r="M108">
        <v>21</v>
      </c>
      <c r="N108">
        <v>36</v>
      </c>
      <c r="O108">
        <v>3</v>
      </c>
      <c r="P108" t="s">
        <v>38</v>
      </c>
      <c r="Q108">
        <v>2</v>
      </c>
      <c r="R108" s="7" t="s">
        <v>1714</v>
      </c>
      <c r="S108">
        <v>23</v>
      </c>
      <c r="T108" t="s">
        <v>139</v>
      </c>
      <c r="U108">
        <v>18</v>
      </c>
      <c r="V108" t="s">
        <v>115</v>
      </c>
      <c r="W108">
        <v>21</v>
      </c>
      <c r="X108" t="s">
        <v>124</v>
      </c>
      <c r="Y108">
        <v>36</v>
      </c>
      <c r="Z108" t="s">
        <v>243</v>
      </c>
    </row>
    <row r="109" spans="1:26" x14ac:dyDescent="0.3">
      <c r="A109">
        <v>12876</v>
      </c>
      <c r="B109">
        <v>3</v>
      </c>
      <c r="C109">
        <v>2</v>
      </c>
      <c r="D109">
        <v>8</v>
      </c>
      <c r="E109">
        <v>11</v>
      </c>
      <c r="F109">
        <v>14</v>
      </c>
      <c r="G109">
        <v>21</v>
      </c>
      <c r="H109">
        <v>12876</v>
      </c>
      <c r="I109">
        <v>3</v>
      </c>
      <c r="J109">
        <v>2</v>
      </c>
      <c r="K109">
        <v>8</v>
      </c>
      <c r="L109">
        <v>11</v>
      </c>
      <c r="M109">
        <v>14</v>
      </c>
      <c r="N109">
        <v>21</v>
      </c>
      <c r="O109">
        <v>3</v>
      </c>
      <c r="P109" t="s">
        <v>38</v>
      </c>
      <c r="Q109">
        <v>2</v>
      </c>
      <c r="R109" s="7" t="s">
        <v>1714</v>
      </c>
      <c r="S109">
        <v>8</v>
      </c>
      <c r="T109" t="s">
        <v>88</v>
      </c>
      <c r="U109">
        <v>11</v>
      </c>
      <c r="V109" t="s">
        <v>90</v>
      </c>
      <c r="W109">
        <v>14</v>
      </c>
      <c r="X109" t="s">
        <v>63</v>
      </c>
      <c r="Y109">
        <v>21</v>
      </c>
      <c r="Z109" t="s">
        <v>124</v>
      </c>
    </row>
    <row r="110" spans="1:26" x14ac:dyDescent="0.3">
      <c r="A110">
        <v>12877</v>
      </c>
      <c r="B110">
        <v>3</v>
      </c>
      <c r="C110">
        <v>2</v>
      </c>
      <c r="D110">
        <v>18</v>
      </c>
      <c r="E110">
        <v>5</v>
      </c>
      <c r="F110">
        <v>7</v>
      </c>
      <c r="G110">
        <v>13</v>
      </c>
      <c r="H110">
        <v>12877</v>
      </c>
      <c r="I110">
        <v>3</v>
      </c>
      <c r="J110">
        <v>2</v>
      </c>
      <c r="K110">
        <v>18</v>
      </c>
      <c r="L110">
        <v>5</v>
      </c>
      <c r="M110">
        <v>7</v>
      </c>
      <c r="N110">
        <v>13</v>
      </c>
      <c r="O110">
        <v>3</v>
      </c>
      <c r="P110" t="s">
        <v>38</v>
      </c>
      <c r="Q110">
        <v>2</v>
      </c>
      <c r="R110" s="7" t="s">
        <v>1714</v>
      </c>
      <c r="S110">
        <v>18</v>
      </c>
      <c r="T110" t="s">
        <v>113</v>
      </c>
      <c r="U110">
        <v>5</v>
      </c>
      <c r="V110" t="s">
        <v>27</v>
      </c>
      <c r="W110">
        <v>7</v>
      </c>
      <c r="X110" t="s">
        <v>28</v>
      </c>
      <c r="Y110">
        <v>13</v>
      </c>
      <c r="Z110" t="s">
        <v>455</v>
      </c>
    </row>
    <row r="111" spans="1:26" x14ac:dyDescent="0.3">
      <c r="A111">
        <v>12879</v>
      </c>
      <c r="B111">
        <v>3</v>
      </c>
      <c r="C111">
        <v>2</v>
      </c>
      <c r="D111">
        <v>16</v>
      </c>
      <c r="E111">
        <v>1</v>
      </c>
      <c r="F111">
        <v>36</v>
      </c>
      <c r="G111">
        <v>39</v>
      </c>
      <c r="H111">
        <v>12879</v>
      </c>
      <c r="I111">
        <v>3</v>
      </c>
      <c r="J111">
        <v>2</v>
      </c>
      <c r="K111">
        <v>16</v>
      </c>
      <c r="L111">
        <v>1</v>
      </c>
      <c r="M111">
        <v>36</v>
      </c>
      <c r="N111">
        <v>39</v>
      </c>
      <c r="O111">
        <v>3</v>
      </c>
      <c r="P111" t="s">
        <v>38</v>
      </c>
      <c r="Q111">
        <v>2</v>
      </c>
      <c r="R111" s="7" t="s">
        <v>1714</v>
      </c>
      <c r="S111">
        <v>16</v>
      </c>
      <c r="T111" t="s">
        <v>397</v>
      </c>
      <c r="U111">
        <v>1</v>
      </c>
      <c r="V111" t="s">
        <v>132</v>
      </c>
      <c r="W111">
        <v>36</v>
      </c>
      <c r="X111" t="s">
        <v>64</v>
      </c>
      <c r="Y111">
        <v>39</v>
      </c>
      <c r="Z111" t="s">
        <v>72</v>
      </c>
    </row>
    <row r="112" spans="1:26" x14ac:dyDescent="0.3">
      <c r="A112">
        <v>12880</v>
      </c>
      <c r="B112">
        <v>3</v>
      </c>
      <c r="C112">
        <v>2</v>
      </c>
      <c r="D112">
        <v>16</v>
      </c>
      <c r="E112">
        <v>1</v>
      </c>
      <c r="F112">
        <v>36</v>
      </c>
      <c r="G112">
        <v>39</v>
      </c>
      <c r="H112">
        <v>12880</v>
      </c>
      <c r="I112">
        <v>3</v>
      </c>
      <c r="J112">
        <v>2</v>
      </c>
      <c r="K112">
        <v>16</v>
      </c>
      <c r="L112">
        <v>1</v>
      </c>
      <c r="M112">
        <v>36</v>
      </c>
      <c r="N112">
        <v>39</v>
      </c>
      <c r="O112">
        <v>3</v>
      </c>
      <c r="P112" t="s">
        <v>38</v>
      </c>
      <c r="Q112">
        <v>2</v>
      </c>
      <c r="R112" s="7" t="s">
        <v>1714</v>
      </c>
      <c r="S112">
        <v>16</v>
      </c>
      <c r="T112" t="s">
        <v>397</v>
      </c>
      <c r="U112">
        <v>1</v>
      </c>
      <c r="V112" t="s">
        <v>132</v>
      </c>
      <c r="W112">
        <v>36</v>
      </c>
      <c r="X112" t="s">
        <v>64</v>
      </c>
      <c r="Y112">
        <v>39</v>
      </c>
      <c r="Z112" t="s">
        <v>72</v>
      </c>
    </row>
    <row r="113" spans="1:26" x14ac:dyDescent="0.3">
      <c r="A113">
        <v>12881</v>
      </c>
      <c r="B113">
        <v>3</v>
      </c>
      <c r="C113">
        <v>2</v>
      </c>
      <c r="D113">
        <v>19</v>
      </c>
      <c r="E113">
        <v>36</v>
      </c>
      <c r="F113">
        <v>7</v>
      </c>
      <c r="G113">
        <v>4</v>
      </c>
      <c r="H113">
        <v>12881</v>
      </c>
      <c r="I113">
        <v>3</v>
      </c>
      <c r="J113">
        <v>2</v>
      </c>
      <c r="K113">
        <v>19</v>
      </c>
      <c r="L113">
        <v>36</v>
      </c>
      <c r="M113">
        <v>7</v>
      </c>
      <c r="N113">
        <v>4</v>
      </c>
      <c r="O113">
        <v>3</v>
      </c>
      <c r="P113" t="s">
        <v>38</v>
      </c>
      <c r="Q113">
        <v>2</v>
      </c>
      <c r="R113" s="7" t="s">
        <v>1714</v>
      </c>
      <c r="S113">
        <v>19</v>
      </c>
      <c r="T113" t="s">
        <v>465</v>
      </c>
      <c r="U113">
        <v>36</v>
      </c>
      <c r="V113" t="s">
        <v>64</v>
      </c>
      <c r="W113">
        <v>7</v>
      </c>
      <c r="X113" t="s">
        <v>28</v>
      </c>
      <c r="Y113">
        <v>4</v>
      </c>
      <c r="Z113" t="s">
        <v>398</v>
      </c>
    </row>
    <row r="114" spans="1:26" x14ac:dyDescent="0.3">
      <c r="A114">
        <v>12882</v>
      </c>
      <c r="B114">
        <v>3</v>
      </c>
      <c r="C114">
        <v>2</v>
      </c>
      <c r="D114">
        <v>16</v>
      </c>
      <c r="E114">
        <v>1</v>
      </c>
      <c r="F114">
        <v>36</v>
      </c>
      <c r="G114">
        <v>39</v>
      </c>
      <c r="H114">
        <v>12882</v>
      </c>
      <c r="I114">
        <v>3</v>
      </c>
      <c r="J114">
        <v>2</v>
      </c>
      <c r="K114">
        <v>16</v>
      </c>
      <c r="L114">
        <v>1</v>
      </c>
      <c r="M114">
        <v>36</v>
      </c>
      <c r="N114">
        <v>39</v>
      </c>
      <c r="O114">
        <v>3</v>
      </c>
      <c r="P114" t="s">
        <v>38</v>
      </c>
      <c r="Q114">
        <v>2</v>
      </c>
      <c r="R114" s="7" t="s">
        <v>1714</v>
      </c>
      <c r="S114">
        <v>16</v>
      </c>
      <c r="T114" t="s">
        <v>397</v>
      </c>
      <c r="U114">
        <v>1</v>
      </c>
      <c r="V114" t="s">
        <v>132</v>
      </c>
      <c r="W114">
        <v>36</v>
      </c>
      <c r="X114" t="s">
        <v>64</v>
      </c>
      <c r="Y114">
        <v>39</v>
      </c>
      <c r="Z114" t="s">
        <v>72</v>
      </c>
    </row>
    <row r="115" spans="1:26" x14ac:dyDescent="0.3">
      <c r="A115">
        <v>12883</v>
      </c>
      <c r="B115">
        <v>3</v>
      </c>
      <c r="C115">
        <v>2</v>
      </c>
      <c r="D115">
        <v>16</v>
      </c>
      <c r="E115">
        <v>1</v>
      </c>
      <c r="F115">
        <v>36</v>
      </c>
      <c r="G115">
        <v>39</v>
      </c>
      <c r="H115">
        <v>12883</v>
      </c>
      <c r="I115">
        <v>3</v>
      </c>
      <c r="J115">
        <v>2</v>
      </c>
      <c r="K115">
        <v>16</v>
      </c>
      <c r="L115">
        <v>1</v>
      </c>
      <c r="M115">
        <v>36</v>
      </c>
      <c r="N115">
        <v>39</v>
      </c>
      <c r="O115">
        <v>3</v>
      </c>
      <c r="P115" t="s">
        <v>38</v>
      </c>
      <c r="Q115">
        <v>2</v>
      </c>
      <c r="R115" s="7" t="s">
        <v>1714</v>
      </c>
      <c r="S115">
        <v>16</v>
      </c>
      <c r="T115" t="s">
        <v>397</v>
      </c>
      <c r="U115">
        <v>1</v>
      </c>
      <c r="V115" t="s">
        <v>132</v>
      </c>
      <c r="W115">
        <v>36</v>
      </c>
      <c r="X115" t="s">
        <v>64</v>
      </c>
      <c r="Y115">
        <v>39</v>
      </c>
      <c r="Z115" t="s">
        <v>72</v>
      </c>
    </row>
    <row r="116" spans="1:26" x14ac:dyDescent="0.3">
      <c r="A116">
        <v>12884</v>
      </c>
      <c r="B116">
        <v>3</v>
      </c>
      <c r="C116">
        <v>2</v>
      </c>
      <c r="D116">
        <v>16</v>
      </c>
      <c r="E116">
        <v>1</v>
      </c>
      <c r="F116">
        <v>36</v>
      </c>
      <c r="G116">
        <v>39</v>
      </c>
      <c r="H116">
        <v>12884</v>
      </c>
      <c r="I116">
        <v>3</v>
      </c>
      <c r="J116">
        <v>2</v>
      </c>
      <c r="K116">
        <v>16</v>
      </c>
      <c r="L116">
        <v>1</v>
      </c>
      <c r="M116">
        <v>36</v>
      </c>
      <c r="N116">
        <v>39</v>
      </c>
      <c r="O116">
        <v>3</v>
      </c>
      <c r="P116" t="s">
        <v>38</v>
      </c>
      <c r="Q116">
        <v>2</v>
      </c>
      <c r="R116" s="7" t="s">
        <v>1714</v>
      </c>
      <c r="S116">
        <v>16</v>
      </c>
      <c r="T116" t="s">
        <v>397</v>
      </c>
      <c r="U116">
        <v>1</v>
      </c>
      <c r="V116" t="s">
        <v>132</v>
      </c>
      <c r="W116">
        <v>36</v>
      </c>
      <c r="X116" t="s">
        <v>64</v>
      </c>
      <c r="Y116">
        <v>39</v>
      </c>
      <c r="Z116" t="s">
        <v>72</v>
      </c>
    </row>
    <row r="117" spans="1:26" x14ac:dyDescent="0.3">
      <c r="A117">
        <v>12885</v>
      </c>
      <c r="B117">
        <v>3</v>
      </c>
      <c r="C117">
        <v>2</v>
      </c>
      <c r="D117">
        <v>16</v>
      </c>
      <c r="E117">
        <v>1</v>
      </c>
      <c r="F117">
        <v>36</v>
      </c>
      <c r="G117">
        <v>39</v>
      </c>
      <c r="H117">
        <v>12885</v>
      </c>
      <c r="I117">
        <v>3</v>
      </c>
      <c r="J117">
        <v>2</v>
      </c>
      <c r="K117">
        <v>16</v>
      </c>
      <c r="L117">
        <v>1</v>
      </c>
      <c r="M117">
        <v>36</v>
      </c>
      <c r="N117">
        <v>39</v>
      </c>
      <c r="O117">
        <v>3</v>
      </c>
      <c r="P117" t="s">
        <v>38</v>
      </c>
      <c r="Q117">
        <v>2</v>
      </c>
      <c r="R117" s="7" t="s">
        <v>1714</v>
      </c>
      <c r="S117">
        <v>16</v>
      </c>
      <c r="T117" t="s">
        <v>397</v>
      </c>
      <c r="U117">
        <v>1</v>
      </c>
      <c r="V117" t="s">
        <v>132</v>
      </c>
      <c r="W117">
        <v>36</v>
      </c>
      <c r="X117" t="s">
        <v>64</v>
      </c>
      <c r="Y117">
        <v>39</v>
      </c>
      <c r="Z117" t="s">
        <v>72</v>
      </c>
    </row>
    <row r="118" spans="1:26" x14ac:dyDescent="0.3">
      <c r="A118">
        <v>12886</v>
      </c>
      <c r="B118">
        <v>3</v>
      </c>
      <c r="C118">
        <v>2</v>
      </c>
      <c r="D118">
        <v>16</v>
      </c>
      <c r="E118">
        <v>1</v>
      </c>
      <c r="F118">
        <v>36</v>
      </c>
      <c r="G118">
        <v>39</v>
      </c>
      <c r="H118">
        <v>12886</v>
      </c>
      <c r="I118">
        <v>3</v>
      </c>
      <c r="J118">
        <v>2</v>
      </c>
      <c r="K118">
        <v>16</v>
      </c>
      <c r="L118">
        <v>1</v>
      </c>
      <c r="M118">
        <v>36</v>
      </c>
      <c r="N118">
        <v>39</v>
      </c>
      <c r="O118">
        <v>3</v>
      </c>
      <c r="P118" t="s">
        <v>38</v>
      </c>
      <c r="Q118">
        <v>2</v>
      </c>
      <c r="R118" s="7" t="s">
        <v>1714</v>
      </c>
      <c r="S118">
        <v>16</v>
      </c>
      <c r="T118" t="s">
        <v>397</v>
      </c>
      <c r="U118">
        <v>1</v>
      </c>
      <c r="V118" t="s">
        <v>132</v>
      </c>
      <c r="W118">
        <v>36</v>
      </c>
      <c r="X118" t="s">
        <v>64</v>
      </c>
      <c r="Y118">
        <v>39</v>
      </c>
      <c r="Z118" t="s">
        <v>72</v>
      </c>
    </row>
    <row r="119" spans="1:26" x14ac:dyDescent="0.3">
      <c r="A119">
        <v>12887</v>
      </c>
      <c r="B119">
        <v>3</v>
      </c>
      <c r="C119">
        <v>2</v>
      </c>
      <c r="D119">
        <v>16</v>
      </c>
      <c r="E119">
        <v>1</v>
      </c>
      <c r="F119">
        <v>36</v>
      </c>
      <c r="G119">
        <v>39</v>
      </c>
      <c r="H119">
        <v>12887</v>
      </c>
      <c r="I119">
        <v>3</v>
      </c>
      <c r="J119">
        <v>2</v>
      </c>
      <c r="K119">
        <v>16</v>
      </c>
      <c r="L119">
        <v>1</v>
      </c>
      <c r="M119">
        <v>36</v>
      </c>
      <c r="N119">
        <v>39</v>
      </c>
      <c r="O119">
        <v>3</v>
      </c>
      <c r="P119" t="s">
        <v>38</v>
      </c>
      <c r="Q119">
        <v>2</v>
      </c>
      <c r="R119" s="7" t="s">
        <v>1714</v>
      </c>
      <c r="S119">
        <v>16</v>
      </c>
      <c r="T119" t="s">
        <v>397</v>
      </c>
      <c r="U119">
        <v>1</v>
      </c>
      <c r="V119" t="s">
        <v>132</v>
      </c>
      <c r="W119">
        <v>36</v>
      </c>
      <c r="X119" t="s">
        <v>64</v>
      </c>
      <c r="Y119">
        <v>39</v>
      </c>
      <c r="Z119" t="s">
        <v>72</v>
      </c>
    </row>
    <row r="120" spans="1:26" x14ac:dyDescent="0.3">
      <c r="A120">
        <v>12888</v>
      </c>
      <c r="B120">
        <v>3</v>
      </c>
      <c r="C120">
        <v>2</v>
      </c>
      <c r="D120">
        <v>8</v>
      </c>
      <c r="E120">
        <v>11</v>
      </c>
      <c r="F120">
        <v>14</v>
      </c>
      <c r="G120">
        <v>17</v>
      </c>
      <c r="H120">
        <v>12888</v>
      </c>
      <c r="I120">
        <v>3</v>
      </c>
      <c r="J120">
        <v>2</v>
      </c>
      <c r="K120">
        <v>8</v>
      </c>
      <c r="L120">
        <v>11</v>
      </c>
      <c r="M120">
        <v>14</v>
      </c>
      <c r="N120">
        <v>17</v>
      </c>
      <c r="O120">
        <v>3</v>
      </c>
      <c r="P120" t="s">
        <v>38</v>
      </c>
      <c r="Q120">
        <v>2</v>
      </c>
      <c r="R120" s="7" t="s">
        <v>1714</v>
      </c>
      <c r="S120">
        <v>8</v>
      </c>
      <c r="T120" t="s">
        <v>88</v>
      </c>
      <c r="U120">
        <v>11</v>
      </c>
      <c r="V120" t="s">
        <v>90</v>
      </c>
      <c r="W120">
        <v>14</v>
      </c>
      <c r="X120" t="s">
        <v>63</v>
      </c>
      <c r="Y120">
        <v>17</v>
      </c>
      <c r="Z120" t="s">
        <v>159</v>
      </c>
    </row>
    <row r="121" spans="1:26" x14ac:dyDescent="0.3">
      <c r="A121">
        <v>12889</v>
      </c>
      <c r="B121">
        <v>3</v>
      </c>
      <c r="C121">
        <v>2</v>
      </c>
      <c r="D121">
        <v>23</v>
      </c>
      <c r="E121">
        <v>17</v>
      </c>
      <c r="F121">
        <v>18</v>
      </c>
      <c r="G121">
        <v>36</v>
      </c>
      <c r="H121">
        <v>12889</v>
      </c>
      <c r="I121">
        <v>3</v>
      </c>
      <c r="J121">
        <v>2</v>
      </c>
      <c r="K121">
        <v>23</v>
      </c>
      <c r="L121">
        <v>17</v>
      </c>
      <c r="M121">
        <v>18</v>
      </c>
      <c r="N121">
        <v>36</v>
      </c>
      <c r="O121">
        <v>3</v>
      </c>
      <c r="P121" t="s">
        <v>38</v>
      </c>
      <c r="Q121">
        <v>2</v>
      </c>
      <c r="R121" s="7" t="s">
        <v>1714</v>
      </c>
      <c r="S121">
        <v>23</v>
      </c>
      <c r="T121" t="s">
        <v>139</v>
      </c>
      <c r="U121">
        <v>17</v>
      </c>
      <c r="V121" t="s">
        <v>159</v>
      </c>
      <c r="W121">
        <v>18</v>
      </c>
      <c r="X121" t="s">
        <v>115</v>
      </c>
      <c r="Y121">
        <v>36</v>
      </c>
      <c r="Z121" t="s">
        <v>243</v>
      </c>
    </row>
    <row r="122" spans="1:26" x14ac:dyDescent="0.3">
      <c r="A122">
        <v>12890</v>
      </c>
      <c r="B122">
        <v>3</v>
      </c>
      <c r="C122">
        <v>2</v>
      </c>
      <c r="D122">
        <v>20</v>
      </c>
      <c r="E122">
        <v>26</v>
      </c>
      <c r="F122">
        <v>28</v>
      </c>
      <c r="G122">
        <v>24</v>
      </c>
      <c r="H122">
        <v>12890</v>
      </c>
      <c r="I122">
        <v>3</v>
      </c>
      <c r="J122">
        <v>2</v>
      </c>
      <c r="K122">
        <v>20</v>
      </c>
      <c r="L122">
        <v>26</v>
      </c>
      <c r="M122">
        <v>28</v>
      </c>
      <c r="N122">
        <v>24</v>
      </c>
      <c r="O122">
        <v>3</v>
      </c>
      <c r="P122" t="s">
        <v>38</v>
      </c>
      <c r="Q122">
        <v>2</v>
      </c>
      <c r="R122" s="7" t="s">
        <v>1714</v>
      </c>
      <c r="S122">
        <v>20</v>
      </c>
      <c r="T122" t="s">
        <v>39</v>
      </c>
      <c r="U122">
        <v>26</v>
      </c>
      <c r="V122" t="s">
        <v>183</v>
      </c>
      <c r="W122">
        <v>28</v>
      </c>
      <c r="X122" t="s">
        <v>81</v>
      </c>
      <c r="Y122">
        <v>24</v>
      </c>
      <c r="Z122" t="s">
        <v>26</v>
      </c>
    </row>
    <row r="123" spans="1:26" x14ac:dyDescent="0.3">
      <c r="A123">
        <v>12891</v>
      </c>
      <c r="B123">
        <v>3</v>
      </c>
      <c r="C123">
        <v>2</v>
      </c>
      <c r="D123">
        <v>23</v>
      </c>
      <c r="E123">
        <v>18</v>
      </c>
      <c r="F123">
        <v>21</v>
      </c>
      <c r="G123">
        <v>36</v>
      </c>
      <c r="H123">
        <v>12891</v>
      </c>
      <c r="I123">
        <v>3</v>
      </c>
      <c r="J123">
        <v>2</v>
      </c>
      <c r="K123">
        <v>23</v>
      </c>
      <c r="L123">
        <v>18</v>
      </c>
      <c r="M123">
        <v>21</v>
      </c>
      <c r="N123">
        <v>36</v>
      </c>
      <c r="O123">
        <v>3</v>
      </c>
      <c r="P123" t="s">
        <v>38</v>
      </c>
      <c r="Q123">
        <v>2</v>
      </c>
      <c r="R123" s="7" t="s">
        <v>1714</v>
      </c>
      <c r="S123">
        <v>23</v>
      </c>
      <c r="T123" t="s">
        <v>139</v>
      </c>
      <c r="U123">
        <v>18</v>
      </c>
      <c r="V123" t="s">
        <v>115</v>
      </c>
      <c r="W123">
        <v>21</v>
      </c>
      <c r="X123" t="s">
        <v>124</v>
      </c>
      <c r="Y123">
        <v>36</v>
      </c>
      <c r="Z123" t="s">
        <v>243</v>
      </c>
    </row>
    <row r="124" spans="1:26" x14ac:dyDescent="0.3">
      <c r="A124">
        <v>12892</v>
      </c>
      <c r="B124">
        <v>3</v>
      </c>
      <c r="C124">
        <v>1</v>
      </c>
      <c r="D124">
        <v>23</v>
      </c>
      <c r="E124">
        <v>18</v>
      </c>
      <c r="F124">
        <v>11</v>
      </c>
      <c r="G124">
        <v>17</v>
      </c>
      <c r="H124">
        <v>12892</v>
      </c>
      <c r="I124">
        <v>3</v>
      </c>
      <c r="J124">
        <v>1</v>
      </c>
      <c r="K124">
        <v>23</v>
      </c>
      <c r="L124">
        <v>18</v>
      </c>
      <c r="M124">
        <v>11</v>
      </c>
      <c r="N124">
        <v>17</v>
      </c>
      <c r="O124">
        <v>3</v>
      </c>
      <c r="P124" t="s">
        <v>38</v>
      </c>
      <c r="Q124">
        <v>1</v>
      </c>
      <c r="R124" s="7" t="s">
        <v>1713</v>
      </c>
      <c r="S124">
        <v>23</v>
      </c>
      <c r="T124" t="s">
        <v>139</v>
      </c>
      <c r="U124">
        <v>18</v>
      </c>
      <c r="V124" t="s">
        <v>115</v>
      </c>
      <c r="W124">
        <v>11</v>
      </c>
      <c r="X124" t="s">
        <v>90</v>
      </c>
      <c r="Y124">
        <v>17</v>
      </c>
      <c r="Z124" t="s">
        <v>159</v>
      </c>
    </row>
    <row r="125" spans="1:26" x14ac:dyDescent="0.3">
      <c r="A125">
        <v>12893</v>
      </c>
      <c r="B125">
        <v>3</v>
      </c>
      <c r="C125">
        <v>2</v>
      </c>
      <c r="D125">
        <v>5</v>
      </c>
      <c r="E125">
        <v>43</v>
      </c>
      <c r="F125">
        <v>28</v>
      </c>
      <c r="G125">
        <v>42</v>
      </c>
      <c r="H125">
        <v>12893</v>
      </c>
      <c r="I125">
        <v>3</v>
      </c>
      <c r="J125">
        <v>2</v>
      </c>
      <c r="K125">
        <v>5</v>
      </c>
      <c r="L125">
        <v>43</v>
      </c>
      <c r="M125">
        <v>28</v>
      </c>
      <c r="N125">
        <v>42</v>
      </c>
      <c r="O125">
        <v>3</v>
      </c>
      <c r="P125" t="s">
        <v>38</v>
      </c>
      <c r="Q125">
        <v>2</v>
      </c>
      <c r="R125" s="7" t="s">
        <v>1714</v>
      </c>
      <c r="S125">
        <v>5</v>
      </c>
      <c r="T125" t="s">
        <v>25</v>
      </c>
      <c r="U125">
        <v>43</v>
      </c>
      <c r="V125" t="s">
        <v>360</v>
      </c>
      <c r="W125">
        <v>28</v>
      </c>
      <c r="X125" t="s">
        <v>81</v>
      </c>
      <c r="Y125">
        <v>42</v>
      </c>
      <c r="Z125" t="s">
        <v>53</v>
      </c>
    </row>
    <row r="126" spans="1:26" x14ac:dyDescent="0.3">
      <c r="A126">
        <v>12894</v>
      </c>
      <c r="B126">
        <v>3</v>
      </c>
      <c r="C126">
        <v>2</v>
      </c>
      <c r="D126">
        <v>2</v>
      </c>
      <c r="E126">
        <v>35</v>
      </c>
      <c r="F126">
        <v>20</v>
      </c>
      <c r="G126">
        <v>40</v>
      </c>
      <c r="H126">
        <v>12894</v>
      </c>
      <c r="I126">
        <v>3</v>
      </c>
      <c r="J126">
        <v>2</v>
      </c>
      <c r="K126">
        <v>2</v>
      </c>
      <c r="L126">
        <v>35</v>
      </c>
      <c r="M126">
        <v>20</v>
      </c>
      <c r="N126">
        <v>40</v>
      </c>
      <c r="O126">
        <v>3</v>
      </c>
      <c r="P126" t="s">
        <v>38</v>
      </c>
      <c r="Q126">
        <v>2</v>
      </c>
      <c r="R126" s="7" t="s">
        <v>1714</v>
      </c>
      <c r="S126">
        <v>2</v>
      </c>
      <c r="T126" t="s">
        <v>350</v>
      </c>
      <c r="U126">
        <v>35</v>
      </c>
      <c r="V126" t="s">
        <v>71</v>
      </c>
      <c r="W126">
        <v>20</v>
      </c>
      <c r="X126" t="s">
        <v>62</v>
      </c>
      <c r="Y126">
        <v>40</v>
      </c>
      <c r="Z126" t="s">
        <v>147</v>
      </c>
    </row>
    <row r="127" spans="1:26" x14ac:dyDescent="0.3">
      <c r="A127">
        <v>12895</v>
      </c>
      <c r="B127">
        <v>3</v>
      </c>
      <c r="C127">
        <v>2</v>
      </c>
      <c r="D127">
        <v>14</v>
      </c>
      <c r="E127">
        <v>21</v>
      </c>
      <c r="F127">
        <v>9</v>
      </c>
      <c r="G127">
        <v>28</v>
      </c>
      <c r="H127">
        <v>12895</v>
      </c>
      <c r="I127">
        <v>3</v>
      </c>
      <c r="J127">
        <v>2</v>
      </c>
      <c r="K127">
        <v>14</v>
      </c>
      <c r="L127">
        <v>21</v>
      </c>
      <c r="M127">
        <v>9</v>
      </c>
      <c r="N127">
        <v>28</v>
      </c>
      <c r="O127">
        <v>3</v>
      </c>
      <c r="P127" t="s">
        <v>38</v>
      </c>
      <c r="Q127">
        <v>2</v>
      </c>
      <c r="R127" s="7" t="s">
        <v>1714</v>
      </c>
      <c r="S127">
        <v>14</v>
      </c>
      <c r="T127" t="s">
        <v>367</v>
      </c>
      <c r="U127">
        <v>21</v>
      </c>
      <c r="V127" t="s">
        <v>124</v>
      </c>
      <c r="W127">
        <v>9</v>
      </c>
      <c r="X127" t="s">
        <v>140</v>
      </c>
      <c r="Y127">
        <v>28</v>
      </c>
      <c r="Z127" t="s">
        <v>499</v>
      </c>
    </row>
    <row r="128" spans="1:26" x14ac:dyDescent="0.3">
      <c r="A128">
        <v>12896</v>
      </c>
      <c r="B128">
        <v>3</v>
      </c>
      <c r="C128">
        <v>2</v>
      </c>
      <c r="D128">
        <v>20</v>
      </c>
      <c r="E128">
        <v>11</v>
      </c>
      <c r="F128">
        <v>27</v>
      </c>
      <c r="G128">
        <v>27</v>
      </c>
      <c r="H128">
        <v>12896</v>
      </c>
      <c r="I128">
        <v>3</v>
      </c>
      <c r="J128">
        <v>2</v>
      </c>
      <c r="K128">
        <v>20</v>
      </c>
      <c r="L128">
        <v>11</v>
      </c>
      <c r="M128">
        <v>27</v>
      </c>
      <c r="N128">
        <v>27</v>
      </c>
      <c r="O128">
        <v>3</v>
      </c>
      <c r="P128" t="s">
        <v>38</v>
      </c>
      <c r="Q128">
        <v>2</v>
      </c>
      <c r="R128" s="7" t="s">
        <v>1714</v>
      </c>
      <c r="S128">
        <v>20</v>
      </c>
      <c r="T128" t="s">
        <v>39</v>
      </c>
      <c r="U128">
        <v>11</v>
      </c>
      <c r="V128" t="s">
        <v>90</v>
      </c>
      <c r="W128">
        <v>27</v>
      </c>
      <c r="X128" t="s">
        <v>41</v>
      </c>
      <c r="Y128">
        <v>27</v>
      </c>
      <c r="Z128" t="s">
        <v>81</v>
      </c>
    </row>
    <row r="129" spans="1:26" x14ac:dyDescent="0.3">
      <c r="A129">
        <v>12897</v>
      </c>
      <c r="B129">
        <v>3</v>
      </c>
      <c r="C129">
        <v>2</v>
      </c>
      <c r="D129">
        <v>20</v>
      </c>
      <c r="E129">
        <v>11</v>
      </c>
      <c r="F129">
        <v>27</v>
      </c>
      <c r="G129">
        <v>27</v>
      </c>
      <c r="H129">
        <v>12897</v>
      </c>
      <c r="I129">
        <v>3</v>
      </c>
      <c r="J129">
        <v>2</v>
      </c>
      <c r="K129">
        <v>20</v>
      </c>
      <c r="L129">
        <v>11</v>
      </c>
      <c r="M129">
        <v>27</v>
      </c>
      <c r="N129">
        <v>27</v>
      </c>
      <c r="O129">
        <v>3</v>
      </c>
      <c r="P129" t="s">
        <v>38</v>
      </c>
      <c r="Q129">
        <v>2</v>
      </c>
      <c r="R129" s="7" t="s">
        <v>1714</v>
      </c>
      <c r="S129">
        <v>20</v>
      </c>
      <c r="T129" t="s">
        <v>39</v>
      </c>
      <c r="U129">
        <v>11</v>
      </c>
      <c r="V129" t="s">
        <v>90</v>
      </c>
      <c r="W129">
        <v>27</v>
      </c>
      <c r="X129" t="s">
        <v>41</v>
      </c>
      <c r="Y129">
        <v>27</v>
      </c>
      <c r="Z129" t="s">
        <v>81</v>
      </c>
    </row>
    <row r="130" spans="1:26" x14ac:dyDescent="0.3">
      <c r="A130">
        <v>12898</v>
      </c>
      <c r="B130">
        <v>3</v>
      </c>
      <c r="C130">
        <v>2</v>
      </c>
      <c r="D130">
        <v>3</v>
      </c>
      <c r="E130">
        <v>10</v>
      </c>
      <c r="F130">
        <v>12</v>
      </c>
      <c r="G130">
        <v>17</v>
      </c>
      <c r="H130">
        <v>12898</v>
      </c>
      <c r="I130">
        <v>3</v>
      </c>
      <c r="J130">
        <v>2</v>
      </c>
      <c r="K130">
        <v>3</v>
      </c>
      <c r="L130">
        <v>10</v>
      </c>
      <c r="M130">
        <v>12</v>
      </c>
      <c r="N130">
        <v>17</v>
      </c>
      <c r="O130">
        <v>3</v>
      </c>
      <c r="P130" t="s">
        <v>38</v>
      </c>
      <c r="Q130">
        <v>2</v>
      </c>
      <c r="R130" s="7" t="s">
        <v>1714</v>
      </c>
      <c r="S130">
        <v>3</v>
      </c>
      <c r="T130" t="s">
        <v>154</v>
      </c>
      <c r="U130">
        <v>10</v>
      </c>
      <c r="V130" t="s">
        <v>250</v>
      </c>
      <c r="W130">
        <v>12</v>
      </c>
      <c r="X130" t="s">
        <v>511</v>
      </c>
      <c r="Y130">
        <v>17</v>
      </c>
      <c r="Z130" t="s">
        <v>159</v>
      </c>
    </row>
    <row r="131" spans="1:26" x14ac:dyDescent="0.3">
      <c r="A131">
        <v>12899</v>
      </c>
      <c r="B131">
        <v>3</v>
      </c>
      <c r="C131">
        <v>2</v>
      </c>
      <c r="D131">
        <v>11</v>
      </c>
      <c r="E131">
        <v>18</v>
      </c>
      <c r="F131">
        <v>37</v>
      </c>
      <c r="G131">
        <v>12</v>
      </c>
      <c r="H131">
        <v>12899</v>
      </c>
      <c r="I131">
        <v>3</v>
      </c>
      <c r="J131">
        <v>2</v>
      </c>
      <c r="K131">
        <v>11</v>
      </c>
      <c r="L131">
        <v>18</v>
      </c>
      <c r="M131">
        <v>37</v>
      </c>
      <c r="N131">
        <v>12</v>
      </c>
      <c r="O131">
        <v>3</v>
      </c>
      <c r="P131" t="s">
        <v>38</v>
      </c>
      <c r="Q131">
        <v>2</v>
      </c>
      <c r="R131" s="7" t="s">
        <v>1714</v>
      </c>
      <c r="S131">
        <v>11</v>
      </c>
      <c r="T131" t="s">
        <v>663</v>
      </c>
      <c r="U131">
        <v>18</v>
      </c>
      <c r="V131" t="s">
        <v>115</v>
      </c>
      <c r="W131">
        <v>37</v>
      </c>
      <c r="X131" t="s">
        <v>243</v>
      </c>
      <c r="Y131">
        <v>12</v>
      </c>
      <c r="Z131" t="s">
        <v>511</v>
      </c>
    </row>
    <row r="132" spans="1:26" x14ac:dyDescent="0.3">
      <c r="A132">
        <v>12900</v>
      </c>
      <c r="B132">
        <v>3</v>
      </c>
      <c r="C132">
        <v>2</v>
      </c>
      <c r="D132">
        <v>20</v>
      </c>
      <c r="E132">
        <v>24</v>
      </c>
      <c r="F132">
        <v>9</v>
      </c>
      <c r="G132">
        <v>21</v>
      </c>
      <c r="H132">
        <v>12900</v>
      </c>
      <c r="I132">
        <v>3</v>
      </c>
      <c r="J132">
        <v>2</v>
      </c>
      <c r="K132">
        <v>20</v>
      </c>
      <c r="L132">
        <v>24</v>
      </c>
      <c r="M132">
        <v>9</v>
      </c>
      <c r="N132">
        <v>21</v>
      </c>
      <c r="O132">
        <v>3</v>
      </c>
      <c r="P132" t="s">
        <v>38</v>
      </c>
      <c r="Q132">
        <v>2</v>
      </c>
      <c r="R132" s="7" t="s">
        <v>1714</v>
      </c>
      <c r="S132">
        <v>20</v>
      </c>
      <c r="T132" t="s">
        <v>39</v>
      </c>
      <c r="U132">
        <v>24</v>
      </c>
      <c r="V132" t="s">
        <v>80</v>
      </c>
      <c r="W132">
        <v>9</v>
      </c>
      <c r="X132" t="s">
        <v>140</v>
      </c>
      <c r="Y132">
        <v>21</v>
      </c>
      <c r="Z132" t="s">
        <v>124</v>
      </c>
    </row>
    <row r="133" spans="1:26" x14ac:dyDescent="0.3">
      <c r="A133">
        <v>12901</v>
      </c>
      <c r="B133">
        <v>3</v>
      </c>
      <c r="C133">
        <v>2</v>
      </c>
      <c r="D133">
        <v>20</v>
      </c>
      <c r="E133">
        <v>24</v>
      </c>
      <c r="F133">
        <v>9</v>
      </c>
      <c r="G133">
        <v>21</v>
      </c>
      <c r="H133">
        <v>12901</v>
      </c>
      <c r="I133">
        <v>3</v>
      </c>
      <c r="J133">
        <v>2</v>
      </c>
      <c r="K133">
        <v>20</v>
      </c>
      <c r="L133">
        <v>24</v>
      </c>
      <c r="M133">
        <v>9</v>
      </c>
      <c r="N133">
        <v>21</v>
      </c>
      <c r="O133">
        <v>3</v>
      </c>
      <c r="P133" t="s">
        <v>38</v>
      </c>
      <c r="Q133">
        <v>2</v>
      </c>
      <c r="R133" s="7" t="s">
        <v>1714</v>
      </c>
      <c r="S133">
        <v>20</v>
      </c>
      <c r="T133" t="s">
        <v>39</v>
      </c>
      <c r="U133">
        <v>24</v>
      </c>
      <c r="V133" t="s">
        <v>80</v>
      </c>
      <c r="W133">
        <v>9</v>
      </c>
      <c r="X133" t="s">
        <v>140</v>
      </c>
      <c r="Y133">
        <v>21</v>
      </c>
      <c r="Z133" t="s">
        <v>124</v>
      </c>
    </row>
    <row r="134" spans="1:26" x14ac:dyDescent="0.3">
      <c r="A134">
        <v>12902</v>
      </c>
      <c r="B134">
        <v>3</v>
      </c>
      <c r="C134">
        <v>2</v>
      </c>
      <c r="D134">
        <v>20</v>
      </c>
      <c r="E134">
        <v>24</v>
      </c>
      <c r="F134">
        <v>9</v>
      </c>
      <c r="G134">
        <v>21</v>
      </c>
      <c r="H134">
        <v>12902</v>
      </c>
      <c r="I134">
        <v>3</v>
      </c>
      <c r="J134">
        <v>2</v>
      </c>
      <c r="K134">
        <v>20</v>
      </c>
      <c r="L134">
        <v>24</v>
      </c>
      <c r="M134">
        <v>9</v>
      </c>
      <c r="N134">
        <v>21</v>
      </c>
      <c r="O134">
        <v>3</v>
      </c>
      <c r="P134" t="s">
        <v>38</v>
      </c>
      <c r="Q134">
        <v>2</v>
      </c>
      <c r="R134" s="7" t="s">
        <v>1714</v>
      </c>
      <c r="S134">
        <v>20</v>
      </c>
      <c r="T134" t="s">
        <v>39</v>
      </c>
      <c r="U134">
        <v>24</v>
      </c>
      <c r="V134" t="s">
        <v>80</v>
      </c>
      <c r="W134">
        <v>9</v>
      </c>
      <c r="X134" t="s">
        <v>140</v>
      </c>
      <c r="Y134">
        <v>21</v>
      </c>
      <c r="Z134" t="s">
        <v>124</v>
      </c>
    </row>
    <row r="135" spans="1:26" x14ac:dyDescent="0.3">
      <c r="A135">
        <v>12903</v>
      </c>
      <c r="B135">
        <v>3</v>
      </c>
      <c r="C135">
        <v>2</v>
      </c>
      <c r="D135">
        <v>20</v>
      </c>
      <c r="E135">
        <v>24</v>
      </c>
      <c r="F135">
        <v>9</v>
      </c>
      <c r="G135">
        <v>21</v>
      </c>
      <c r="H135">
        <v>12903</v>
      </c>
      <c r="I135">
        <v>3</v>
      </c>
      <c r="J135">
        <v>2</v>
      </c>
      <c r="K135">
        <v>20</v>
      </c>
      <c r="L135">
        <v>24</v>
      </c>
      <c r="M135">
        <v>9</v>
      </c>
      <c r="N135">
        <v>21</v>
      </c>
      <c r="O135">
        <v>3</v>
      </c>
      <c r="P135" t="s">
        <v>38</v>
      </c>
      <c r="Q135">
        <v>2</v>
      </c>
      <c r="R135" s="7" t="s">
        <v>1714</v>
      </c>
      <c r="S135">
        <v>20</v>
      </c>
      <c r="T135" t="s">
        <v>39</v>
      </c>
      <c r="U135">
        <v>24</v>
      </c>
      <c r="V135" t="s">
        <v>80</v>
      </c>
      <c r="W135">
        <v>9</v>
      </c>
      <c r="X135" t="s">
        <v>140</v>
      </c>
      <c r="Y135">
        <v>21</v>
      </c>
      <c r="Z135" t="s">
        <v>124</v>
      </c>
    </row>
    <row r="136" spans="1:26" x14ac:dyDescent="0.3">
      <c r="A136">
        <v>12904</v>
      </c>
      <c r="B136">
        <v>3</v>
      </c>
      <c r="C136">
        <v>2</v>
      </c>
      <c r="D136">
        <v>20</v>
      </c>
      <c r="E136">
        <v>24</v>
      </c>
      <c r="F136">
        <v>9</v>
      </c>
      <c r="G136">
        <v>21</v>
      </c>
      <c r="H136">
        <v>12904</v>
      </c>
      <c r="I136">
        <v>3</v>
      </c>
      <c r="J136">
        <v>2</v>
      </c>
      <c r="K136">
        <v>20</v>
      </c>
      <c r="L136">
        <v>24</v>
      </c>
      <c r="M136">
        <v>9</v>
      </c>
      <c r="N136">
        <v>21</v>
      </c>
      <c r="O136">
        <v>3</v>
      </c>
      <c r="P136" t="s">
        <v>38</v>
      </c>
      <c r="Q136">
        <v>2</v>
      </c>
      <c r="R136" s="7" t="s">
        <v>1714</v>
      </c>
      <c r="S136">
        <v>20</v>
      </c>
      <c r="T136" t="s">
        <v>39</v>
      </c>
      <c r="U136">
        <v>24</v>
      </c>
      <c r="V136" t="s">
        <v>80</v>
      </c>
      <c r="W136">
        <v>9</v>
      </c>
      <c r="X136" t="s">
        <v>140</v>
      </c>
      <c r="Y136">
        <v>21</v>
      </c>
      <c r="Z136" t="s">
        <v>124</v>
      </c>
    </row>
    <row r="137" spans="1:26" x14ac:dyDescent="0.3">
      <c r="A137">
        <v>12905</v>
      </c>
      <c r="B137">
        <v>3</v>
      </c>
      <c r="C137">
        <v>2</v>
      </c>
      <c r="D137">
        <v>20</v>
      </c>
      <c r="E137">
        <v>24</v>
      </c>
      <c r="F137">
        <v>9</v>
      </c>
      <c r="G137">
        <v>21</v>
      </c>
      <c r="H137">
        <v>12905</v>
      </c>
      <c r="I137">
        <v>3</v>
      </c>
      <c r="J137">
        <v>2</v>
      </c>
      <c r="K137">
        <v>20</v>
      </c>
      <c r="L137">
        <v>24</v>
      </c>
      <c r="M137">
        <v>9</v>
      </c>
      <c r="N137">
        <v>21</v>
      </c>
      <c r="O137">
        <v>3</v>
      </c>
      <c r="P137" t="s">
        <v>38</v>
      </c>
      <c r="Q137">
        <v>2</v>
      </c>
      <c r="R137" s="7" t="s">
        <v>1714</v>
      </c>
      <c r="S137">
        <v>20</v>
      </c>
      <c r="T137" t="s">
        <v>39</v>
      </c>
      <c r="U137">
        <v>24</v>
      </c>
      <c r="V137" t="s">
        <v>80</v>
      </c>
      <c r="W137">
        <v>9</v>
      </c>
      <c r="X137" t="s">
        <v>140</v>
      </c>
      <c r="Y137">
        <v>21</v>
      </c>
      <c r="Z137" t="s">
        <v>124</v>
      </c>
    </row>
    <row r="138" spans="1:26" x14ac:dyDescent="0.3">
      <c r="A138">
        <v>12906</v>
      </c>
      <c r="B138">
        <v>3</v>
      </c>
      <c r="C138">
        <v>2</v>
      </c>
      <c r="D138">
        <v>20</v>
      </c>
      <c r="E138">
        <v>24</v>
      </c>
      <c r="F138">
        <v>9</v>
      </c>
      <c r="G138">
        <v>21</v>
      </c>
      <c r="H138">
        <v>12906</v>
      </c>
      <c r="I138">
        <v>3</v>
      </c>
      <c r="J138">
        <v>2</v>
      </c>
      <c r="K138">
        <v>20</v>
      </c>
      <c r="L138">
        <v>24</v>
      </c>
      <c r="M138">
        <v>9</v>
      </c>
      <c r="N138">
        <v>21</v>
      </c>
      <c r="O138">
        <v>3</v>
      </c>
      <c r="P138" t="s">
        <v>38</v>
      </c>
      <c r="Q138">
        <v>2</v>
      </c>
      <c r="R138" s="7" t="s">
        <v>1714</v>
      </c>
      <c r="S138">
        <v>20</v>
      </c>
      <c r="T138" t="s">
        <v>39</v>
      </c>
      <c r="U138">
        <v>24</v>
      </c>
      <c r="V138" t="s">
        <v>80</v>
      </c>
      <c r="W138">
        <v>9</v>
      </c>
      <c r="X138" t="s">
        <v>140</v>
      </c>
      <c r="Y138">
        <v>21</v>
      </c>
      <c r="Z138" t="s">
        <v>124</v>
      </c>
    </row>
    <row r="139" spans="1:26" x14ac:dyDescent="0.3">
      <c r="A139">
        <v>12907</v>
      </c>
      <c r="B139">
        <v>3</v>
      </c>
      <c r="C139">
        <v>2</v>
      </c>
      <c r="D139">
        <v>20</v>
      </c>
      <c r="E139">
        <v>24</v>
      </c>
      <c r="F139">
        <v>28</v>
      </c>
      <c r="G139">
        <v>24</v>
      </c>
      <c r="H139">
        <v>12907</v>
      </c>
      <c r="I139">
        <v>3</v>
      </c>
      <c r="J139">
        <v>2</v>
      </c>
      <c r="K139">
        <v>20</v>
      </c>
      <c r="L139">
        <v>24</v>
      </c>
      <c r="M139">
        <v>28</v>
      </c>
      <c r="N139">
        <v>24</v>
      </c>
      <c r="O139">
        <v>3</v>
      </c>
      <c r="P139" t="s">
        <v>38</v>
      </c>
      <c r="Q139">
        <v>2</v>
      </c>
      <c r="R139" s="7" t="s">
        <v>1714</v>
      </c>
      <c r="S139">
        <v>20</v>
      </c>
      <c r="T139" t="s">
        <v>39</v>
      </c>
      <c r="U139">
        <v>24</v>
      </c>
      <c r="V139" t="s">
        <v>80</v>
      </c>
      <c r="W139">
        <v>28</v>
      </c>
      <c r="X139" t="s">
        <v>81</v>
      </c>
      <c r="Y139">
        <v>24</v>
      </c>
      <c r="Z139" t="s">
        <v>26</v>
      </c>
    </row>
    <row r="140" spans="1:26" x14ac:dyDescent="0.3">
      <c r="A140">
        <v>12909</v>
      </c>
      <c r="B140">
        <v>3</v>
      </c>
      <c r="C140">
        <v>2</v>
      </c>
      <c r="D140">
        <v>20</v>
      </c>
      <c r="E140">
        <v>25</v>
      </c>
      <c r="F140">
        <v>29</v>
      </c>
      <c r="G140">
        <v>27</v>
      </c>
      <c r="H140">
        <v>12909</v>
      </c>
      <c r="I140">
        <v>3</v>
      </c>
      <c r="J140">
        <v>2</v>
      </c>
      <c r="K140">
        <v>20</v>
      </c>
      <c r="L140">
        <v>25</v>
      </c>
      <c r="M140">
        <v>29</v>
      </c>
      <c r="N140">
        <v>27</v>
      </c>
      <c r="O140">
        <v>3</v>
      </c>
      <c r="P140" t="s">
        <v>38</v>
      </c>
      <c r="Q140">
        <v>2</v>
      </c>
      <c r="R140" s="7" t="s">
        <v>1714</v>
      </c>
      <c r="S140">
        <v>20</v>
      </c>
      <c r="T140" t="s">
        <v>39</v>
      </c>
      <c r="U140">
        <v>25</v>
      </c>
      <c r="V140" t="s">
        <v>26</v>
      </c>
      <c r="W140">
        <v>29</v>
      </c>
      <c r="X140" t="s">
        <v>499</v>
      </c>
      <c r="Y140">
        <v>27</v>
      </c>
      <c r="Z140" t="s">
        <v>81</v>
      </c>
    </row>
    <row r="141" spans="1:26" x14ac:dyDescent="0.3">
      <c r="A141">
        <v>12910</v>
      </c>
      <c r="B141">
        <v>3</v>
      </c>
      <c r="C141">
        <v>2</v>
      </c>
      <c r="D141">
        <v>5</v>
      </c>
      <c r="E141">
        <v>43</v>
      </c>
      <c r="F141">
        <v>43</v>
      </c>
      <c r="G141">
        <v>19</v>
      </c>
      <c r="H141">
        <v>12910</v>
      </c>
      <c r="I141">
        <v>3</v>
      </c>
      <c r="J141">
        <v>2</v>
      </c>
      <c r="K141">
        <v>5</v>
      </c>
      <c r="L141">
        <v>43</v>
      </c>
      <c r="M141">
        <v>43</v>
      </c>
      <c r="N141">
        <v>19</v>
      </c>
      <c r="O141">
        <v>3</v>
      </c>
      <c r="P141" t="s">
        <v>38</v>
      </c>
      <c r="Q141">
        <v>2</v>
      </c>
      <c r="R141" s="7" t="s">
        <v>1714</v>
      </c>
      <c r="S141">
        <v>5</v>
      </c>
      <c r="T141" t="s">
        <v>25</v>
      </c>
      <c r="U141">
        <v>43</v>
      </c>
      <c r="V141" t="s">
        <v>360</v>
      </c>
      <c r="W141">
        <v>43</v>
      </c>
      <c r="X141" t="s">
        <v>52</v>
      </c>
      <c r="Y141">
        <v>19</v>
      </c>
      <c r="Z141" t="s">
        <v>51</v>
      </c>
    </row>
    <row r="142" spans="1:26" x14ac:dyDescent="0.3">
      <c r="A142">
        <v>12911</v>
      </c>
      <c r="B142">
        <v>3</v>
      </c>
      <c r="C142">
        <v>2</v>
      </c>
      <c r="D142">
        <v>13</v>
      </c>
      <c r="E142">
        <v>2</v>
      </c>
      <c r="F142">
        <v>4</v>
      </c>
      <c r="G142">
        <v>3</v>
      </c>
      <c r="H142">
        <v>12911</v>
      </c>
      <c r="I142">
        <v>3</v>
      </c>
      <c r="J142">
        <v>2</v>
      </c>
      <c r="K142">
        <v>13</v>
      </c>
      <c r="L142">
        <v>2</v>
      </c>
      <c r="M142">
        <v>4</v>
      </c>
      <c r="N142">
        <v>3</v>
      </c>
      <c r="O142">
        <v>3</v>
      </c>
      <c r="P142" t="s">
        <v>38</v>
      </c>
      <c r="Q142">
        <v>2</v>
      </c>
      <c r="R142" s="7" t="s">
        <v>1714</v>
      </c>
      <c r="S142">
        <v>13</v>
      </c>
      <c r="T142" t="s">
        <v>173</v>
      </c>
      <c r="U142">
        <v>2</v>
      </c>
      <c r="V142" t="s">
        <v>133</v>
      </c>
      <c r="W142">
        <v>4</v>
      </c>
      <c r="X142" t="s">
        <v>398</v>
      </c>
      <c r="Y142">
        <v>3</v>
      </c>
      <c r="Z142" t="s">
        <v>249</v>
      </c>
    </row>
    <row r="143" spans="1:26" x14ac:dyDescent="0.3">
      <c r="A143">
        <v>12912</v>
      </c>
      <c r="B143">
        <v>3</v>
      </c>
      <c r="C143">
        <v>2</v>
      </c>
      <c r="D143">
        <v>7</v>
      </c>
      <c r="E143">
        <v>40</v>
      </c>
      <c r="F143">
        <v>8</v>
      </c>
      <c r="G143">
        <v>23</v>
      </c>
      <c r="H143">
        <v>12912</v>
      </c>
      <c r="I143">
        <v>3</v>
      </c>
      <c r="J143">
        <v>2</v>
      </c>
      <c r="K143">
        <v>7</v>
      </c>
      <c r="L143">
        <v>40</v>
      </c>
      <c r="M143">
        <v>8</v>
      </c>
      <c r="N143">
        <v>23</v>
      </c>
      <c r="O143">
        <v>3</v>
      </c>
      <c r="P143" t="s">
        <v>38</v>
      </c>
      <c r="Q143">
        <v>2</v>
      </c>
      <c r="R143" s="7" t="s">
        <v>1714</v>
      </c>
      <c r="S143">
        <v>7</v>
      </c>
      <c r="T143" t="s">
        <v>540</v>
      </c>
      <c r="U143">
        <v>40</v>
      </c>
      <c r="V143" t="s">
        <v>72</v>
      </c>
      <c r="W143">
        <v>8</v>
      </c>
      <c r="X143" t="s">
        <v>114</v>
      </c>
      <c r="Y143">
        <v>23</v>
      </c>
      <c r="Z143" t="s">
        <v>80</v>
      </c>
    </row>
    <row r="144" spans="1:26" x14ac:dyDescent="0.3">
      <c r="A144">
        <v>12913</v>
      </c>
      <c r="B144">
        <v>3</v>
      </c>
      <c r="C144">
        <v>4</v>
      </c>
      <c r="D144">
        <v>22</v>
      </c>
      <c r="E144">
        <v>34</v>
      </c>
      <c r="F144">
        <v>41</v>
      </c>
      <c r="G144">
        <v>4</v>
      </c>
      <c r="H144">
        <v>12913</v>
      </c>
      <c r="I144">
        <v>3</v>
      </c>
      <c r="J144">
        <v>4</v>
      </c>
      <c r="K144">
        <v>22</v>
      </c>
      <c r="L144">
        <v>34</v>
      </c>
      <c r="M144">
        <v>41</v>
      </c>
      <c r="N144">
        <v>4</v>
      </c>
      <c r="O144">
        <v>3</v>
      </c>
      <c r="P144" t="s">
        <v>38</v>
      </c>
      <c r="Q144">
        <v>4</v>
      </c>
      <c r="R144" s="7" t="s">
        <v>1715</v>
      </c>
      <c r="S144">
        <v>22</v>
      </c>
      <c r="T144" t="s">
        <v>547</v>
      </c>
      <c r="U144">
        <v>34</v>
      </c>
      <c r="V144" t="s">
        <v>160</v>
      </c>
      <c r="W144">
        <v>41</v>
      </c>
      <c r="X144" t="s">
        <v>147</v>
      </c>
      <c r="Y144">
        <v>4</v>
      </c>
      <c r="Z144" t="s">
        <v>398</v>
      </c>
    </row>
    <row r="145" spans="1:26" x14ac:dyDescent="0.3">
      <c r="A145">
        <v>12914</v>
      </c>
      <c r="B145">
        <v>3</v>
      </c>
      <c r="C145">
        <v>2</v>
      </c>
      <c r="D145">
        <v>10</v>
      </c>
      <c r="E145">
        <v>14</v>
      </c>
      <c r="F145">
        <v>21</v>
      </c>
      <c r="G145">
        <v>18</v>
      </c>
      <c r="H145">
        <v>12914</v>
      </c>
      <c r="I145">
        <v>3</v>
      </c>
      <c r="J145">
        <v>2</v>
      </c>
      <c r="K145">
        <v>10</v>
      </c>
      <c r="L145">
        <v>14</v>
      </c>
      <c r="M145">
        <v>21</v>
      </c>
      <c r="N145">
        <v>18</v>
      </c>
      <c r="O145">
        <v>3</v>
      </c>
      <c r="P145" t="s">
        <v>38</v>
      </c>
      <c r="Q145">
        <v>2</v>
      </c>
      <c r="R145" s="7" t="s">
        <v>1714</v>
      </c>
      <c r="S145">
        <v>10</v>
      </c>
      <c r="T145" t="s">
        <v>123</v>
      </c>
      <c r="U145">
        <v>14</v>
      </c>
      <c r="V145" t="s">
        <v>63</v>
      </c>
      <c r="W145">
        <v>21</v>
      </c>
      <c r="X145" t="s">
        <v>124</v>
      </c>
      <c r="Y145">
        <v>18</v>
      </c>
      <c r="Z145" t="s">
        <v>115</v>
      </c>
    </row>
    <row r="146" spans="1:26" x14ac:dyDescent="0.3">
      <c r="A146">
        <v>12915</v>
      </c>
      <c r="B146">
        <v>3</v>
      </c>
      <c r="C146">
        <v>2</v>
      </c>
      <c r="D146">
        <v>3</v>
      </c>
      <c r="E146">
        <v>40</v>
      </c>
      <c r="F146">
        <v>1</v>
      </c>
      <c r="G146">
        <v>9</v>
      </c>
      <c r="H146">
        <v>12915</v>
      </c>
      <c r="I146">
        <v>3</v>
      </c>
      <c r="J146">
        <v>2</v>
      </c>
      <c r="K146">
        <v>3</v>
      </c>
      <c r="L146">
        <v>40</v>
      </c>
      <c r="M146">
        <v>1</v>
      </c>
      <c r="N146">
        <v>9</v>
      </c>
      <c r="O146">
        <v>3</v>
      </c>
      <c r="P146" t="s">
        <v>38</v>
      </c>
      <c r="Q146">
        <v>2</v>
      </c>
      <c r="R146" s="7" t="s">
        <v>1714</v>
      </c>
      <c r="S146">
        <v>3</v>
      </c>
      <c r="T146" t="s">
        <v>154</v>
      </c>
      <c r="U146">
        <v>40</v>
      </c>
      <c r="V146" t="s">
        <v>72</v>
      </c>
      <c r="W146">
        <v>1</v>
      </c>
      <c r="X146" t="s">
        <v>132</v>
      </c>
      <c r="Y146">
        <v>9</v>
      </c>
      <c r="Z146" t="s">
        <v>140</v>
      </c>
    </row>
    <row r="147" spans="1:26" x14ac:dyDescent="0.3">
      <c r="A147">
        <v>12916</v>
      </c>
      <c r="B147">
        <v>3</v>
      </c>
      <c r="C147">
        <v>2</v>
      </c>
      <c r="D147">
        <v>20</v>
      </c>
      <c r="E147">
        <v>40</v>
      </c>
      <c r="F147">
        <v>8</v>
      </c>
      <c r="G147">
        <v>23</v>
      </c>
      <c r="H147">
        <v>12916</v>
      </c>
      <c r="I147">
        <v>3</v>
      </c>
      <c r="J147">
        <v>2</v>
      </c>
      <c r="K147">
        <v>20</v>
      </c>
      <c r="L147">
        <v>40</v>
      </c>
      <c r="M147">
        <v>8</v>
      </c>
      <c r="N147">
        <v>23</v>
      </c>
      <c r="O147">
        <v>3</v>
      </c>
      <c r="P147" t="s">
        <v>38</v>
      </c>
      <c r="Q147">
        <v>2</v>
      </c>
      <c r="R147" s="7" t="s">
        <v>1714</v>
      </c>
      <c r="S147">
        <v>20</v>
      </c>
      <c r="T147" t="s">
        <v>39</v>
      </c>
      <c r="U147">
        <v>40</v>
      </c>
      <c r="V147" t="s">
        <v>72</v>
      </c>
      <c r="W147">
        <v>8</v>
      </c>
      <c r="X147" t="s">
        <v>114</v>
      </c>
      <c r="Y147">
        <v>23</v>
      </c>
      <c r="Z147" t="s">
        <v>80</v>
      </c>
    </row>
    <row r="148" spans="1:26" x14ac:dyDescent="0.3">
      <c r="A148">
        <v>12917</v>
      </c>
      <c r="B148">
        <v>3</v>
      </c>
      <c r="C148">
        <v>1</v>
      </c>
      <c r="D148">
        <v>3</v>
      </c>
      <c r="E148">
        <v>7</v>
      </c>
      <c r="F148">
        <v>4</v>
      </c>
      <c r="G148">
        <v>3</v>
      </c>
      <c r="H148">
        <v>12917</v>
      </c>
      <c r="I148">
        <v>3</v>
      </c>
      <c r="J148">
        <v>1</v>
      </c>
      <c r="K148">
        <v>3</v>
      </c>
      <c r="L148">
        <v>7</v>
      </c>
      <c r="M148">
        <v>4</v>
      </c>
      <c r="N148">
        <v>3</v>
      </c>
      <c r="O148">
        <v>3</v>
      </c>
      <c r="P148" t="s">
        <v>38</v>
      </c>
      <c r="Q148">
        <v>1</v>
      </c>
      <c r="R148" s="7" t="s">
        <v>1713</v>
      </c>
      <c r="S148">
        <v>3</v>
      </c>
      <c r="T148" t="s">
        <v>154</v>
      </c>
      <c r="U148">
        <v>7</v>
      </c>
      <c r="V148" t="s">
        <v>28</v>
      </c>
      <c r="W148">
        <v>4</v>
      </c>
      <c r="X148" t="s">
        <v>398</v>
      </c>
      <c r="Y148">
        <v>3</v>
      </c>
      <c r="Z148" t="s">
        <v>249</v>
      </c>
    </row>
    <row r="149" spans="1:26" x14ac:dyDescent="0.3">
      <c r="A149">
        <v>12918</v>
      </c>
      <c r="B149">
        <v>3</v>
      </c>
      <c r="C149">
        <v>1</v>
      </c>
      <c r="D149">
        <v>3</v>
      </c>
      <c r="E149">
        <v>7</v>
      </c>
      <c r="F149">
        <v>4</v>
      </c>
      <c r="G149">
        <v>3</v>
      </c>
      <c r="H149">
        <v>12918</v>
      </c>
      <c r="I149">
        <v>3</v>
      </c>
      <c r="J149">
        <v>1</v>
      </c>
      <c r="K149">
        <v>3</v>
      </c>
      <c r="L149">
        <v>7</v>
      </c>
      <c r="M149">
        <v>4</v>
      </c>
      <c r="N149">
        <v>3</v>
      </c>
      <c r="O149">
        <v>3</v>
      </c>
      <c r="P149" t="s">
        <v>38</v>
      </c>
      <c r="Q149">
        <v>1</v>
      </c>
      <c r="R149" s="7" t="s">
        <v>1713</v>
      </c>
      <c r="S149">
        <v>3</v>
      </c>
      <c r="T149" t="s">
        <v>154</v>
      </c>
      <c r="U149">
        <v>7</v>
      </c>
      <c r="V149" t="s">
        <v>28</v>
      </c>
      <c r="W149">
        <v>4</v>
      </c>
      <c r="X149" t="s">
        <v>398</v>
      </c>
      <c r="Y149">
        <v>3</v>
      </c>
      <c r="Z149" t="s">
        <v>249</v>
      </c>
    </row>
    <row r="150" spans="1:26" x14ac:dyDescent="0.3">
      <c r="A150">
        <v>12919</v>
      </c>
      <c r="B150">
        <v>3</v>
      </c>
      <c r="C150">
        <v>2</v>
      </c>
      <c r="D150">
        <v>5</v>
      </c>
      <c r="E150">
        <v>40</v>
      </c>
      <c r="F150">
        <v>8</v>
      </c>
      <c r="G150">
        <v>23</v>
      </c>
      <c r="H150">
        <v>12919</v>
      </c>
      <c r="I150">
        <v>3</v>
      </c>
      <c r="J150">
        <v>2</v>
      </c>
      <c r="K150">
        <v>5</v>
      </c>
      <c r="L150">
        <v>40</v>
      </c>
      <c r="M150">
        <v>8</v>
      </c>
      <c r="N150">
        <v>23</v>
      </c>
      <c r="O150">
        <v>3</v>
      </c>
      <c r="P150" t="s">
        <v>38</v>
      </c>
      <c r="Q150">
        <v>2</v>
      </c>
      <c r="R150" s="7" t="s">
        <v>1714</v>
      </c>
      <c r="S150">
        <v>5</v>
      </c>
      <c r="T150" t="s">
        <v>25</v>
      </c>
      <c r="U150">
        <v>40</v>
      </c>
      <c r="V150" t="s">
        <v>72</v>
      </c>
      <c r="W150">
        <v>8</v>
      </c>
      <c r="X150" t="s">
        <v>114</v>
      </c>
      <c r="Y150">
        <v>23</v>
      </c>
      <c r="Z150" t="s">
        <v>80</v>
      </c>
    </row>
    <row r="151" spans="1:26" x14ac:dyDescent="0.3">
      <c r="A151">
        <v>12920</v>
      </c>
      <c r="B151">
        <v>3</v>
      </c>
      <c r="C151">
        <v>2</v>
      </c>
      <c r="D151">
        <v>5</v>
      </c>
      <c r="E151">
        <v>40</v>
      </c>
      <c r="F151">
        <v>8</v>
      </c>
      <c r="G151">
        <v>23</v>
      </c>
      <c r="H151">
        <v>12920</v>
      </c>
      <c r="I151">
        <v>3</v>
      </c>
      <c r="J151">
        <v>2</v>
      </c>
      <c r="K151">
        <v>5</v>
      </c>
      <c r="L151">
        <v>40</v>
      </c>
      <c r="M151">
        <v>8</v>
      </c>
      <c r="N151">
        <v>23</v>
      </c>
      <c r="O151">
        <v>3</v>
      </c>
      <c r="P151" t="s">
        <v>38</v>
      </c>
      <c r="Q151">
        <v>2</v>
      </c>
      <c r="R151" s="7" t="s">
        <v>1714</v>
      </c>
      <c r="S151">
        <v>5</v>
      </c>
      <c r="T151" t="s">
        <v>25</v>
      </c>
      <c r="U151">
        <v>40</v>
      </c>
      <c r="V151" t="s">
        <v>72</v>
      </c>
      <c r="W151">
        <v>8</v>
      </c>
      <c r="X151" t="s">
        <v>114</v>
      </c>
      <c r="Y151">
        <v>23</v>
      </c>
      <c r="Z151" t="s">
        <v>80</v>
      </c>
    </row>
    <row r="152" spans="1:26" x14ac:dyDescent="0.3">
      <c r="A152">
        <v>12921</v>
      </c>
      <c r="B152">
        <v>3</v>
      </c>
      <c r="C152">
        <v>1</v>
      </c>
      <c r="D152">
        <v>5</v>
      </c>
      <c r="E152">
        <v>43</v>
      </c>
      <c r="F152">
        <v>40</v>
      </c>
      <c r="G152">
        <v>37</v>
      </c>
      <c r="H152">
        <v>12921</v>
      </c>
      <c r="I152">
        <v>3</v>
      </c>
      <c r="J152">
        <v>1</v>
      </c>
      <c r="K152">
        <v>5</v>
      </c>
      <c r="L152">
        <v>43</v>
      </c>
      <c r="M152">
        <v>40</v>
      </c>
      <c r="N152">
        <v>37</v>
      </c>
      <c r="O152">
        <v>3</v>
      </c>
      <c r="P152" t="s">
        <v>38</v>
      </c>
      <c r="Q152">
        <v>1</v>
      </c>
      <c r="R152" s="7" t="s">
        <v>1713</v>
      </c>
      <c r="S152">
        <v>5</v>
      </c>
      <c r="T152" t="s">
        <v>25</v>
      </c>
      <c r="U152">
        <v>43</v>
      </c>
      <c r="V152" t="s">
        <v>360</v>
      </c>
      <c r="W152">
        <v>40</v>
      </c>
      <c r="X152" t="s">
        <v>72</v>
      </c>
      <c r="Y152">
        <v>37</v>
      </c>
      <c r="Z152" t="s">
        <v>174</v>
      </c>
    </row>
    <row r="153" spans="1:26" x14ac:dyDescent="0.3">
      <c r="A153">
        <v>12922</v>
      </c>
      <c r="B153">
        <v>3</v>
      </c>
      <c r="C153">
        <v>2</v>
      </c>
      <c r="D153">
        <v>13</v>
      </c>
      <c r="E153">
        <v>40</v>
      </c>
      <c r="F153">
        <v>8</v>
      </c>
      <c r="G153">
        <v>23</v>
      </c>
      <c r="H153">
        <v>12922</v>
      </c>
      <c r="I153">
        <v>3</v>
      </c>
      <c r="J153">
        <v>2</v>
      </c>
      <c r="K153">
        <v>13</v>
      </c>
      <c r="L153">
        <v>40</v>
      </c>
      <c r="M153">
        <v>8</v>
      </c>
      <c r="N153">
        <v>23</v>
      </c>
      <c r="O153">
        <v>3</v>
      </c>
      <c r="P153" t="s">
        <v>38</v>
      </c>
      <c r="Q153">
        <v>2</v>
      </c>
      <c r="R153" s="7" t="s">
        <v>1714</v>
      </c>
      <c r="S153">
        <v>13</v>
      </c>
      <c r="T153" t="s">
        <v>173</v>
      </c>
      <c r="U153">
        <v>40</v>
      </c>
      <c r="V153" t="s">
        <v>72</v>
      </c>
      <c r="W153">
        <v>8</v>
      </c>
      <c r="X153" t="s">
        <v>114</v>
      </c>
      <c r="Y153">
        <v>23</v>
      </c>
      <c r="Z153" t="s">
        <v>80</v>
      </c>
    </row>
    <row r="154" spans="1:26" x14ac:dyDescent="0.3">
      <c r="A154">
        <v>12923</v>
      </c>
      <c r="B154">
        <v>3</v>
      </c>
      <c r="C154">
        <v>2</v>
      </c>
      <c r="D154">
        <v>13</v>
      </c>
      <c r="E154">
        <v>40</v>
      </c>
      <c r="F154">
        <v>8</v>
      </c>
      <c r="G154">
        <v>23</v>
      </c>
      <c r="H154">
        <v>12923</v>
      </c>
      <c r="I154">
        <v>3</v>
      </c>
      <c r="J154">
        <v>2</v>
      </c>
      <c r="K154">
        <v>13</v>
      </c>
      <c r="L154">
        <v>40</v>
      </c>
      <c r="M154">
        <v>8</v>
      </c>
      <c r="N154">
        <v>23</v>
      </c>
      <c r="O154">
        <v>3</v>
      </c>
      <c r="P154" t="s">
        <v>38</v>
      </c>
      <c r="Q154">
        <v>2</v>
      </c>
      <c r="R154" s="7" t="s">
        <v>1714</v>
      </c>
      <c r="S154">
        <v>13</v>
      </c>
      <c r="T154" t="s">
        <v>173</v>
      </c>
      <c r="U154">
        <v>40</v>
      </c>
      <c r="V154" t="s">
        <v>72</v>
      </c>
      <c r="W154">
        <v>8</v>
      </c>
      <c r="X154" t="s">
        <v>114</v>
      </c>
      <c r="Y154">
        <v>23</v>
      </c>
      <c r="Z154" t="s">
        <v>80</v>
      </c>
    </row>
    <row r="155" spans="1:26" x14ac:dyDescent="0.3">
      <c r="A155">
        <v>12924</v>
      </c>
      <c r="B155">
        <v>3</v>
      </c>
      <c r="C155">
        <v>2</v>
      </c>
      <c r="D155">
        <v>13</v>
      </c>
      <c r="E155">
        <v>40</v>
      </c>
      <c r="F155">
        <v>8</v>
      </c>
      <c r="G155">
        <v>23</v>
      </c>
      <c r="H155">
        <v>12924</v>
      </c>
      <c r="I155">
        <v>3</v>
      </c>
      <c r="J155">
        <v>2</v>
      </c>
      <c r="K155">
        <v>13</v>
      </c>
      <c r="L155">
        <v>40</v>
      </c>
      <c r="M155">
        <v>8</v>
      </c>
      <c r="N155">
        <v>23</v>
      </c>
      <c r="O155">
        <v>3</v>
      </c>
      <c r="P155" t="s">
        <v>38</v>
      </c>
      <c r="Q155">
        <v>2</v>
      </c>
      <c r="R155" s="7" t="s">
        <v>1714</v>
      </c>
      <c r="S155">
        <v>13</v>
      </c>
      <c r="T155" t="s">
        <v>173</v>
      </c>
      <c r="U155">
        <v>40</v>
      </c>
      <c r="V155" t="s">
        <v>72</v>
      </c>
      <c r="W155">
        <v>8</v>
      </c>
      <c r="X155" t="s">
        <v>114</v>
      </c>
      <c r="Y155">
        <v>23</v>
      </c>
      <c r="Z155" t="s">
        <v>80</v>
      </c>
    </row>
    <row r="156" spans="1:26" x14ac:dyDescent="0.3">
      <c r="A156">
        <v>12925</v>
      </c>
      <c r="B156">
        <v>3</v>
      </c>
      <c r="C156">
        <v>2</v>
      </c>
      <c r="D156">
        <v>13</v>
      </c>
      <c r="E156">
        <v>40</v>
      </c>
      <c r="F156">
        <v>8</v>
      </c>
      <c r="G156">
        <v>23</v>
      </c>
      <c r="H156">
        <v>12925</v>
      </c>
      <c r="I156">
        <v>3</v>
      </c>
      <c r="J156">
        <v>2</v>
      </c>
      <c r="K156">
        <v>13</v>
      </c>
      <c r="L156">
        <v>40</v>
      </c>
      <c r="M156">
        <v>8</v>
      </c>
      <c r="N156">
        <v>23</v>
      </c>
      <c r="O156">
        <v>3</v>
      </c>
      <c r="P156" t="s">
        <v>38</v>
      </c>
      <c r="Q156">
        <v>2</v>
      </c>
      <c r="R156" s="7" t="s">
        <v>1714</v>
      </c>
      <c r="S156">
        <v>13</v>
      </c>
      <c r="T156" t="s">
        <v>173</v>
      </c>
      <c r="U156">
        <v>40</v>
      </c>
      <c r="V156" t="s">
        <v>72</v>
      </c>
      <c r="W156">
        <v>8</v>
      </c>
      <c r="X156" t="s">
        <v>114</v>
      </c>
      <c r="Y156">
        <v>23</v>
      </c>
      <c r="Z156" t="s">
        <v>80</v>
      </c>
    </row>
    <row r="157" spans="1:26" x14ac:dyDescent="0.3">
      <c r="A157">
        <v>12926</v>
      </c>
      <c r="B157">
        <v>3</v>
      </c>
      <c r="C157">
        <v>2</v>
      </c>
      <c r="D157">
        <v>13</v>
      </c>
      <c r="E157">
        <v>40</v>
      </c>
      <c r="F157">
        <v>8</v>
      </c>
      <c r="G157">
        <v>23</v>
      </c>
      <c r="H157">
        <v>12926</v>
      </c>
      <c r="I157">
        <v>3</v>
      </c>
      <c r="J157">
        <v>2</v>
      </c>
      <c r="K157">
        <v>13</v>
      </c>
      <c r="L157">
        <v>40</v>
      </c>
      <c r="M157">
        <v>8</v>
      </c>
      <c r="N157">
        <v>23</v>
      </c>
      <c r="O157">
        <v>3</v>
      </c>
      <c r="P157" t="s">
        <v>38</v>
      </c>
      <c r="Q157">
        <v>2</v>
      </c>
      <c r="R157" s="7" t="s">
        <v>1714</v>
      </c>
      <c r="S157">
        <v>13</v>
      </c>
      <c r="T157" t="s">
        <v>173</v>
      </c>
      <c r="U157">
        <v>40</v>
      </c>
      <c r="V157" t="s">
        <v>72</v>
      </c>
      <c r="W157">
        <v>8</v>
      </c>
      <c r="X157" t="s">
        <v>114</v>
      </c>
      <c r="Y157">
        <v>23</v>
      </c>
      <c r="Z157" t="s">
        <v>80</v>
      </c>
    </row>
    <row r="158" spans="1:26" x14ac:dyDescent="0.3">
      <c r="A158">
        <v>12927</v>
      </c>
      <c r="B158">
        <v>3</v>
      </c>
      <c r="C158">
        <v>2</v>
      </c>
      <c r="D158">
        <v>13</v>
      </c>
      <c r="E158">
        <v>40</v>
      </c>
      <c r="F158">
        <v>8</v>
      </c>
      <c r="G158">
        <v>23</v>
      </c>
      <c r="H158">
        <v>12927</v>
      </c>
      <c r="I158">
        <v>3</v>
      </c>
      <c r="J158">
        <v>2</v>
      </c>
      <c r="K158">
        <v>13</v>
      </c>
      <c r="L158">
        <v>40</v>
      </c>
      <c r="M158">
        <v>8</v>
      </c>
      <c r="N158">
        <v>23</v>
      </c>
      <c r="O158">
        <v>3</v>
      </c>
      <c r="P158" t="s">
        <v>38</v>
      </c>
      <c r="Q158">
        <v>2</v>
      </c>
      <c r="R158" s="7" t="s">
        <v>1714</v>
      </c>
      <c r="S158">
        <v>13</v>
      </c>
      <c r="T158" t="s">
        <v>173</v>
      </c>
      <c r="U158">
        <v>40</v>
      </c>
      <c r="V158" t="s">
        <v>72</v>
      </c>
      <c r="W158">
        <v>8</v>
      </c>
      <c r="X158" t="s">
        <v>114</v>
      </c>
      <c r="Y158">
        <v>23</v>
      </c>
      <c r="Z158" t="s">
        <v>80</v>
      </c>
    </row>
    <row r="159" spans="1:26" x14ac:dyDescent="0.3">
      <c r="A159">
        <v>12928</v>
      </c>
      <c r="B159">
        <v>3</v>
      </c>
      <c r="C159">
        <v>2</v>
      </c>
      <c r="D159">
        <v>18</v>
      </c>
      <c r="E159">
        <v>4</v>
      </c>
      <c r="F159">
        <v>5</v>
      </c>
      <c r="G159">
        <v>8</v>
      </c>
      <c r="H159">
        <v>12928</v>
      </c>
      <c r="I159">
        <v>3</v>
      </c>
      <c r="J159">
        <v>2</v>
      </c>
      <c r="K159">
        <v>18</v>
      </c>
      <c r="L159">
        <v>4</v>
      </c>
      <c r="M159">
        <v>5</v>
      </c>
      <c r="N159">
        <v>8</v>
      </c>
      <c r="O159">
        <v>3</v>
      </c>
      <c r="P159" t="s">
        <v>38</v>
      </c>
      <c r="Q159">
        <v>2</v>
      </c>
      <c r="R159" s="7" t="s">
        <v>1714</v>
      </c>
      <c r="S159">
        <v>18</v>
      </c>
      <c r="T159" t="s">
        <v>113</v>
      </c>
      <c r="U159">
        <v>4</v>
      </c>
      <c r="V159" t="s">
        <v>398</v>
      </c>
      <c r="W159">
        <v>5</v>
      </c>
      <c r="X159" t="s">
        <v>27</v>
      </c>
      <c r="Y159">
        <v>8</v>
      </c>
      <c r="Z159" t="s">
        <v>114</v>
      </c>
    </row>
    <row r="160" spans="1:26" x14ac:dyDescent="0.3">
      <c r="A160">
        <v>12929</v>
      </c>
      <c r="B160">
        <v>3</v>
      </c>
      <c r="C160">
        <v>1</v>
      </c>
      <c r="D160">
        <v>3</v>
      </c>
      <c r="E160">
        <v>7</v>
      </c>
      <c r="F160">
        <v>4</v>
      </c>
      <c r="G160">
        <v>3</v>
      </c>
      <c r="H160">
        <v>12929</v>
      </c>
      <c r="I160">
        <v>3</v>
      </c>
      <c r="J160">
        <v>1</v>
      </c>
      <c r="K160">
        <v>3</v>
      </c>
      <c r="L160">
        <v>7</v>
      </c>
      <c r="M160">
        <v>4</v>
      </c>
      <c r="N160">
        <v>3</v>
      </c>
      <c r="O160">
        <v>3</v>
      </c>
      <c r="P160" t="s">
        <v>38</v>
      </c>
      <c r="Q160">
        <v>1</v>
      </c>
      <c r="R160" s="7" t="s">
        <v>1713</v>
      </c>
      <c r="S160">
        <v>3</v>
      </c>
      <c r="T160" t="s">
        <v>154</v>
      </c>
      <c r="U160">
        <v>7</v>
      </c>
      <c r="V160" t="s">
        <v>28</v>
      </c>
      <c r="W160">
        <v>4</v>
      </c>
      <c r="X160" t="s">
        <v>398</v>
      </c>
      <c r="Y160">
        <v>3</v>
      </c>
      <c r="Z160" t="s">
        <v>249</v>
      </c>
    </row>
    <row r="161" spans="1:26" x14ac:dyDescent="0.3">
      <c r="A161">
        <v>12930</v>
      </c>
      <c r="B161">
        <v>3</v>
      </c>
      <c r="C161">
        <v>2</v>
      </c>
      <c r="D161">
        <v>20</v>
      </c>
      <c r="E161">
        <v>40</v>
      </c>
      <c r="F161">
        <v>8</v>
      </c>
      <c r="G161">
        <v>23</v>
      </c>
      <c r="H161">
        <v>12930</v>
      </c>
      <c r="I161">
        <v>3</v>
      </c>
      <c r="J161">
        <v>2</v>
      </c>
      <c r="K161">
        <v>20</v>
      </c>
      <c r="L161">
        <v>40</v>
      </c>
      <c r="M161">
        <v>8</v>
      </c>
      <c r="N161">
        <v>23</v>
      </c>
      <c r="O161">
        <v>3</v>
      </c>
      <c r="P161" t="s">
        <v>38</v>
      </c>
      <c r="Q161">
        <v>2</v>
      </c>
      <c r="R161" s="7" t="s">
        <v>1714</v>
      </c>
      <c r="S161">
        <v>20</v>
      </c>
      <c r="T161" t="s">
        <v>39</v>
      </c>
      <c r="U161">
        <v>40</v>
      </c>
      <c r="V161" t="s">
        <v>72</v>
      </c>
      <c r="W161">
        <v>8</v>
      </c>
      <c r="X161" t="s">
        <v>114</v>
      </c>
      <c r="Y161">
        <v>23</v>
      </c>
      <c r="Z161" t="s">
        <v>80</v>
      </c>
    </row>
    <row r="162" spans="1:26" x14ac:dyDescent="0.3">
      <c r="A162">
        <v>12931</v>
      </c>
      <c r="B162">
        <v>3</v>
      </c>
      <c r="C162">
        <v>1</v>
      </c>
      <c r="D162">
        <v>3</v>
      </c>
      <c r="E162">
        <v>7</v>
      </c>
      <c r="F162">
        <v>4</v>
      </c>
      <c r="G162">
        <v>3</v>
      </c>
      <c r="H162">
        <v>12931</v>
      </c>
      <c r="I162">
        <v>3</v>
      </c>
      <c r="J162">
        <v>1</v>
      </c>
      <c r="K162">
        <v>3</v>
      </c>
      <c r="L162">
        <v>7</v>
      </c>
      <c r="M162">
        <v>4</v>
      </c>
      <c r="N162">
        <v>3</v>
      </c>
      <c r="O162">
        <v>3</v>
      </c>
      <c r="P162" t="s">
        <v>38</v>
      </c>
      <c r="Q162">
        <v>1</v>
      </c>
      <c r="R162" s="7" t="s">
        <v>1713</v>
      </c>
      <c r="S162">
        <v>3</v>
      </c>
      <c r="T162" t="s">
        <v>154</v>
      </c>
      <c r="U162">
        <v>7</v>
      </c>
      <c r="V162" t="s">
        <v>28</v>
      </c>
      <c r="W162">
        <v>4</v>
      </c>
      <c r="X162" t="s">
        <v>398</v>
      </c>
      <c r="Y162">
        <v>3</v>
      </c>
      <c r="Z162" t="s">
        <v>249</v>
      </c>
    </row>
    <row r="163" spans="1:26" x14ac:dyDescent="0.3">
      <c r="A163">
        <v>12932</v>
      </c>
      <c r="B163">
        <v>3</v>
      </c>
      <c r="C163">
        <v>1</v>
      </c>
      <c r="D163">
        <v>3</v>
      </c>
      <c r="E163">
        <v>7</v>
      </c>
      <c r="F163">
        <v>4</v>
      </c>
      <c r="G163">
        <v>3</v>
      </c>
      <c r="H163">
        <v>12932</v>
      </c>
      <c r="I163">
        <v>3</v>
      </c>
      <c r="J163">
        <v>1</v>
      </c>
      <c r="K163">
        <v>3</v>
      </c>
      <c r="L163">
        <v>7</v>
      </c>
      <c r="M163">
        <v>4</v>
      </c>
      <c r="N163">
        <v>3</v>
      </c>
      <c r="O163">
        <v>3</v>
      </c>
      <c r="P163" t="s">
        <v>38</v>
      </c>
      <c r="Q163">
        <v>1</v>
      </c>
      <c r="R163" s="7" t="s">
        <v>1713</v>
      </c>
      <c r="S163">
        <v>3</v>
      </c>
      <c r="T163" t="s">
        <v>154</v>
      </c>
      <c r="U163">
        <v>7</v>
      </c>
      <c r="V163" t="s">
        <v>28</v>
      </c>
      <c r="W163">
        <v>4</v>
      </c>
      <c r="X163" t="s">
        <v>398</v>
      </c>
      <c r="Y163">
        <v>3</v>
      </c>
      <c r="Z163" t="s">
        <v>249</v>
      </c>
    </row>
    <row r="164" spans="1:26" x14ac:dyDescent="0.3">
      <c r="A164">
        <v>12933</v>
      </c>
      <c r="B164">
        <v>3</v>
      </c>
      <c r="C164">
        <v>1</v>
      </c>
      <c r="D164">
        <v>3</v>
      </c>
      <c r="E164">
        <v>7</v>
      </c>
      <c r="F164">
        <v>4</v>
      </c>
      <c r="G164">
        <v>3</v>
      </c>
      <c r="H164">
        <v>12933</v>
      </c>
      <c r="I164">
        <v>3</v>
      </c>
      <c r="J164">
        <v>1</v>
      </c>
      <c r="K164">
        <v>3</v>
      </c>
      <c r="L164">
        <v>7</v>
      </c>
      <c r="M164">
        <v>4</v>
      </c>
      <c r="N164">
        <v>3</v>
      </c>
      <c r="O164">
        <v>3</v>
      </c>
      <c r="P164" t="s">
        <v>38</v>
      </c>
      <c r="Q164">
        <v>1</v>
      </c>
      <c r="R164" s="7" t="s">
        <v>1713</v>
      </c>
      <c r="S164">
        <v>3</v>
      </c>
      <c r="T164" t="s">
        <v>154</v>
      </c>
      <c r="U164">
        <v>7</v>
      </c>
      <c r="V164" t="s">
        <v>28</v>
      </c>
      <c r="W164">
        <v>4</v>
      </c>
      <c r="X164" t="s">
        <v>398</v>
      </c>
      <c r="Y164">
        <v>3</v>
      </c>
      <c r="Z164" t="s">
        <v>249</v>
      </c>
    </row>
    <row r="165" spans="1:26" x14ac:dyDescent="0.3">
      <c r="A165">
        <v>12934</v>
      </c>
      <c r="B165">
        <v>3</v>
      </c>
      <c r="C165">
        <v>2</v>
      </c>
      <c r="D165">
        <v>14</v>
      </c>
      <c r="E165">
        <v>33</v>
      </c>
      <c r="F165">
        <v>21</v>
      </c>
      <c r="G165">
        <v>9</v>
      </c>
      <c r="H165">
        <v>12934</v>
      </c>
      <c r="I165">
        <v>3</v>
      </c>
      <c r="J165">
        <v>2</v>
      </c>
      <c r="K165">
        <v>14</v>
      </c>
      <c r="L165">
        <v>33</v>
      </c>
      <c r="M165">
        <v>21</v>
      </c>
      <c r="N165">
        <v>9</v>
      </c>
      <c r="O165">
        <v>3</v>
      </c>
      <c r="P165" t="s">
        <v>38</v>
      </c>
      <c r="Q165">
        <v>2</v>
      </c>
      <c r="R165" s="7" t="s">
        <v>1714</v>
      </c>
      <c r="S165">
        <v>14</v>
      </c>
      <c r="T165" t="s">
        <v>367</v>
      </c>
      <c r="U165">
        <v>33</v>
      </c>
      <c r="V165" t="s">
        <v>600</v>
      </c>
      <c r="W165">
        <v>21</v>
      </c>
      <c r="X165" t="s">
        <v>124</v>
      </c>
      <c r="Y165">
        <v>9</v>
      </c>
      <c r="Z165" t="s">
        <v>140</v>
      </c>
    </row>
    <row r="166" spans="1:26" x14ac:dyDescent="0.3">
      <c r="A166">
        <v>12935</v>
      </c>
      <c r="B166">
        <v>3</v>
      </c>
      <c r="C166">
        <v>2</v>
      </c>
      <c r="D166">
        <v>5</v>
      </c>
      <c r="E166">
        <v>43</v>
      </c>
      <c r="F166">
        <v>43</v>
      </c>
      <c r="G166">
        <v>42</v>
      </c>
      <c r="H166">
        <v>12935</v>
      </c>
      <c r="I166">
        <v>3</v>
      </c>
      <c r="J166">
        <v>2</v>
      </c>
      <c r="K166">
        <v>5</v>
      </c>
      <c r="L166">
        <v>43</v>
      </c>
      <c r="M166">
        <v>43</v>
      </c>
      <c r="N166">
        <v>42</v>
      </c>
      <c r="O166">
        <v>3</v>
      </c>
      <c r="P166" t="s">
        <v>38</v>
      </c>
      <c r="Q166">
        <v>2</v>
      </c>
      <c r="R166" s="7" t="s">
        <v>1714</v>
      </c>
      <c r="S166">
        <v>5</v>
      </c>
      <c r="T166" t="s">
        <v>25</v>
      </c>
      <c r="U166">
        <v>43</v>
      </c>
      <c r="V166" t="s">
        <v>360</v>
      </c>
      <c r="W166">
        <v>43</v>
      </c>
      <c r="X166" t="s">
        <v>52</v>
      </c>
      <c r="Y166">
        <v>42</v>
      </c>
      <c r="Z166" t="s">
        <v>53</v>
      </c>
    </row>
    <row r="167" spans="1:26" x14ac:dyDescent="0.3">
      <c r="A167">
        <v>12936</v>
      </c>
      <c r="B167">
        <v>3</v>
      </c>
      <c r="C167">
        <v>4</v>
      </c>
      <c r="D167">
        <v>5</v>
      </c>
      <c r="E167">
        <v>25</v>
      </c>
      <c r="F167">
        <v>43</v>
      </c>
      <c r="G167">
        <v>42</v>
      </c>
      <c r="H167">
        <v>12936</v>
      </c>
      <c r="I167">
        <v>3</v>
      </c>
      <c r="J167">
        <v>4</v>
      </c>
      <c r="K167">
        <v>5</v>
      </c>
      <c r="L167">
        <v>25</v>
      </c>
      <c r="M167">
        <v>43</v>
      </c>
      <c r="N167">
        <v>42</v>
      </c>
      <c r="O167">
        <v>3</v>
      </c>
      <c r="P167" t="s">
        <v>38</v>
      </c>
      <c r="Q167">
        <v>4</v>
      </c>
      <c r="R167" s="7" t="s">
        <v>1715</v>
      </c>
      <c r="S167">
        <v>5</v>
      </c>
      <c r="T167" t="s">
        <v>25</v>
      </c>
      <c r="U167">
        <v>25</v>
      </c>
      <c r="V167" t="s">
        <v>26</v>
      </c>
      <c r="W167">
        <v>43</v>
      </c>
      <c r="X167" t="s">
        <v>52</v>
      </c>
      <c r="Y167">
        <v>42</v>
      </c>
      <c r="Z167" t="s">
        <v>53</v>
      </c>
    </row>
    <row r="168" spans="1:26" x14ac:dyDescent="0.3">
      <c r="A168">
        <v>12937</v>
      </c>
      <c r="B168">
        <v>3</v>
      </c>
      <c r="C168">
        <v>2</v>
      </c>
      <c r="D168">
        <v>16</v>
      </c>
      <c r="E168">
        <v>43</v>
      </c>
      <c r="F168">
        <v>35</v>
      </c>
      <c r="G168">
        <v>4</v>
      </c>
      <c r="H168">
        <v>12937</v>
      </c>
      <c r="I168">
        <v>3</v>
      </c>
      <c r="J168">
        <v>2</v>
      </c>
      <c r="K168">
        <v>16</v>
      </c>
      <c r="L168">
        <v>43</v>
      </c>
      <c r="M168">
        <v>35</v>
      </c>
      <c r="N168">
        <v>4</v>
      </c>
      <c r="O168">
        <v>3</v>
      </c>
      <c r="P168" t="s">
        <v>38</v>
      </c>
      <c r="Q168">
        <v>2</v>
      </c>
      <c r="R168" s="7" t="s">
        <v>1714</v>
      </c>
      <c r="S168">
        <v>16</v>
      </c>
      <c r="T168" t="s">
        <v>397</v>
      </c>
      <c r="U168">
        <v>43</v>
      </c>
      <c r="V168" t="s">
        <v>360</v>
      </c>
      <c r="W168">
        <v>35</v>
      </c>
      <c r="X168" t="s">
        <v>71</v>
      </c>
      <c r="Y168">
        <v>4</v>
      </c>
      <c r="Z168" t="s">
        <v>398</v>
      </c>
    </row>
    <row r="169" spans="1:26" x14ac:dyDescent="0.3">
      <c r="A169">
        <v>12938</v>
      </c>
      <c r="B169">
        <v>3</v>
      </c>
      <c r="C169">
        <v>2</v>
      </c>
      <c r="D169">
        <v>22</v>
      </c>
      <c r="E169">
        <v>37</v>
      </c>
      <c r="F169">
        <v>21</v>
      </c>
      <c r="G169">
        <v>33</v>
      </c>
      <c r="H169">
        <v>12938</v>
      </c>
      <c r="I169">
        <v>3</v>
      </c>
      <c r="J169">
        <v>2</v>
      </c>
      <c r="K169">
        <v>22</v>
      </c>
      <c r="L169">
        <v>37</v>
      </c>
      <c r="M169">
        <v>21</v>
      </c>
      <c r="N169">
        <v>33</v>
      </c>
      <c r="O169">
        <v>3</v>
      </c>
      <c r="P169" t="s">
        <v>38</v>
      </c>
      <c r="Q169">
        <v>2</v>
      </c>
      <c r="R169" s="7" t="s">
        <v>1714</v>
      </c>
      <c r="S169">
        <v>22</v>
      </c>
      <c r="T169" t="s">
        <v>547</v>
      </c>
      <c r="U169">
        <v>37</v>
      </c>
      <c r="V169" t="s">
        <v>243</v>
      </c>
      <c r="W169">
        <v>21</v>
      </c>
      <c r="X169" t="s">
        <v>124</v>
      </c>
      <c r="Y169">
        <v>33</v>
      </c>
      <c r="Z169" t="s">
        <v>160</v>
      </c>
    </row>
    <row r="170" spans="1:26" x14ac:dyDescent="0.3">
      <c r="A170">
        <v>12939</v>
      </c>
      <c r="B170">
        <v>3</v>
      </c>
      <c r="C170">
        <v>2</v>
      </c>
      <c r="D170">
        <v>22</v>
      </c>
      <c r="E170">
        <v>37</v>
      </c>
      <c r="F170">
        <v>21</v>
      </c>
      <c r="G170">
        <v>33</v>
      </c>
      <c r="H170">
        <v>12939</v>
      </c>
      <c r="I170">
        <v>3</v>
      </c>
      <c r="J170">
        <v>2</v>
      </c>
      <c r="K170">
        <v>22</v>
      </c>
      <c r="L170">
        <v>37</v>
      </c>
      <c r="M170">
        <v>21</v>
      </c>
      <c r="N170">
        <v>33</v>
      </c>
      <c r="O170">
        <v>3</v>
      </c>
      <c r="P170" t="s">
        <v>38</v>
      </c>
      <c r="Q170">
        <v>2</v>
      </c>
      <c r="R170" s="7" t="s">
        <v>1714</v>
      </c>
      <c r="S170">
        <v>22</v>
      </c>
      <c r="T170" t="s">
        <v>547</v>
      </c>
      <c r="U170">
        <v>37</v>
      </c>
      <c r="V170" t="s">
        <v>243</v>
      </c>
      <c r="W170">
        <v>21</v>
      </c>
      <c r="X170" t="s">
        <v>124</v>
      </c>
      <c r="Y170">
        <v>33</v>
      </c>
      <c r="Z170" t="s">
        <v>160</v>
      </c>
    </row>
    <row r="171" spans="1:26" x14ac:dyDescent="0.3">
      <c r="A171">
        <v>12940</v>
      </c>
      <c r="B171">
        <v>3</v>
      </c>
      <c r="C171">
        <v>2</v>
      </c>
      <c r="D171">
        <v>22</v>
      </c>
      <c r="E171">
        <v>37</v>
      </c>
      <c r="F171">
        <v>21</v>
      </c>
      <c r="G171">
        <v>33</v>
      </c>
      <c r="H171">
        <v>12940</v>
      </c>
      <c r="I171">
        <v>3</v>
      </c>
      <c r="J171">
        <v>2</v>
      </c>
      <c r="K171">
        <v>22</v>
      </c>
      <c r="L171">
        <v>37</v>
      </c>
      <c r="M171">
        <v>21</v>
      </c>
      <c r="N171">
        <v>33</v>
      </c>
      <c r="O171">
        <v>3</v>
      </c>
      <c r="P171" t="s">
        <v>38</v>
      </c>
      <c r="Q171">
        <v>2</v>
      </c>
      <c r="R171" s="7" t="s">
        <v>1714</v>
      </c>
      <c r="S171">
        <v>22</v>
      </c>
      <c r="T171" t="s">
        <v>547</v>
      </c>
      <c r="U171">
        <v>37</v>
      </c>
      <c r="V171" t="s">
        <v>243</v>
      </c>
      <c r="W171">
        <v>21</v>
      </c>
      <c r="X171" t="s">
        <v>124</v>
      </c>
      <c r="Y171">
        <v>33</v>
      </c>
      <c r="Z171" t="s">
        <v>160</v>
      </c>
    </row>
    <row r="172" spans="1:26" x14ac:dyDescent="0.3">
      <c r="A172">
        <v>12941</v>
      </c>
      <c r="B172">
        <v>3</v>
      </c>
      <c r="C172">
        <v>2</v>
      </c>
      <c r="D172">
        <v>22</v>
      </c>
      <c r="E172">
        <v>37</v>
      </c>
      <c r="F172">
        <v>21</v>
      </c>
      <c r="G172">
        <v>33</v>
      </c>
      <c r="H172">
        <v>12941</v>
      </c>
      <c r="I172">
        <v>3</v>
      </c>
      <c r="J172">
        <v>2</v>
      </c>
      <c r="K172">
        <v>22</v>
      </c>
      <c r="L172">
        <v>37</v>
      </c>
      <c r="M172">
        <v>21</v>
      </c>
      <c r="N172">
        <v>33</v>
      </c>
      <c r="O172">
        <v>3</v>
      </c>
      <c r="P172" t="s">
        <v>38</v>
      </c>
      <c r="Q172">
        <v>2</v>
      </c>
      <c r="R172" s="7" t="s">
        <v>1714</v>
      </c>
      <c r="S172">
        <v>22</v>
      </c>
      <c r="T172" t="s">
        <v>547</v>
      </c>
      <c r="U172">
        <v>37</v>
      </c>
      <c r="V172" t="s">
        <v>243</v>
      </c>
      <c r="W172">
        <v>21</v>
      </c>
      <c r="X172" t="s">
        <v>124</v>
      </c>
      <c r="Y172">
        <v>33</v>
      </c>
      <c r="Z172" t="s">
        <v>160</v>
      </c>
    </row>
    <row r="173" spans="1:26" x14ac:dyDescent="0.3">
      <c r="A173">
        <v>12942</v>
      </c>
      <c r="B173">
        <v>3</v>
      </c>
      <c r="C173">
        <v>2</v>
      </c>
      <c r="D173">
        <v>22</v>
      </c>
      <c r="E173">
        <v>37</v>
      </c>
      <c r="F173">
        <v>21</v>
      </c>
      <c r="G173">
        <v>33</v>
      </c>
      <c r="H173">
        <v>12942</v>
      </c>
      <c r="I173">
        <v>3</v>
      </c>
      <c r="J173">
        <v>2</v>
      </c>
      <c r="K173">
        <v>22</v>
      </c>
      <c r="L173">
        <v>37</v>
      </c>
      <c r="M173">
        <v>21</v>
      </c>
      <c r="N173">
        <v>33</v>
      </c>
      <c r="O173">
        <v>3</v>
      </c>
      <c r="P173" t="s">
        <v>38</v>
      </c>
      <c r="Q173">
        <v>2</v>
      </c>
      <c r="R173" s="7" t="s">
        <v>1714</v>
      </c>
      <c r="S173">
        <v>22</v>
      </c>
      <c r="T173" t="s">
        <v>547</v>
      </c>
      <c r="U173">
        <v>37</v>
      </c>
      <c r="V173" t="s">
        <v>243</v>
      </c>
      <c r="W173">
        <v>21</v>
      </c>
      <c r="X173" t="s">
        <v>124</v>
      </c>
      <c r="Y173">
        <v>33</v>
      </c>
      <c r="Z173" t="s">
        <v>160</v>
      </c>
    </row>
    <row r="174" spans="1:26" x14ac:dyDescent="0.3">
      <c r="A174">
        <v>12943</v>
      </c>
      <c r="B174">
        <v>3</v>
      </c>
      <c r="C174">
        <v>2</v>
      </c>
      <c r="D174">
        <v>22</v>
      </c>
      <c r="E174">
        <v>37</v>
      </c>
      <c r="F174">
        <v>21</v>
      </c>
      <c r="G174">
        <v>33</v>
      </c>
      <c r="H174">
        <v>12943</v>
      </c>
      <c r="I174">
        <v>3</v>
      </c>
      <c r="J174">
        <v>2</v>
      </c>
      <c r="K174">
        <v>22</v>
      </c>
      <c r="L174">
        <v>37</v>
      </c>
      <c r="M174">
        <v>21</v>
      </c>
      <c r="N174">
        <v>33</v>
      </c>
      <c r="O174">
        <v>3</v>
      </c>
      <c r="P174" t="s">
        <v>38</v>
      </c>
      <c r="Q174">
        <v>2</v>
      </c>
      <c r="R174" s="7" t="s">
        <v>1714</v>
      </c>
      <c r="S174">
        <v>22</v>
      </c>
      <c r="T174" t="s">
        <v>547</v>
      </c>
      <c r="U174">
        <v>37</v>
      </c>
      <c r="V174" t="s">
        <v>243</v>
      </c>
      <c r="W174">
        <v>21</v>
      </c>
      <c r="X174" t="s">
        <v>124</v>
      </c>
      <c r="Y174">
        <v>33</v>
      </c>
      <c r="Z174" t="s">
        <v>160</v>
      </c>
    </row>
    <row r="175" spans="1:26" x14ac:dyDescent="0.3">
      <c r="A175">
        <v>12944</v>
      </c>
      <c r="B175">
        <v>3</v>
      </c>
      <c r="C175">
        <v>2</v>
      </c>
      <c r="D175">
        <v>22</v>
      </c>
      <c r="E175">
        <v>37</v>
      </c>
      <c r="F175">
        <v>21</v>
      </c>
      <c r="G175">
        <v>33</v>
      </c>
      <c r="H175">
        <v>12944</v>
      </c>
      <c r="I175">
        <v>3</v>
      </c>
      <c r="J175">
        <v>2</v>
      </c>
      <c r="K175">
        <v>22</v>
      </c>
      <c r="L175">
        <v>37</v>
      </c>
      <c r="M175">
        <v>21</v>
      </c>
      <c r="N175">
        <v>33</v>
      </c>
      <c r="O175">
        <v>3</v>
      </c>
      <c r="P175" t="s">
        <v>38</v>
      </c>
      <c r="Q175">
        <v>2</v>
      </c>
      <c r="R175" s="7" t="s">
        <v>1714</v>
      </c>
      <c r="S175">
        <v>22</v>
      </c>
      <c r="T175" t="s">
        <v>547</v>
      </c>
      <c r="U175">
        <v>37</v>
      </c>
      <c r="V175" t="s">
        <v>243</v>
      </c>
      <c r="W175">
        <v>21</v>
      </c>
      <c r="X175" t="s">
        <v>124</v>
      </c>
      <c r="Y175">
        <v>33</v>
      </c>
      <c r="Z175" t="s">
        <v>160</v>
      </c>
    </row>
    <row r="176" spans="1:26" x14ac:dyDescent="0.3">
      <c r="A176">
        <v>12945</v>
      </c>
      <c r="B176">
        <v>3</v>
      </c>
      <c r="C176">
        <v>2</v>
      </c>
      <c r="D176">
        <v>18</v>
      </c>
      <c r="E176">
        <v>40</v>
      </c>
      <c r="F176">
        <v>8</v>
      </c>
      <c r="G176">
        <v>23</v>
      </c>
      <c r="H176">
        <v>12945</v>
      </c>
      <c r="I176">
        <v>3</v>
      </c>
      <c r="J176">
        <v>2</v>
      </c>
      <c r="K176">
        <v>18</v>
      </c>
      <c r="L176">
        <v>40</v>
      </c>
      <c r="M176">
        <v>8</v>
      </c>
      <c r="N176">
        <v>23</v>
      </c>
      <c r="O176">
        <v>3</v>
      </c>
      <c r="P176" t="s">
        <v>38</v>
      </c>
      <c r="Q176">
        <v>2</v>
      </c>
      <c r="R176" s="7" t="s">
        <v>1714</v>
      </c>
      <c r="S176">
        <v>18</v>
      </c>
      <c r="T176" t="s">
        <v>113</v>
      </c>
      <c r="U176">
        <v>40</v>
      </c>
      <c r="V176" t="s">
        <v>72</v>
      </c>
      <c r="W176">
        <v>8</v>
      </c>
      <c r="X176" t="s">
        <v>114</v>
      </c>
      <c r="Y176">
        <v>23</v>
      </c>
      <c r="Z176" t="s">
        <v>80</v>
      </c>
    </row>
    <row r="177" spans="1:26" x14ac:dyDescent="0.3">
      <c r="A177">
        <v>12946</v>
      </c>
      <c r="B177">
        <v>3</v>
      </c>
      <c r="C177">
        <v>2</v>
      </c>
      <c r="D177">
        <v>18</v>
      </c>
      <c r="E177">
        <v>40</v>
      </c>
      <c r="F177">
        <v>8</v>
      </c>
      <c r="G177">
        <v>23</v>
      </c>
      <c r="H177">
        <v>12946</v>
      </c>
      <c r="I177">
        <v>3</v>
      </c>
      <c r="J177">
        <v>2</v>
      </c>
      <c r="K177">
        <v>18</v>
      </c>
      <c r="L177">
        <v>40</v>
      </c>
      <c r="M177">
        <v>8</v>
      </c>
      <c r="N177">
        <v>23</v>
      </c>
      <c r="O177">
        <v>3</v>
      </c>
      <c r="P177" t="s">
        <v>38</v>
      </c>
      <c r="Q177">
        <v>2</v>
      </c>
      <c r="R177" s="7" t="s">
        <v>1714</v>
      </c>
      <c r="S177">
        <v>18</v>
      </c>
      <c r="T177" t="s">
        <v>113</v>
      </c>
      <c r="U177">
        <v>40</v>
      </c>
      <c r="V177" t="s">
        <v>72</v>
      </c>
      <c r="W177">
        <v>8</v>
      </c>
      <c r="X177" t="s">
        <v>114</v>
      </c>
      <c r="Y177">
        <v>23</v>
      </c>
      <c r="Z177" t="s">
        <v>80</v>
      </c>
    </row>
    <row r="178" spans="1:26" x14ac:dyDescent="0.3">
      <c r="A178">
        <v>12947</v>
      </c>
      <c r="B178">
        <v>3</v>
      </c>
      <c r="C178">
        <v>2</v>
      </c>
      <c r="D178">
        <v>18</v>
      </c>
      <c r="E178">
        <v>40</v>
      </c>
      <c r="F178">
        <v>8</v>
      </c>
      <c r="G178">
        <v>23</v>
      </c>
      <c r="H178">
        <v>12947</v>
      </c>
      <c r="I178">
        <v>3</v>
      </c>
      <c r="J178">
        <v>2</v>
      </c>
      <c r="K178">
        <v>18</v>
      </c>
      <c r="L178">
        <v>40</v>
      </c>
      <c r="M178">
        <v>8</v>
      </c>
      <c r="N178">
        <v>23</v>
      </c>
      <c r="O178">
        <v>3</v>
      </c>
      <c r="P178" t="s">
        <v>38</v>
      </c>
      <c r="Q178">
        <v>2</v>
      </c>
      <c r="R178" s="7" t="s">
        <v>1714</v>
      </c>
      <c r="S178">
        <v>18</v>
      </c>
      <c r="T178" t="s">
        <v>113</v>
      </c>
      <c r="U178">
        <v>40</v>
      </c>
      <c r="V178" t="s">
        <v>72</v>
      </c>
      <c r="W178">
        <v>8</v>
      </c>
      <c r="X178" t="s">
        <v>114</v>
      </c>
      <c r="Y178">
        <v>23</v>
      </c>
      <c r="Z178" t="s">
        <v>80</v>
      </c>
    </row>
    <row r="179" spans="1:26" x14ac:dyDescent="0.3">
      <c r="A179">
        <v>12948</v>
      </c>
      <c r="B179">
        <v>3</v>
      </c>
      <c r="C179">
        <v>2</v>
      </c>
      <c r="D179">
        <v>18</v>
      </c>
      <c r="E179">
        <v>40</v>
      </c>
      <c r="F179">
        <v>8</v>
      </c>
      <c r="G179">
        <v>23</v>
      </c>
      <c r="H179">
        <v>12948</v>
      </c>
      <c r="I179">
        <v>3</v>
      </c>
      <c r="J179">
        <v>2</v>
      </c>
      <c r="K179">
        <v>18</v>
      </c>
      <c r="L179">
        <v>40</v>
      </c>
      <c r="M179">
        <v>8</v>
      </c>
      <c r="N179">
        <v>23</v>
      </c>
      <c r="O179">
        <v>3</v>
      </c>
      <c r="P179" t="s">
        <v>38</v>
      </c>
      <c r="Q179">
        <v>2</v>
      </c>
      <c r="R179" s="7" t="s">
        <v>1714</v>
      </c>
      <c r="S179">
        <v>18</v>
      </c>
      <c r="T179" t="s">
        <v>113</v>
      </c>
      <c r="U179">
        <v>40</v>
      </c>
      <c r="V179" t="s">
        <v>72</v>
      </c>
      <c r="W179">
        <v>8</v>
      </c>
      <c r="X179" t="s">
        <v>114</v>
      </c>
      <c r="Y179">
        <v>23</v>
      </c>
      <c r="Z179" t="s">
        <v>80</v>
      </c>
    </row>
    <row r="180" spans="1:26" x14ac:dyDescent="0.3">
      <c r="A180">
        <v>12952</v>
      </c>
      <c r="B180">
        <v>3</v>
      </c>
      <c r="C180">
        <v>2</v>
      </c>
      <c r="D180">
        <v>17</v>
      </c>
      <c r="E180">
        <v>1</v>
      </c>
      <c r="F180">
        <v>2</v>
      </c>
      <c r="G180">
        <v>4</v>
      </c>
      <c r="H180">
        <v>12952</v>
      </c>
      <c r="I180">
        <v>3</v>
      </c>
      <c r="J180">
        <v>2</v>
      </c>
      <c r="K180">
        <v>17</v>
      </c>
      <c r="L180">
        <v>1</v>
      </c>
      <c r="M180">
        <v>2</v>
      </c>
      <c r="N180">
        <v>4</v>
      </c>
      <c r="O180">
        <v>3</v>
      </c>
      <c r="P180" t="s">
        <v>38</v>
      </c>
      <c r="Q180">
        <v>2</v>
      </c>
      <c r="R180" s="7" t="s">
        <v>1714</v>
      </c>
      <c r="S180">
        <v>17</v>
      </c>
      <c r="T180" t="s">
        <v>619</v>
      </c>
      <c r="U180">
        <v>1</v>
      </c>
      <c r="V180" t="s">
        <v>132</v>
      </c>
      <c r="W180">
        <v>2</v>
      </c>
      <c r="X180" t="s">
        <v>133</v>
      </c>
      <c r="Y180">
        <v>4</v>
      </c>
      <c r="Z180" t="s">
        <v>398</v>
      </c>
    </row>
    <row r="181" spans="1:26" x14ac:dyDescent="0.3">
      <c r="A181">
        <v>12953</v>
      </c>
      <c r="B181">
        <v>3</v>
      </c>
      <c r="C181">
        <v>2</v>
      </c>
      <c r="D181">
        <v>17</v>
      </c>
      <c r="E181">
        <v>1</v>
      </c>
      <c r="F181">
        <v>2</v>
      </c>
      <c r="G181">
        <v>4</v>
      </c>
      <c r="H181">
        <v>12953</v>
      </c>
      <c r="I181">
        <v>3</v>
      </c>
      <c r="J181">
        <v>2</v>
      </c>
      <c r="K181">
        <v>17</v>
      </c>
      <c r="L181">
        <v>1</v>
      </c>
      <c r="M181">
        <v>2</v>
      </c>
      <c r="N181">
        <v>4</v>
      </c>
      <c r="O181">
        <v>3</v>
      </c>
      <c r="P181" t="s">
        <v>38</v>
      </c>
      <c r="Q181">
        <v>2</v>
      </c>
      <c r="R181" s="7" t="s">
        <v>1714</v>
      </c>
      <c r="S181">
        <v>17</v>
      </c>
      <c r="T181" t="s">
        <v>619</v>
      </c>
      <c r="U181">
        <v>1</v>
      </c>
      <c r="V181" t="s">
        <v>132</v>
      </c>
      <c r="W181">
        <v>2</v>
      </c>
      <c r="X181" t="s">
        <v>133</v>
      </c>
      <c r="Y181">
        <v>4</v>
      </c>
      <c r="Z181" t="s">
        <v>398</v>
      </c>
    </row>
    <row r="182" spans="1:26" x14ac:dyDescent="0.3">
      <c r="A182">
        <v>12954</v>
      </c>
      <c r="B182">
        <v>3</v>
      </c>
      <c r="C182">
        <v>2</v>
      </c>
      <c r="D182">
        <v>17</v>
      </c>
      <c r="E182">
        <v>1</v>
      </c>
      <c r="F182">
        <v>2</v>
      </c>
      <c r="G182">
        <v>4</v>
      </c>
      <c r="H182">
        <v>12954</v>
      </c>
      <c r="I182">
        <v>3</v>
      </c>
      <c r="J182">
        <v>2</v>
      </c>
      <c r="K182">
        <v>17</v>
      </c>
      <c r="L182">
        <v>1</v>
      </c>
      <c r="M182">
        <v>2</v>
      </c>
      <c r="N182">
        <v>4</v>
      </c>
      <c r="O182">
        <v>3</v>
      </c>
      <c r="P182" t="s">
        <v>38</v>
      </c>
      <c r="Q182">
        <v>2</v>
      </c>
      <c r="R182" s="7" t="s">
        <v>1714</v>
      </c>
      <c r="S182">
        <v>17</v>
      </c>
      <c r="T182" t="s">
        <v>619</v>
      </c>
      <c r="U182">
        <v>1</v>
      </c>
      <c r="V182" t="s">
        <v>132</v>
      </c>
      <c r="W182">
        <v>2</v>
      </c>
      <c r="X182" t="s">
        <v>133</v>
      </c>
      <c r="Y182">
        <v>4</v>
      </c>
      <c r="Z182" t="s">
        <v>398</v>
      </c>
    </row>
    <row r="183" spans="1:26" x14ac:dyDescent="0.3">
      <c r="A183">
        <v>12955</v>
      </c>
      <c r="B183">
        <v>3</v>
      </c>
      <c r="C183">
        <v>2</v>
      </c>
      <c r="D183">
        <v>17</v>
      </c>
      <c r="E183">
        <v>1</v>
      </c>
      <c r="F183">
        <v>2</v>
      </c>
      <c r="G183">
        <v>4</v>
      </c>
      <c r="H183">
        <v>12955</v>
      </c>
      <c r="I183">
        <v>3</v>
      </c>
      <c r="J183">
        <v>2</v>
      </c>
      <c r="K183">
        <v>17</v>
      </c>
      <c r="L183">
        <v>1</v>
      </c>
      <c r="M183">
        <v>2</v>
      </c>
      <c r="N183">
        <v>4</v>
      </c>
      <c r="O183">
        <v>3</v>
      </c>
      <c r="P183" t="s">
        <v>38</v>
      </c>
      <c r="Q183">
        <v>2</v>
      </c>
      <c r="R183" s="7" t="s">
        <v>1714</v>
      </c>
      <c r="S183">
        <v>17</v>
      </c>
      <c r="T183" t="s">
        <v>619</v>
      </c>
      <c r="U183">
        <v>1</v>
      </c>
      <c r="V183" t="s">
        <v>132</v>
      </c>
      <c r="W183">
        <v>2</v>
      </c>
      <c r="X183" t="s">
        <v>133</v>
      </c>
      <c r="Y183">
        <v>4</v>
      </c>
      <c r="Z183" t="s">
        <v>398</v>
      </c>
    </row>
    <row r="184" spans="1:26" x14ac:dyDescent="0.3">
      <c r="A184">
        <v>12956</v>
      </c>
      <c r="B184">
        <v>3</v>
      </c>
      <c r="C184">
        <v>2</v>
      </c>
      <c r="D184">
        <v>5</v>
      </c>
      <c r="E184">
        <v>43</v>
      </c>
      <c r="F184">
        <v>38</v>
      </c>
      <c r="G184">
        <v>20</v>
      </c>
      <c r="H184">
        <v>12956</v>
      </c>
      <c r="I184">
        <v>3</v>
      </c>
      <c r="J184">
        <v>2</v>
      </c>
      <c r="K184">
        <v>5</v>
      </c>
      <c r="L184">
        <v>43</v>
      </c>
      <c r="M184">
        <v>38</v>
      </c>
      <c r="N184">
        <v>20</v>
      </c>
      <c r="O184">
        <v>3</v>
      </c>
      <c r="P184" t="s">
        <v>38</v>
      </c>
      <c r="Q184">
        <v>2</v>
      </c>
      <c r="R184" s="7" t="s">
        <v>1714</v>
      </c>
      <c r="S184">
        <v>5</v>
      </c>
      <c r="T184" t="s">
        <v>25</v>
      </c>
      <c r="U184">
        <v>43</v>
      </c>
      <c r="V184" t="s">
        <v>360</v>
      </c>
      <c r="W184">
        <v>38</v>
      </c>
      <c r="X184" t="s">
        <v>174</v>
      </c>
      <c r="Y184">
        <v>20</v>
      </c>
      <c r="Z184" t="s">
        <v>62</v>
      </c>
    </row>
    <row r="185" spans="1:26" x14ac:dyDescent="0.3">
      <c r="A185">
        <v>12957</v>
      </c>
      <c r="B185">
        <v>3</v>
      </c>
      <c r="C185">
        <v>2</v>
      </c>
      <c r="D185">
        <v>20</v>
      </c>
      <c r="E185">
        <v>11</v>
      </c>
      <c r="F185">
        <v>28</v>
      </c>
      <c r="G185">
        <v>25</v>
      </c>
      <c r="H185">
        <v>12957</v>
      </c>
      <c r="I185">
        <v>3</v>
      </c>
      <c r="J185">
        <v>2</v>
      </c>
      <c r="K185">
        <v>20</v>
      </c>
      <c r="L185">
        <v>11</v>
      </c>
      <c r="M185">
        <v>28</v>
      </c>
      <c r="N185">
        <v>25</v>
      </c>
      <c r="O185">
        <v>3</v>
      </c>
      <c r="P185" t="s">
        <v>38</v>
      </c>
      <c r="Q185">
        <v>2</v>
      </c>
      <c r="R185" s="7" t="s">
        <v>1714</v>
      </c>
      <c r="S185">
        <v>20</v>
      </c>
      <c r="T185" t="s">
        <v>39</v>
      </c>
      <c r="U185">
        <v>11</v>
      </c>
      <c r="V185" t="s">
        <v>90</v>
      </c>
      <c r="W185">
        <v>28</v>
      </c>
      <c r="X185" t="s">
        <v>81</v>
      </c>
      <c r="Y185">
        <v>25</v>
      </c>
      <c r="Z185" t="s">
        <v>183</v>
      </c>
    </row>
    <row r="186" spans="1:26" x14ac:dyDescent="0.3">
      <c r="A186">
        <v>12958</v>
      </c>
      <c r="B186">
        <v>2</v>
      </c>
      <c r="C186">
        <v>4</v>
      </c>
      <c r="D186">
        <v>10</v>
      </c>
      <c r="E186">
        <v>14</v>
      </c>
      <c r="F186">
        <v>15</v>
      </c>
      <c r="G186">
        <v>12</v>
      </c>
      <c r="H186">
        <v>12958</v>
      </c>
      <c r="I186">
        <v>2</v>
      </c>
      <c r="J186">
        <v>4</v>
      </c>
      <c r="K186">
        <v>10</v>
      </c>
      <c r="L186">
        <v>14</v>
      </c>
      <c r="M186">
        <v>15</v>
      </c>
      <c r="N186">
        <v>12</v>
      </c>
      <c r="O186">
        <v>2</v>
      </c>
      <c r="P186" t="s">
        <v>97</v>
      </c>
      <c r="Q186">
        <v>4</v>
      </c>
      <c r="R186" s="7" t="s">
        <v>1715</v>
      </c>
      <c r="S186">
        <v>10</v>
      </c>
      <c r="T186" t="s">
        <v>123</v>
      </c>
      <c r="U186">
        <v>14</v>
      </c>
      <c r="V186" t="s">
        <v>63</v>
      </c>
      <c r="W186">
        <v>15</v>
      </c>
      <c r="X186" t="s">
        <v>89</v>
      </c>
      <c r="Y186">
        <v>12</v>
      </c>
      <c r="Z186" t="s">
        <v>511</v>
      </c>
    </row>
    <row r="187" spans="1:26" x14ac:dyDescent="0.3">
      <c r="A187">
        <v>12959</v>
      </c>
      <c r="B187">
        <v>2</v>
      </c>
      <c r="C187">
        <v>4</v>
      </c>
      <c r="D187">
        <v>21</v>
      </c>
      <c r="E187">
        <v>39</v>
      </c>
      <c r="F187">
        <v>42</v>
      </c>
      <c r="G187">
        <v>36</v>
      </c>
      <c r="H187">
        <v>12959</v>
      </c>
      <c r="I187">
        <v>2</v>
      </c>
      <c r="J187">
        <v>4</v>
      </c>
      <c r="K187">
        <v>21</v>
      </c>
      <c r="L187">
        <v>39</v>
      </c>
      <c r="M187">
        <v>42</v>
      </c>
      <c r="N187">
        <v>36</v>
      </c>
      <c r="O187">
        <v>2</v>
      </c>
      <c r="P187" t="s">
        <v>97</v>
      </c>
      <c r="Q187">
        <v>4</v>
      </c>
      <c r="R187" s="7" t="s">
        <v>1715</v>
      </c>
      <c r="S187">
        <v>21</v>
      </c>
      <c r="T187" t="s">
        <v>98</v>
      </c>
      <c r="U187">
        <v>39</v>
      </c>
      <c r="V187" t="s">
        <v>638</v>
      </c>
      <c r="W187">
        <v>42</v>
      </c>
      <c r="X187" t="s">
        <v>175</v>
      </c>
      <c r="Y187">
        <v>36</v>
      </c>
      <c r="Z187" t="s">
        <v>243</v>
      </c>
    </row>
    <row r="188" spans="1:26" x14ac:dyDescent="0.3">
      <c r="A188">
        <v>12960</v>
      </c>
      <c r="B188">
        <v>2</v>
      </c>
      <c r="C188">
        <v>4</v>
      </c>
      <c r="D188">
        <v>20</v>
      </c>
      <c r="E188">
        <v>23</v>
      </c>
      <c r="F188">
        <v>25</v>
      </c>
      <c r="G188">
        <v>25</v>
      </c>
      <c r="H188">
        <v>12960</v>
      </c>
      <c r="I188">
        <v>2</v>
      </c>
      <c r="J188">
        <v>4</v>
      </c>
      <c r="K188">
        <v>20</v>
      </c>
      <c r="L188">
        <v>23</v>
      </c>
      <c r="M188">
        <v>25</v>
      </c>
      <c r="N188">
        <v>25</v>
      </c>
      <c r="O188">
        <v>2</v>
      </c>
      <c r="P188" t="s">
        <v>97</v>
      </c>
      <c r="Q188">
        <v>4</v>
      </c>
      <c r="R188" s="7" t="s">
        <v>1715</v>
      </c>
      <c r="S188">
        <v>20</v>
      </c>
      <c r="T188" t="s">
        <v>39</v>
      </c>
      <c r="U188">
        <v>23</v>
      </c>
      <c r="V188" t="s">
        <v>40</v>
      </c>
      <c r="W188">
        <v>25</v>
      </c>
      <c r="X188" t="s">
        <v>26</v>
      </c>
      <c r="Y188">
        <v>25</v>
      </c>
      <c r="Z188" t="s">
        <v>183</v>
      </c>
    </row>
    <row r="189" spans="1:26" x14ac:dyDescent="0.3">
      <c r="A189">
        <v>12961</v>
      </c>
      <c r="B189">
        <v>3</v>
      </c>
      <c r="C189">
        <v>2</v>
      </c>
      <c r="D189">
        <v>18</v>
      </c>
      <c r="E189">
        <v>7</v>
      </c>
      <c r="F189">
        <v>8</v>
      </c>
      <c r="G189">
        <v>1</v>
      </c>
      <c r="H189">
        <v>12961</v>
      </c>
      <c r="I189">
        <v>3</v>
      </c>
      <c r="J189">
        <v>2</v>
      </c>
      <c r="K189">
        <v>18</v>
      </c>
      <c r="L189">
        <v>7</v>
      </c>
      <c r="M189">
        <v>8</v>
      </c>
      <c r="N189">
        <v>1</v>
      </c>
      <c r="O189">
        <v>3</v>
      </c>
      <c r="P189" t="s">
        <v>38</v>
      </c>
      <c r="Q189">
        <v>2</v>
      </c>
      <c r="R189" s="7" t="s">
        <v>1714</v>
      </c>
      <c r="S189">
        <v>18</v>
      </c>
      <c r="T189" t="s">
        <v>113</v>
      </c>
      <c r="U189">
        <v>7</v>
      </c>
      <c r="V189" t="s">
        <v>28</v>
      </c>
      <c r="W189">
        <v>8</v>
      </c>
      <c r="X189" t="s">
        <v>114</v>
      </c>
      <c r="Y189">
        <v>1</v>
      </c>
      <c r="Z189" t="s">
        <v>132</v>
      </c>
    </row>
    <row r="190" spans="1:26" x14ac:dyDescent="0.3">
      <c r="A190">
        <v>12962</v>
      </c>
      <c r="B190">
        <v>3</v>
      </c>
      <c r="C190">
        <v>2</v>
      </c>
      <c r="D190">
        <v>23</v>
      </c>
      <c r="E190">
        <v>17</v>
      </c>
      <c r="F190">
        <v>18</v>
      </c>
      <c r="G190">
        <v>21</v>
      </c>
      <c r="H190">
        <v>12962</v>
      </c>
      <c r="I190">
        <v>3</v>
      </c>
      <c r="J190">
        <v>2</v>
      </c>
      <c r="K190">
        <v>23</v>
      </c>
      <c r="L190">
        <v>17</v>
      </c>
      <c r="M190">
        <v>18</v>
      </c>
      <c r="N190">
        <v>21</v>
      </c>
      <c r="O190">
        <v>3</v>
      </c>
      <c r="P190" t="s">
        <v>38</v>
      </c>
      <c r="Q190">
        <v>2</v>
      </c>
      <c r="R190" s="7" t="s">
        <v>1714</v>
      </c>
      <c r="S190">
        <v>23</v>
      </c>
      <c r="T190" t="s">
        <v>139</v>
      </c>
      <c r="U190">
        <v>17</v>
      </c>
      <c r="V190" t="s">
        <v>159</v>
      </c>
      <c r="W190">
        <v>18</v>
      </c>
      <c r="X190" t="s">
        <v>115</v>
      </c>
      <c r="Y190">
        <v>21</v>
      </c>
      <c r="Z190" t="s">
        <v>124</v>
      </c>
    </row>
    <row r="191" spans="1:26" x14ac:dyDescent="0.3">
      <c r="A191">
        <v>12964</v>
      </c>
      <c r="B191">
        <v>3</v>
      </c>
      <c r="C191">
        <v>2</v>
      </c>
      <c r="D191">
        <v>11</v>
      </c>
      <c r="E191">
        <v>32</v>
      </c>
      <c r="F191">
        <v>12</v>
      </c>
      <c r="G191">
        <v>10</v>
      </c>
      <c r="H191">
        <v>12964</v>
      </c>
      <c r="I191">
        <v>3</v>
      </c>
      <c r="J191">
        <v>2</v>
      </c>
      <c r="K191">
        <v>11</v>
      </c>
      <c r="L191">
        <v>32</v>
      </c>
      <c r="M191">
        <v>12</v>
      </c>
      <c r="N191">
        <v>10</v>
      </c>
      <c r="O191">
        <v>3</v>
      </c>
      <c r="P191" t="s">
        <v>38</v>
      </c>
      <c r="Q191">
        <v>2</v>
      </c>
      <c r="R191" s="7" t="s">
        <v>1714</v>
      </c>
      <c r="S191">
        <v>11</v>
      </c>
      <c r="T191" t="s">
        <v>663</v>
      </c>
      <c r="U191">
        <v>32</v>
      </c>
      <c r="V191" t="s">
        <v>664</v>
      </c>
      <c r="W191">
        <v>12</v>
      </c>
      <c r="X191" t="s">
        <v>511</v>
      </c>
      <c r="Y191">
        <v>10</v>
      </c>
      <c r="Z191" t="s">
        <v>250</v>
      </c>
    </row>
    <row r="192" spans="1:26" x14ac:dyDescent="0.3">
      <c r="A192">
        <v>12965</v>
      </c>
      <c r="B192">
        <v>2</v>
      </c>
      <c r="C192">
        <v>3</v>
      </c>
      <c r="D192">
        <v>20</v>
      </c>
      <c r="E192">
        <v>25</v>
      </c>
      <c r="F192">
        <v>26</v>
      </c>
      <c r="G192">
        <v>28</v>
      </c>
      <c r="H192">
        <v>12965</v>
      </c>
      <c r="I192">
        <v>2</v>
      </c>
      <c r="J192">
        <v>3</v>
      </c>
      <c r="K192">
        <v>20</v>
      </c>
      <c r="L192">
        <v>25</v>
      </c>
      <c r="M192">
        <v>26</v>
      </c>
      <c r="N192">
        <v>28</v>
      </c>
      <c r="O192">
        <v>2</v>
      </c>
      <c r="P192" t="s">
        <v>97</v>
      </c>
      <c r="Q192">
        <v>3</v>
      </c>
      <c r="R192" s="7" t="s">
        <v>1716</v>
      </c>
      <c r="S192">
        <v>20</v>
      </c>
      <c r="T192" t="s">
        <v>39</v>
      </c>
      <c r="U192">
        <v>25</v>
      </c>
      <c r="V192" t="s">
        <v>26</v>
      </c>
      <c r="W192">
        <v>26</v>
      </c>
      <c r="X192" t="s">
        <v>183</v>
      </c>
      <c r="Y192">
        <v>28</v>
      </c>
      <c r="Z192" t="s">
        <v>499</v>
      </c>
    </row>
    <row r="193" spans="1:26" x14ac:dyDescent="0.3">
      <c r="A193">
        <v>12966</v>
      </c>
      <c r="B193">
        <v>2</v>
      </c>
      <c r="C193">
        <v>3</v>
      </c>
      <c r="D193">
        <v>20</v>
      </c>
      <c r="E193">
        <v>25</v>
      </c>
      <c r="F193">
        <v>26</v>
      </c>
      <c r="G193">
        <v>28</v>
      </c>
      <c r="H193">
        <v>12966</v>
      </c>
      <c r="I193">
        <v>2</v>
      </c>
      <c r="J193">
        <v>3</v>
      </c>
      <c r="K193">
        <v>20</v>
      </c>
      <c r="L193">
        <v>25</v>
      </c>
      <c r="M193">
        <v>26</v>
      </c>
      <c r="N193">
        <v>28</v>
      </c>
      <c r="O193">
        <v>2</v>
      </c>
      <c r="P193" t="s">
        <v>97</v>
      </c>
      <c r="Q193">
        <v>3</v>
      </c>
      <c r="R193" s="7" t="s">
        <v>1716</v>
      </c>
      <c r="S193">
        <v>20</v>
      </c>
      <c r="T193" t="s">
        <v>39</v>
      </c>
      <c r="U193">
        <v>25</v>
      </c>
      <c r="V193" t="s">
        <v>26</v>
      </c>
      <c r="W193">
        <v>26</v>
      </c>
      <c r="X193" t="s">
        <v>183</v>
      </c>
      <c r="Y193">
        <v>28</v>
      </c>
      <c r="Z193" t="s">
        <v>499</v>
      </c>
    </row>
    <row r="194" spans="1:26" x14ac:dyDescent="0.3">
      <c r="A194">
        <v>12967</v>
      </c>
      <c r="B194">
        <v>3</v>
      </c>
      <c r="C194">
        <v>2</v>
      </c>
      <c r="D194">
        <v>20</v>
      </c>
      <c r="E194">
        <v>28</v>
      </c>
      <c r="F194">
        <v>17</v>
      </c>
      <c r="G194">
        <v>24</v>
      </c>
      <c r="H194">
        <v>12967</v>
      </c>
      <c r="I194">
        <v>3</v>
      </c>
      <c r="J194">
        <v>2</v>
      </c>
      <c r="K194">
        <v>20</v>
      </c>
      <c r="L194">
        <v>28</v>
      </c>
      <c r="M194">
        <v>17</v>
      </c>
      <c r="N194">
        <v>24</v>
      </c>
      <c r="O194">
        <v>3</v>
      </c>
      <c r="P194" t="s">
        <v>38</v>
      </c>
      <c r="Q194">
        <v>2</v>
      </c>
      <c r="R194" s="7" t="s">
        <v>1714</v>
      </c>
      <c r="S194">
        <v>20</v>
      </c>
      <c r="T194" t="s">
        <v>39</v>
      </c>
      <c r="U194">
        <v>28</v>
      </c>
      <c r="V194" t="s">
        <v>81</v>
      </c>
      <c r="W194">
        <v>17</v>
      </c>
      <c r="X194" t="s">
        <v>159</v>
      </c>
      <c r="Y194">
        <v>24</v>
      </c>
      <c r="Z194" t="s">
        <v>26</v>
      </c>
    </row>
    <row r="195" spans="1:26" x14ac:dyDescent="0.3">
      <c r="A195">
        <v>12968</v>
      </c>
      <c r="B195">
        <v>3</v>
      </c>
      <c r="C195">
        <v>2</v>
      </c>
      <c r="D195">
        <v>20</v>
      </c>
      <c r="E195">
        <v>28</v>
      </c>
      <c r="F195">
        <v>17</v>
      </c>
      <c r="G195">
        <v>24</v>
      </c>
      <c r="H195">
        <v>12968</v>
      </c>
      <c r="I195">
        <v>3</v>
      </c>
      <c r="J195">
        <v>2</v>
      </c>
      <c r="K195">
        <v>20</v>
      </c>
      <c r="L195">
        <v>28</v>
      </c>
      <c r="M195">
        <v>17</v>
      </c>
      <c r="N195">
        <v>24</v>
      </c>
      <c r="O195">
        <v>3</v>
      </c>
      <c r="P195" t="s">
        <v>38</v>
      </c>
      <c r="Q195">
        <v>2</v>
      </c>
      <c r="R195" s="7" t="s">
        <v>1714</v>
      </c>
      <c r="S195">
        <v>20</v>
      </c>
      <c r="T195" t="s">
        <v>39</v>
      </c>
      <c r="U195">
        <v>28</v>
      </c>
      <c r="V195" t="s">
        <v>81</v>
      </c>
      <c r="W195">
        <v>17</v>
      </c>
      <c r="X195" t="s">
        <v>159</v>
      </c>
      <c r="Y195">
        <v>24</v>
      </c>
      <c r="Z195" t="s">
        <v>26</v>
      </c>
    </row>
    <row r="196" spans="1:26" x14ac:dyDescent="0.3">
      <c r="A196">
        <v>12969</v>
      </c>
      <c r="B196">
        <v>3</v>
      </c>
      <c r="C196">
        <v>2</v>
      </c>
      <c r="D196">
        <v>20</v>
      </c>
      <c r="E196">
        <v>28</v>
      </c>
      <c r="F196">
        <v>17</v>
      </c>
      <c r="G196">
        <v>24</v>
      </c>
      <c r="H196">
        <v>12969</v>
      </c>
      <c r="I196">
        <v>3</v>
      </c>
      <c r="J196">
        <v>2</v>
      </c>
      <c r="K196">
        <v>20</v>
      </c>
      <c r="L196">
        <v>28</v>
      </c>
      <c r="M196">
        <v>17</v>
      </c>
      <c r="N196">
        <v>24</v>
      </c>
      <c r="O196">
        <v>3</v>
      </c>
      <c r="P196" t="s">
        <v>38</v>
      </c>
      <c r="Q196">
        <v>2</v>
      </c>
      <c r="R196" s="7" t="s">
        <v>1714</v>
      </c>
      <c r="S196">
        <v>20</v>
      </c>
      <c r="T196" t="s">
        <v>39</v>
      </c>
      <c r="U196">
        <v>28</v>
      </c>
      <c r="V196" t="s">
        <v>81</v>
      </c>
      <c r="W196">
        <v>17</v>
      </c>
      <c r="X196" t="s">
        <v>159</v>
      </c>
      <c r="Y196">
        <v>24</v>
      </c>
      <c r="Z196" t="s">
        <v>26</v>
      </c>
    </row>
    <row r="197" spans="1:26" x14ac:dyDescent="0.3">
      <c r="A197">
        <v>12970</v>
      </c>
      <c r="B197">
        <v>3</v>
      </c>
      <c r="C197">
        <v>4</v>
      </c>
      <c r="D197">
        <v>5</v>
      </c>
      <c r="E197">
        <v>18</v>
      </c>
      <c r="F197">
        <v>43</v>
      </c>
      <c r="G197">
        <v>21</v>
      </c>
      <c r="H197">
        <v>12970</v>
      </c>
      <c r="I197">
        <v>3</v>
      </c>
      <c r="J197">
        <v>4</v>
      </c>
      <c r="K197">
        <v>5</v>
      </c>
      <c r="L197">
        <v>18</v>
      </c>
      <c r="M197">
        <v>43</v>
      </c>
      <c r="N197">
        <v>21</v>
      </c>
      <c r="O197">
        <v>3</v>
      </c>
      <c r="P197" t="s">
        <v>38</v>
      </c>
      <c r="Q197">
        <v>4</v>
      </c>
      <c r="R197" s="7" t="s">
        <v>1715</v>
      </c>
      <c r="S197">
        <v>5</v>
      </c>
      <c r="T197" t="s">
        <v>25</v>
      </c>
      <c r="U197">
        <v>18</v>
      </c>
      <c r="V197" t="s">
        <v>115</v>
      </c>
      <c r="W197">
        <v>43</v>
      </c>
      <c r="X197" t="s">
        <v>52</v>
      </c>
      <c r="Y197">
        <v>21</v>
      </c>
      <c r="Z197" t="s">
        <v>124</v>
      </c>
    </row>
    <row r="198" spans="1:26" x14ac:dyDescent="0.3">
      <c r="A198">
        <v>12971</v>
      </c>
      <c r="B198">
        <v>3</v>
      </c>
      <c r="C198">
        <v>4</v>
      </c>
      <c r="D198">
        <v>5</v>
      </c>
      <c r="E198">
        <v>18</v>
      </c>
      <c r="F198">
        <v>43</v>
      </c>
      <c r="G198">
        <v>21</v>
      </c>
      <c r="H198">
        <v>12971</v>
      </c>
      <c r="I198">
        <v>3</v>
      </c>
      <c r="J198">
        <v>4</v>
      </c>
      <c r="K198">
        <v>5</v>
      </c>
      <c r="L198">
        <v>18</v>
      </c>
      <c r="M198">
        <v>43</v>
      </c>
      <c r="N198">
        <v>21</v>
      </c>
      <c r="O198">
        <v>3</v>
      </c>
      <c r="P198" t="s">
        <v>38</v>
      </c>
      <c r="Q198">
        <v>4</v>
      </c>
      <c r="R198" s="7" t="s">
        <v>1715</v>
      </c>
      <c r="S198">
        <v>5</v>
      </c>
      <c r="T198" t="s">
        <v>25</v>
      </c>
      <c r="U198">
        <v>18</v>
      </c>
      <c r="V198" t="s">
        <v>115</v>
      </c>
      <c r="W198">
        <v>43</v>
      </c>
      <c r="X198" t="s">
        <v>52</v>
      </c>
      <c r="Y198">
        <v>21</v>
      </c>
      <c r="Z198" t="s">
        <v>124</v>
      </c>
    </row>
    <row r="199" spans="1:26" x14ac:dyDescent="0.3">
      <c r="A199">
        <v>12972</v>
      </c>
      <c r="B199">
        <v>3</v>
      </c>
      <c r="C199">
        <v>4</v>
      </c>
      <c r="D199">
        <v>5</v>
      </c>
      <c r="E199">
        <v>18</v>
      </c>
      <c r="F199">
        <v>43</v>
      </c>
      <c r="G199">
        <v>21</v>
      </c>
      <c r="H199">
        <v>12972</v>
      </c>
      <c r="I199">
        <v>3</v>
      </c>
      <c r="J199">
        <v>4</v>
      </c>
      <c r="K199">
        <v>5</v>
      </c>
      <c r="L199">
        <v>18</v>
      </c>
      <c r="M199">
        <v>43</v>
      </c>
      <c r="N199">
        <v>21</v>
      </c>
      <c r="O199">
        <v>3</v>
      </c>
      <c r="P199" t="s">
        <v>38</v>
      </c>
      <c r="Q199">
        <v>4</v>
      </c>
      <c r="R199" s="7" t="s">
        <v>1715</v>
      </c>
      <c r="S199">
        <v>5</v>
      </c>
      <c r="T199" t="s">
        <v>25</v>
      </c>
      <c r="U199">
        <v>18</v>
      </c>
      <c r="V199" t="s">
        <v>115</v>
      </c>
      <c r="W199">
        <v>43</v>
      </c>
      <c r="X199" t="s">
        <v>52</v>
      </c>
      <c r="Y199">
        <v>21</v>
      </c>
      <c r="Z199" t="s">
        <v>124</v>
      </c>
    </row>
    <row r="200" spans="1:26" x14ac:dyDescent="0.3">
      <c r="A200">
        <v>12973</v>
      </c>
      <c r="B200">
        <v>3</v>
      </c>
      <c r="C200">
        <v>4</v>
      </c>
      <c r="D200">
        <v>5</v>
      </c>
      <c r="E200">
        <v>18</v>
      </c>
      <c r="F200">
        <v>43</v>
      </c>
      <c r="G200">
        <v>21</v>
      </c>
      <c r="H200">
        <v>12973</v>
      </c>
      <c r="I200">
        <v>3</v>
      </c>
      <c r="J200">
        <v>4</v>
      </c>
      <c r="K200">
        <v>5</v>
      </c>
      <c r="L200">
        <v>18</v>
      </c>
      <c r="M200">
        <v>43</v>
      </c>
      <c r="N200">
        <v>21</v>
      </c>
      <c r="O200">
        <v>3</v>
      </c>
      <c r="P200" t="s">
        <v>38</v>
      </c>
      <c r="Q200">
        <v>4</v>
      </c>
      <c r="R200" s="7" t="s">
        <v>1715</v>
      </c>
      <c r="S200">
        <v>5</v>
      </c>
      <c r="T200" t="s">
        <v>25</v>
      </c>
      <c r="U200">
        <v>18</v>
      </c>
      <c r="V200" t="s">
        <v>115</v>
      </c>
      <c r="W200">
        <v>43</v>
      </c>
      <c r="X200" t="s">
        <v>52</v>
      </c>
      <c r="Y200">
        <v>21</v>
      </c>
      <c r="Z200" t="s">
        <v>124</v>
      </c>
    </row>
    <row r="201" spans="1:26" x14ac:dyDescent="0.3">
      <c r="A201">
        <v>12974</v>
      </c>
      <c r="B201">
        <v>3</v>
      </c>
      <c r="C201">
        <v>4</v>
      </c>
      <c r="D201">
        <v>5</v>
      </c>
      <c r="E201">
        <v>18</v>
      </c>
      <c r="F201">
        <v>43</v>
      </c>
      <c r="G201">
        <v>21</v>
      </c>
      <c r="H201">
        <v>12974</v>
      </c>
      <c r="I201">
        <v>3</v>
      </c>
      <c r="J201">
        <v>4</v>
      </c>
      <c r="K201">
        <v>5</v>
      </c>
      <c r="L201">
        <v>18</v>
      </c>
      <c r="M201">
        <v>43</v>
      </c>
      <c r="N201">
        <v>21</v>
      </c>
      <c r="O201">
        <v>3</v>
      </c>
      <c r="P201" t="s">
        <v>38</v>
      </c>
      <c r="Q201">
        <v>4</v>
      </c>
      <c r="R201" s="7" t="s">
        <v>1715</v>
      </c>
      <c r="S201">
        <v>5</v>
      </c>
      <c r="T201" t="s">
        <v>25</v>
      </c>
      <c r="U201">
        <v>18</v>
      </c>
      <c r="V201" t="s">
        <v>115</v>
      </c>
      <c r="W201">
        <v>43</v>
      </c>
      <c r="X201" t="s">
        <v>52</v>
      </c>
      <c r="Y201">
        <v>21</v>
      </c>
      <c r="Z201" t="s">
        <v>124</v>
      </c>
    </row>
    <row r="202" spans="1:26" x14ac:dyDescent="0.3">
      <c r="A202">
        <v>12975</v>
      </c>
      <c r="B202">
        <v>3</v>
      </c>
      <c r="C202">
        <v>4</v>
      </c>
      <c r="D202">
        <v>5</v>
      </c>
      <c r="E202">
        <v>18</v>
      </c>
      <c r="F202">
        <v>43</v>
      </c>
      <c r="G202">
        <v>21</v>
      </c>
      <c r="H202">
        <v>12975</v>
      </c>
      <c r="I202">
        <v>3</v>
      </c>
      <c r="J202">
        <v>4</v>
      </c>
      <c r="K202">
        <v>5</v>
      </c>
      <c r="L202">
        <v>18</v>
      </c>
      <c r="M202">
        <v>43</v>
      </c>
      <c r="N202">
        <v>21</v>
      </c>
      <c r="O202">
        <v>3</v>
      </c>
      <c r="P202" t="s">
        <v>38</v>
      </c>
      <c r="Q202">
        <v>4</v>
      </c>
      <c r="R202" s="7" t="s">
        <v>1715</v>
      </c>
      <c r="S202">
        <v>5</v>
      </c>
      <c r="T202" t="s">
        <v>25</v>
      </c>
      <c r="U202">
        <v>18</v>
      </c>
      <c r="V202" t="s">
        <v>115</v>
      </c>
      <c r="W202">
        <v>43</v>
      </c>
      <c r="X202" t="s">
        <v>52</v>
      </c>
      <c r="Y202">
        <v>21</v>
      </c>
      <c r="Z202" t="s">
        <v>124</v>
      </c>
    </row>
    <row r="203" spans="1:26" x14ac:dyDescent="0.3">
      <c r="A203">
        <v>12976</v>
      </c>
      <c r="B203">
        <v>3</v>
      </c>
      <c r="C203">
        <v>4</v>
      </c>
      <c r="D203">
        <v>5</v>
      </c>
      <c r="E203">
        <v>18</v>
      </c>
      <c r="F203">
        <v>43</v>
      </c>
      <c r="G203">
        <v>21</v>
      </c>
      <c r="H203">
        <v>12976</v>
      </c>
      <c r="I203">
        <v>3</v>
      </c>
      <c r="J203">
        <v>4</v>
      </c>
      <c r="K203">
        <v>5</v>
      </c>
      <c r="L203">
        <v>18</v>
      </c>
      <c r="M203">
        <v>43</v>
      </c>
      <c r="N203">
        <v>21</v>
      </c>
      <c r="O203">
        <v>3</v>
      </c>
      <c r="P203" t="s">
        <v>38</v>
      </c>
      <c r="Q203">
        <v>4</v>
      </c>
      <c r="R203" s="7" t="s">
        <v>1715</v>
      </c>
      <c r="S203">
        <v>5</v>
      </c>
      <c r="T203" t="s">
        <v>25</v>
      </c>
      <c r="U203">
        <v>18</v>
      </c>
      <c r="V203" t="s">
        <v>115</v>
      </c>
      <c r="W203">
        <v>43</v>
      </c>
      <c r="X203" t="s">
        <v>52</v>
      </c>
      <c r="Y203">
        <v>21</v>
      </c>
      <c r="Z203" t="s">
        <v>124</v>
      </c>
    </row>
    <row r="204" spans="1:26" x14ac:dyDescent="0.3">
      <c r="A204">
        <v>12977</v>
      </c>
      <c r="B204">
        <v>3</v>
      </c>
      <c r="C204">
        <v>4</v>
      </c>
      <c r="D204">
        <v>5</v>
      </c>
      <c r="E204">
        <v>18</v>
      </c>
      <c r="F204">
        <v>43</v>
      </c>
      <c r="G204">
        <v>21</v>
      </c>
      <c r="H204">
        <v>12977</v>
      </c>
      <c r="I204">
        <v>3</v>
      </c>
      <c r="J204">
        <v>4</v>
      </c>
      <c r="K204">
        <v>5</v>
      </c>
      <c r="L204">
        <v>18</v>
      </c>
      <c r="M204">
        <v>43</v>
      </c>
      <c r="N204">
        <v>21</v>
      </c>
      <c r="O204">
        <v>3</v>
      </c>
      <c r="P204" t="s">
        <v>38</v>
      </c>
      <c r="Q204">
        <v>4</v>
      </c>
      <c r="R204" s="7" t="s">
        <v>1715</v>
      </c>
      <c r="S204">
        <v>5</v>
      </c>
      <c r="T204" t="s">
        <v>25</v>
      </c>
      <c r="U204">
        <v>18</v>
      </c>
      <c r="V204" t="s">
        <v>115</v>
      </c>
      <c r="W204">
        <v>43</v>
      </c>
      <c r="X204" t="s">
        <v>52</v>
      </c>
      <c r="Y204">
        <v>21</v>
      </c>
      <c r="Z204" t="s">
        <v>124</v>
      </c>
    </row>
    <row r="205" spans="1:26" x14ac:dyDescent="0.3">
      <c r="A205">
        <v>12978</v>
      </c>
      <c r="B205">
        <v>3</v>
      </c>
      <c r="C205">
        <v>4</v>
      </c>
      <c r="D205">
        <v>5</v>
      </c>
      <c r="E205">
        <v>18</v>
      </c>
      <c r="F205">
        <v>43</v>
      </c>
      <c r="G205">
        <v>21</v>
      </c>
      <c r="H205">
        <v>12978</v>
      </c>
      <c r="I205">
        <v>3</v>
      </c>
      <c r="J205">
        <v>4</v>
      </c>
      <c r="K205">
        <v>5</v>
      </c>
      <c r="L205">
        <v>18</v>
      </c>
      <c r="M205">
        <v>43</v>
      </c>
      <c r="N205">
        <v>21</v>
      </c>
      <c r="O205">
        <v>3</v>
      </c>
      <c r="P205" t="s">
        <v>38</v>
      </c>
      <c r="Q205">
        <v>4</v>
      </c>
      <c r="R205" s="7" t="s">
        <v>1715</v>
      </c>
      <c r="S205">
        <v>5</v>
      </c>
      <c r="T205" t="s">
        <v>25</v>
      </c>
      <c r="U205">
        <v>18</v>
      </c>
      <c r="V205" t="s">
        <v>115</v>
      </c>
      <c r="W205">
        <v>43</v>
      </c>
      <c r="X205" t="s">
        <v>52</v>
      </c>
      <c r="Y205">
        <v>21</v>
      </c>
      <c r="Z205" t="s">
        <v>124</v>
      </c>
    </row>
    <row r="206" spans="1:26" x14ac:dyDescent="0.3">
      <c r="A206">
        <v>12979</v>
      </c>
      <c r="B206">
        <v>3</v>
      </c>
      <c r="C206">
        <v>2</v>
      </c>
      <c r="D206">
        <v>21</v>
      </c>
      <c r="E206">
        <v>18</v>
      </c>
      <c r="F206">
        <v>35</v>
      </c>
      <c r="G206">
        <v>21</v>
      </c>
      <c r="H206">
        <v>12979</v>
      </c>
      <c r="I206">
        <v>3</v>
      </c>
      <c r="J206">
        <v>2</v>
      </c>
      <c r="K206">
        <v>21</v>
      </c>
      <c r="L206">
        <v>18</v>
      </c>
      <c r="M206">
        <v>35</v>
      </c>
      <c r="N206">
        <v>21</v>
      </c>
      <c r="O206">
        <v>3</v>
      </c>
      <c r="P206" t="s">
        <v>38</v>
      </c>
      <c r="Q206">
        <v>2</v>
      </c>
      <c r="R206" s="7" t="s">
        <v>1714</v>
      </c>
      <c r="S206">
        <v>21</v>
      </c>
      <c r="T206" t="s">
        <v>98</v>
      </c>
      <c r="U206">
        <v>18</v>
      </c>
      <c r="V206" t="s">
        <v>115</v>
      </c>
      <c r="W206">
        <v>35</v>
      </c>
      <c r="X206" t="s">
        <v>71</v>
      </c>
      <c r="Y206">
        <v>21</v>
      </c>
      <c r="Z206" t="s">
        <v>124</v>
      </c>
    </row>
    <row r="207" spans="1:26" x14ac:dyDescent="0.3">
      <c r="A207">
        <v>12980</v>
      </c>
      <c r="B207">
        <v>3</v>
      </c>
      <c r="C207">
        <v>2</v>
      </c>
      <c r="D207">
        <v>18</v>
      </c>
      <c r="E207">
        <v>21</v>
      </c>
      <c r="F207">
        <v>33</v>
      </c>
      <c r="G207">
        <v>14</v>
      </c>
      <c r="H207">
        <v>12980</v>
      </c>
      <c r="I207">
        <v>3</v>
      </c>
      <c r="J207">
        <v>2</v>
      </c>
      <c r="K207">
        <v>18</v>
      </c>
      <c r="L207">
        <v>21</v>
      </c>
      <c r="M207">
        <v>33</v>
      </c>
      <c r="N207">
        <v>14</v>
      </c>
      <c r="O207">
        <v>3</v>
      </c>
      <c r="P207" t="s">
        <v>38</v>
      </c>
      <c r="Q207">
        <v>2</v>
      </c>
      <c r="R207" s="7" t="s">
        <v>1714</v>
      </c>
      <c r="S207">
        <v>18</v>
      </c>
      <c r="T207" t="s">
        <v>113</v>
      </c>
      <c r="U207">
        <v>21</v>
      </c>
      <c r="V207" t="s">
        <v>124</v>
      </c>
      <c r="W207">
        <v>33</v>
      </c>
      <c r="X207" t="s">
        <v>600</v>
      </c>
      <c r="Y207">
        <v>14</v>
      </c>
      <c r="Z207" t="s">
        <v>63</v>
      </c>
    </row>
    <row r="208" spans="1:26" x14ac:dyDescent="0.3">
      <c r="A208">
        <v>12981</v>
      </c>
      <c r="B208">
        <v>3</v>
      </c>
      <c r="C208">
        <v>2</v>
      </c>
      <c r="D208">
        <v>21</v>
      </c>
      <c r="E208">
        <v>18</v>
      </c>
      <c r="F208">
        <v>35</v>
      </c>
      <c r="G208">
        <v>21</v>
      </c>
      <c r="H208">
        <v>12981</v>
      </c>
      <c r="I208">
        <v>3</v>
      </c>
      <c r="J208">
        <v>2</v>
      </c>
      <c r="K208">
        <v>21</v>
      </c>
      <c r="L208">
        <v>18</v>
      </c>
      <c r="M208">
        <v>35</v>
      </c>
      <c r="N208">
        <v>21</v>
      </c>
      <c r="O208">
        <v>3</v>
      </c>
      <c r="P208" t="s">
        <v>38</v>
      </c>
      <c r="Q208">
        <v>2</v>
      </c>
      <c r="R208" s="7" t="s">
        <v>1714</v>
      </c>
      <c r="S208">
        <v>21</v>
      </c>
      <c r="T208" t="s">
        <v>98</v>
      </c>
      <c r="U208">
        <v>18</v>
      </c>
      <c r="V208" t="s">
        <v>115</v>
      </c>
      <c r="W208">
        <v>35</v>
      </c>
      <c r="X208" t="s">
        <v>71</v>
      </c>
      <c r="Y208">
        <v>21</v>
      </c>
      <c r="Z208" t="s">
        <v>124</v>
      </c>
    </row>
    <row r="209" spans="1:26" x14ac:dyDescent="0.3">
      <c r="A209">
        <v>12982</v>
      </c>
      <c r="B209">
        <v>3</v>
      </c>
      <c r="C209">
        <v>2</v>
      </c>
      <c r="D209">
        <v>18</v>
      </c>
      <c r="E209">
        <v>7</v>
      </c>
      <c r="F209">
        <v>8</v>
      </c>
      <c r="G209">
        <v>13</v>
      </c>
      <c r="H209">
        <v>12982</v>
      </c>
      <c r="I209">
        <v>3</v>
      </c>
      <c r="J209">
        <v>2</v>
      </c>
      <c r="K209">
        <v>18</v>
      </c>
      <c r="L209">
        <v>7</v>
      </c>
      <c r="M209">
        <v>8</v>
      </c>
      <c r="N209">
        <v>13</v>
      </c>
      <c r="O209">
        <v>3</v>
      </c>
      <c r="P209" t="s">
        <v>38</v>
      </c>
      <c r="Q209">
        <v>2</v>
      </c>
      <c r="R209" s="7" t="s">
        <v>1714</v>
      </c>
      <c r="S209">
        <v>18</v>
      </c>
      <c r="T209" t="s">
        <v>113</v>
      </c>
      <c r="U209">
        <v>7</v>
      </c>
      <c r="V209" t="s">
        <v>28</v>
      </c>
      <c r="W209">
        <v>8</v>
      </c>
      <c r="X209" t="s">
        <v>114</v>
      </c>
      <c r="Y209">
        <v>13</v>
      </c>
      <c r="Z209" t="s">
        <v>455</v>
      </c>
    </row>
    <row r="210" spans="1:26" x14ac:dyDescent="0.3">
      <c r="A210">
        <v>12983</v>
      </c>
      <c r="B210">
        <v>2</v>
      </c>
      <c r="C210">
        <v>3</v>
      </c>
      <c r="D210">
        <v>20</v>
      </c>
      <c r="E210">
        <v>25</v>
      </c>
      <c r="F210">
        <v>26</v>
      </c>
      <c r="G210">
        <v>27</v>
      </c>
      <c r="H210">
        <v>12983</v>
      </c>
      <c r="I210">
        <v>2</v>
      </c>
      <c r="J210">
        <v>3</v>
      </c>
      <c r="K210">
        <v>20</v>
      </c>
      <c r="L210">
        <v>25</v>
      </c>
      <c r="M210">
        <v>26</v>
      </c>
      <c r="N210">
        <v>27</v>
      </c>
      <c r="O210">
        <v>2</v>
      </c>
      <c r="P210" t="s">
        <v>97</v>
      </c>
      <c r="Q210">
        <v>3</v>
      </c>
      <c r="R210" s="7" t="s">
        <v>1716</v>
      </c>
      <c r="S210">
        <v>20</v>
      </c>
      <c r="T210" t="s">
        <v>39</v>
      </c>
      <c r="U210">
        <v>25</v>
      </c>
      <c r="V210" t="s">
        <v>26</v>
      </c>
      <c r="W210">
        <v>26</v>
      </c>
      <c r="X210" t="s">
        <v>183</v>
      </c>
      <c r="Y210">
        <v>27</v>
      </c>
      <c r="Z210" t="s">
        <v>81</v>
      </c>
    </row>
    <row r="211" spans="1:26" x14ac:dyDescent="0.3">
      <c r="A211">
        <v>12984</v>
      </c>
      <c r="B211">
        <v>3</v>
      </c>
      <c r="C211">
        <v>2</v>
      </c>
      <c r="D211">
        <v>5</v>
      </c>
      <c r="E211">
        <v>21</v>
      </c>
      <c r="F211">
        <v>37</v>
      </c>
      <c r="G211">
        <v>38</v>
      </c>
      <c r="H211">
        <v>12984</v>
      </c>
      <c r="I211">
        <v>3</v>
      </c>
      <c r="J211">
        <v>2</v>
      </c>
      <c r="K211">
        <v>5</v>
      </c>
      <c r="L211">
        <v>21</v>
      </c>
      <c r="M211">
        <v>37</v>
      </c>
      <c r="N211">
        <v>38</v>
      </c>
      <c r="O211">
        <v>3</v>
      </c>
      <c r="P211" t="s">
        <v>38</v>
      </c>
      <c r="Q211">
        <v>2</v>
      </c>
      <c r="R211" s="7" t="s">
        <v>1714</v>
      </c>
      <c r="S211">
        <v>5</v>
      </c>
      <c r="T211" t="s">
        <v>25</v>
      </c>
      <c r="U211">
        <v>21</v>
      </c>
      <c r="V211" t="s">
        <v>124</v>
      </c>
      <c r="W211">
        <v>37</v>
      </c>
      <c r="X211" t="s">
        <v>243</v>
      </c>
      <c r="Y211">
        <v>38</v>
      </c>
      <c r="Z211" t="s">
        <v>638</v>
      </c>
    </row>
    <row r="212" spans="1:26" x14ac:dyDescent="0.3">
      <c r="A212">
        <v>12985</v>
      </c>
      <c r="B212">
        <v>3</v>
      </c>
      <c r="C212">
        <v>1</v>
      </c>
      <c r="D212">
        <v>11</v>
      </c>
      <c r="E212">
        <v>12</v>
      </c>
      <c r="F212">
        <v>17</v>
      </c>
      <c r="G212">
        <v>10</v>
      </c>
      <c r="H212">
        <v>12985</v>
      </c>
      <c r="I212">
        <v>3</v>
      </c>
      <c r="J212">
        <v>1</v>
      </c>
      <c r="K212">
        <v>11</v>
      </c>
      <c r="L212">
        <v>12</v>
      </c>
      <c r="M212">
        <v>17</v>
      </c>
      <c r="N212">
        <v>10</v>
      </c>
      <c r="O212">
        <v>3</v>
      </c>
      <c r="P212" t="s">
        <v>38</v>
      </c>
      <c r="Q212">
        <v>1</v>
      </c>
      <c r="R212" s="7" t="s">
        <v>1713</v>
      </c>
      <c r="S212">
        <v>11</v>
      </c>
      <c r="T212" t="s">
        <v>663</v>
      </c>
      <c r="U212">
        <v>12</v>
      </c>
      <c r="V212" t="s">
        <v>511</v>
      </c>
      <c r="W212">
        <v>17</v>
      </c>
      <c r="X212" t="s">
        <v>159</v>
      </c>
      <c r="Y212">
        <v>10</v>
      </c>
      <c r="Z212" t="s">
        <v>250</v>
      </c>
    </row>
    <row r="213" spans="1:26" x14ac:dyDescent="0.3">
      <c r="A213">
        <v>12986</v>
      </c>
      <c r="B213">
        <v>3</v>
      </c>
      <c r="C213">
        <v>2</v>
      </c>
      <c r="D213">
        <v>16</v>
      </c>
      <c r="E213">
        <v>4</v>
      </c>
      <c r="F213">
        <v>2</v>
      </c>
      <c r="G213">
        <v>5</v>
      </c>
      <c r="H213">
        <v>12986</v>
      </c>
      <c r="I213">
        <v>3</v>
      </c>
      <c r="J213">
        <v>2</v>
      </c>
      <c r="K213">
        <v>16</v>
      </c>
      <c r="L213">
        <v>4</v>
      </c>
      <c r="M213">
        <v>2</v>
      </c>
      <c r="N213">
        <v>5</v>
      </c>
      <c r="O213">
        <v>3</v>
      </c>
      <c r="P213" t="s">
        <v>38</v>
      </c>
      <c r="Q213">
        <v>2</v>
      </c>
      <c r="R213" s="7" t="s">
        <v>1714</v>
      </c>
      <c r="S213">
        <v>16</v>
      </c>
      <c r="T213" t="s">
        <v>397</v>
      </c>
      <c r="U213">
        <v>4</v>
      </c>
      <c r="V213" t="s">
        <v>398</v>
      </c>
      <c r="W213">
        <v>2</v>
      </c>
      <c r="X213" t="s">
        <v>133</v>
      </c>
      <c r="Y213">
        <v>5</v>
      </c>
      <c r="Z213" t="s">
        <v>27</v>
      </c>
    </row>
    <row r="214" spans="1:26" x14ac:dyDescent="0.3">
      <c r="A214">
        <v>12987</v>
      </c>
      <c r="B214">
        <v>3</v>
      </c>
      <c r="C214">
        <v>2</v>
      </c>
      <c r="D214">
        <v>16</v>
      </c>
      <c r="E214">
        <v>4</v>
      </c>
      <c r="F214">
        <v>2</v>
      </c>
      <c r="G214">
        <v>5</v>
      </c>
      <c r="H214">
        <v>12987</v>
      </c>
      <c r="I214">
        <v>3</v>
      </c>
      <c r="J214">
        <v>2</v>
      </c>
      <c r="K214">
        <v>16</v>
      </c>
      <c r="L214">
        <v>4</v>
      </c>
      <c r="M214">
        <v>2</v>
      </c>
      <c r="N214">
        <v>5</v>
      </c>
      <c r="O214">
        <v>3</v>
      </c>
      <c r="P214" t="s">
        <v>38</v>
      </c>
      <c r="Q214">
        <v>2</v>
      </c>
      <c r="R214" s="7" t="s">
        <v>1714</v>
      </c>
      <c r="S214">
        <v>16</v>
      </c>
      <c r="T214" t="s">
        <v>397</v>
      </c>
      <c r="U214">
        <v>4</v>
      </c>
      <c r="V214" t="s">
        <v>398</v>
      </c>
      <c r="W214">
        <v>2</v>
      </c>
      <c r="X214" t="s">
        <v>133</v>
      </c>
      <c r="Y214">
        <v>5</v>
      </c>
      <c r="Z214" t="s">
        <v>27</v>
      </c>
    </row>
    <row r="215" spans="1:26" x14ac:dyDescent="0.3">
      <c r="A215">
        <v>12988</v>
      </c>
      <c r="B215">
        <v>3</v>
      </c>
      <c r="C215">
        <v>2</v>
      </c>
      <c r="D215">
        <v>13</v>
      </c>
      <c r="E215">
        <v>35</v>
      </c>
      <c r="F215">
        <v>9</v>
      </c>
      <c r="G215">
        <v>38</v>
      </c>
      <c r="H215">
        <v>12988</v>
      </c>
      <c r="I215">
        <v>3</v>
      </c>
      <c r="J215">
        <v>2</v>
      </c>
      <c r="K215">
        <v>13</v>
      </c>
      <c r="L215">
        <v>35</v>
      </c>
      <c r="M215">
        <v>9</v>
      </c>
      <c r="N215">
        <v>38</v>
      </c>
      <c r="O215">
        <v>3</v>
      </c>
      <c r="P215" t="s">
        <v>38</v>
      </c>
      <c r="Q215">
        <v>2</v>
      </c>
      <c r="R215" s="7" t="s">
        <v>1714</v>
      </c>
      <c r="S215">
        <v>13</v>
      </c>
      <c r="T215" t="s">
        <v>173</v>
      </c>
      <c r="U215">
        <v>35</v>
      </c>
      <c r="V215" t="s">
        <v>71</v>
      </c>
      <c r="W215">
        <v>9</v>
      </c>
      <c r="X215" t="s">
        <v>140</v>
      </c>
      <c r="Y215">
        <v>38</v>
      </c>
      <c r="Z215" t="s">
        <v>638</v>
      </c>
    </row>
    <row r="216" spans="1:26" x14ac:dyDescent="0.3">
      <c r="A216">
        <v>12989</v>
      </c>
      <c r="B216">
        <v>3</v>
      </c>
      <c r="C216">
        <v>2</v>
      </c>
      <c r="D216">
        <v>18</v>
      </c>
      <c r="E216">
        <v>9</v>
      </c>
      <c r="F216">
        <v>7</v>
      </c>
      <c r="G216">
        <v>6</v>
      </c>
      <c r="H216">
        <v>12989</v>
      </c>
      <c r="I216">
        <v>3</v>
      </c>
      <c r="J216">
        <v>2</v>
      </c>
      <c r="K216">
        <v>18</v>
      </c>
      <c r="L216">
        <v>9</v>
      </c>
      <c r="M216">
        <v>7</v>
      </c>
      <c r="N216">
        <v>6</v>
      </c>
      <c r="O216">
        <v>3</v>
      </c>
      <c r="P216" t="s">
        <v>38</v>
      </c>
      <c r="Q216">
        <v>2</v>
      </c>
      <c r="R216" s="7" t="s">
        <v>1714</v>
      </c>
      <c r="S216">
        <v>18</v>
      </c>
      <c r="T216" t="s">
        <v>113</v>
      </c>
      <c r="U216">
        <v>9</v>
      </c>
      <c r="V216" t="s">
        <v>140</v>
      </c>
      <c r="W216">
        <v>7</v>
      </c>
      <c r="X216" t="s">
        <v>28</v>
      </c>
      <c r="Y216">
        <v>6</v>
      </c>
      <c r="Z216" t="s">
        <v>344</v>
      </c>
    </row>
    <row r="217" spans="1:26" x14ac:dyDescent="0.3">
      <c r="A217">
        <v>12990</v>
      </c>
      <c r="B217">
        <v>3</v>
      </c>
      <c r="C217">
        <v>1</v>
      </c>
      <c r="D217">
        <v>20</v>
      </c>
      <c r="E217">
        <v>25</v>
      </c>
      <c r="F217">
        <v>26</v>
      </c>
      <c r="G217">
        <v>27</v>
      </c>
      <c r="H217">
        <v>12990</v>
      </c>
      <c r="I217">
        <v>3</v>
      </c>
      <c r="J217">
        <v>1</v>
      </c>
      <c r="K217">
        <v>20</v>
      </c>
      <c r="L217">
        <v>25</v>
      </c>
      <c r="M217">
        <v>26</v>
      </c>
      <c r="N217">
        <v>27</v>
      </c>
      <c r="O217">
        <v>3</v>
      </c>
      <c r="P217" t="s">
        <v>38</v>
      </c>
      <c r="Q217">
        <v>1</v>
      </c>
      <c r="R217" s="7" t="s">
        <v>1713</v>
      </c>
      <c r="S217">
        <v>20</v>
      </c>
      <c r="T217" t="s">
        <v>39</v>
      </c>
      <c r="U217">
        <v>25</v>
      </c>
      <c r="V217" t="s">
        <v>26</v>
      </c>
      <c r="W217">
        <v>26</v>
      </c>
      <c r="X217" t="s">
        <v>183</v>
      </c>
      <c r="Y217">
        <v>27</v>
      </c>
      <c r="Z217" t="s">
        <v>81</v>
      </c>
    </row>
    <row r="218" spans="1:26" x14ac:dyDescent="0.3">
      <c r="A218">
        <v>12991</v>
      </c>
      <c r="B218">
        <v>3</v>
      </c>
      <c r="C218">
        <v>2</v>
      </c>
      <c r="D218">
        <v>18</v>
      </c>
      <c r="E218">
        <v>7</v>
      </c>
      <c r="F218">
        <v>43</v>
      </c>
      <c r="G218">
        <v>39</v>
      </c>
      <c r="H218">
        <v>12991</v>
      </c>
      <c r="I218">
        <v>3</v>
      </c>
      <c r="J218">
        <v>2</v>
      </c>
      <c r="K218">
        <v>18</v>
      </c>
      <c r="L218">
        <v>7</v>
      </c>
      <c r="M218">
        <v>43</v>
      </c>
      <c r="N218">
        <v>39</v>
      </c>
      <c r="O218">
        <v>3</v>
      </c>
      <c r="P218" t="s">
        <v>38</v>
      </c>
      <c r="Q218">
        <v>2</v>
      </c>
      <c r="R218" s="7" t="s">
        <v>1714</v>
      </c>
      <c r="S218">
        <v>18</v>
      </c>
      <c r="T218" t="s">
        <v>113</v>
      </c>
      <c r="U218">
        <v>7</v>
      </c>
      <c r="V218" t="s">
        <v>28</v>
      </c>
      <c r="W218">
        <v>43</v>
      </c>
      <c r="X218" t="s">
        <v>52</v>
      </c>
      <c r="Y218">
        <v>39</v>
      </c>
      <c r="Z218" t="s">
        <v>72</v>
      </c>
    </row>
    <row r="219" spans="1:26" x14ac:dyDescent="0.3">
      <c r="A219">
        <v>12992</v>
      </c>
      <c r="B219">
        <v>3</v>
      </c>
      <c r="C219">
        <v>2</v>
      </c>
      <c r="D219">
        <v>5</v>
      </c>
      <c r="E219">
        <v>7</v>
      </c>
      <c r="F219">
        <v>43</v>
      </c>
      <c r="G219">
        <v>39</v>
      </c>
      <c r="H219">
        <v>12992</v>
      </c>
      <c r="I219">
        <v>3</v>
      </c>
      <c r="J219">
        <v>2</v>
      </c>
      <c r="K219">
        <v>5</v>
      </c>
      <c r="L219">
        <v>7</v>
      </c>
      <c r="M219">
        <v>43</v>
      </c>
      <c r="N219">
        <v>39</v>
      </c>
      <c r="O219">
        <v>3</v>
      </c>
      <c r="P219" t="s">
        <v>38</v>
      </c>
      <c r="Q219">
        <v>2</v>
      </c>
      <c r="R219" s="7" t="s">
        <v>1714</v>
      </c>
      <c r="S219">
        <v>5</v>
      </c>
      <c r="T219" t="s">
        <v>25</v>
      </c>
      <c r="U219">
        <v>7</v>
      </c>
      <c r="V219" t="s">
        <v>28</v>
      </c>
      <c r="W219">
        <v>43</v>
      </c>
      <c r="X219" t="s">
        <v>52</v>
      </c>
      <c r="Y219">
        <v>39</v>
      </c>
      <c r="Z219" t="s">
        <v>72</v>
      </c>
    </row>
    <row r="220" spans="1:26" x14ac:dyDescent="0.3">
      <c r="A220">
        <v>12995</v>
      </c>
      <c r="B220">
        <v>3</v>
      </c>
      <c r="C220">
        <v>2</v>
      </c>
      <c r="D220">
        <v>11</v>
      </c>
      <c r="E220">
        <v>9</v>
      </c>
      <c r="F220">
        <v>12</v>
      </c>
      <c r="G220">
        <v>14</v>
      </c>
      <c r="H220">
        <v>12995</v>
      </c>
      <c r="I220">
        <v>3</v>
      </c>
      <c r="J220">
        <v>2</v>
      </c>
      <c r="K220">
        <v>11</v>
      </c>
      <c r="L220">
        <v>9</v>
      </c>
      <c r="M220">
        <v>12</v>
      </c>
      <c r="N220">
        <v>14</v>
      </c>
      <c r="O220">
        <v>3</v>
      </c>
      <c r="P220" t="s">
        <v>38</v>
      </c>
      <c r="Q220">
        <v>2</v>
      </c>
      <c r="R220" s="7" t="s">
        <v>1714</v>
      </c>
      <c r="S220">
        <v>11</v>
      </c>
      <c r="T220" t="s">
        <v>663</v>
      </c>
      <c r="U220">
        <v>9</v>
      </c>
      <c r="V220" t="s">
        <v>140</v>
      </c>
      <c r="W220">
        <v>12</v>
      </c>
      <c r="X220" t="s">
        <v>511</v>
      </c>
      <c r="Y220">
        <v>14</v>
      </c>
      <c r="Z220" t="s">
        <v>63</v>
      </c>
    </row>
    <row r="221" spans="1:26" x14ac:dyDescent="0.3">
      <c r="A221">
        <v>12998</v>
      </c>
      <c r="B221">
        <v>1</v>
      </c>
      <c r="C221">
        <v>4</v>
      </c>
      <c r="D221">
        <v>20</v>
      </c>
      <c r="E221">
        <v>28</v>
      </c>
      <c r="F221">
        <v>24</v>
      </c>
      <c r="G221">
        <v>24</v>
      </c>
      <c r="H221">
        <v>12998</v>
      </c>
      <c r="I221">
        <v>1</v>
      </c>
      <c r="J221">
        <v>4</v>
      </c>
      <c r="K221">
        <v>20</v>
      </c>
      <c r="L221">
        <v>28</v>
      </c>
      <c r="M221">
        <v>24</v>
      </c>
      <c r="N221">
        <v>24</v>
      </c>
      <c r="O221">
        <v>1</v>
      </c>
      <c r="P221" t="s">
        <v>248</v>
      </c>
      <c r="Q221">
        <v>4</v>
      </c>
      <c r="R221" s="7" t="s">
        <v>1715</v>
      </c>
      <c r="S221">
        <v>20</v>
      </c>
      <c r="T221" t="s">
        <v>39</v>
      </c>
      <c r="U221">
        <v>28</v>
      </c>
      <c r="V221" t="s">
        <v>81</v>
      </c>
      <c r="W221">
        <v>24</v>
      </c>
      <c r="X221" t="s">
        <v>80</v>
      </c>
      <c r="Y221">
        <v>24</v>
      </c>
      <c r="Z221" t="s">
        <v>26</v>
      </c>
    </row>
    <row r="222" spans="1:26" x14ac:dyDescent="0.3">
      <c r="A222">
        <v>13000</v>
      </c>
      <c r="B222">
        <v>2</v>
      </c>
      <c r="C222">
        <v>1</v>
      </c>
      <c r="D222">
        <v>5</v>
      </c>
      <c r="E222">
        <v>43</v>
      </c>
      <c r="F222">
        <v>43</v>
      </c>
      <c r="G222">
        <v>11</v>
      </c>
      <c r="H222">
        <v>13000</v>
      </c>
      <c r="I222">
        <v>2</v>
      </c>
      <c r="J222">
        <v>1</v>
      </c>
      <c r="K222">
        <v>5</v>
      </c>
      <c r="L222">
        <v>43</v>
      </c>
      <c r="M222">
        <v>43</v>
      </c>
      <c r="N222">
        <v>11</v>
      </c>
      <c r="O222">
        <v>2</v>
      </c>
      <c r="P222" t="s">
        <v>97</v>
      </c>
      <c r="Q222">
        <v>1</v>
      </c>
      <c r="R222" s="7" t="s">
        <v>1713</v>
      </c>
      <c r="S222">
        <v>5</v>
      </c>
      <c r="T222" t="s">
        <v>25</v>
      </c>
      <c r="U222">
        <v>43</v>
      </c>
      <c r="V222" t="s">
        <v>360</v>
      </c>
      <c r="W222">
        <v>43</v>
      </c>
      <c r="X222" t="s">
        <v>52</v>
      </c>
      <c r="Y222">
        <v>11</v>
      </c>
      <c r="Z222" t="s">
        <v>90</v>
      </c>
    </row>
    <row r="223" spans="1:26" x14ac:dyDescent="0.3">
      <c r="A223">
        <v>13001</v>
      </c>
      <c r="B223">
        <v>2</v>
      </c>
      <c r="C223">
        <v>1</v>
      </c>
      <c r="D223">
        <v>5</v>
      </c>
      <c r="E223">
        <v>43</v>
      </c>
      <c r="F223">
        <v>43</v>
      </c>
      <c r="G223">
        <v>11</v>
      </c>
      <c r="H223">
        <v>13001</v>
      </c>
      <c r="I223">
        <v>2</v>
      </c>
      <c r="J223">
        <v>1</v>
      </c>
      <c r="K223">
        <v>5</v>
      </c>
      <c r="L223">
        <v>43</v>
      </c>
      <c r="M223">
        <v>43</v>
      </c>
      <c r="N223">
        <v>11</v>
      </c>
      <c r="O223">
        <v>2</v>
      </c>
      <c r="P223" t="s">
        <v>97</v>
      </c>
      <c r="Q223">
        <v>1</v>
      </c>
      <c r="R223" s="7" t="s">
        <v>1713</v>
      </c>
      <c r="S223">
        <v>5</v>
      </c>
      <c r="T223" t="s">
        <v>25</v>
      </c>
      <c r="U223">
        <v>43</v>
      </c>
      <c r="V223" t="s">
        <v>360</v>
      </c>
      <c r="W223">
        <v>43</v>
      </c>
      <c r="X223" t="s">
        <v>52</v>
      </c>
      <c r="Y223">
        <v>11</v>
      </c>
      <c r="Z223" t="s">
        <v>90</v>
      </c>
    </row>
    <row r="224" spans="1:26" x14ac:dyDescent="0.3">
      <c r="A224">
        <v>13002</v>
      </c>
      <c r="B224">
        <v>2</v>
      </c>
      <c r="C224">
        <v>1</v>
      </c>
      <c r="D224">
        <v>5</v>
      </c>
      <c r="E224">
        <v>43</v>
      </c>
      <c r="F224">
        <v>43</v>
      </c>
      <c r="G224">
        <v>11</v>
      </c>
      <c r="H224">
        <v>13002</v>
      </c>
      <c r="I224">
        <v>2</v>
      </c>
      <c r="J224">
        <v>1</v>
      </c>
      <c r="K224">
        <v>5</v>
      </c>
      <c r="L224">
        <v>43</v>
      </c>
      <c r="M224">
        <v>43</v>
      </c>
      <c r="N224">
        <v>11</v>
      </c>
      <c r="O224">
        <v>2</v>
      </c>
      <c r="P224" t="s">
        <v>97</v>
      </c>
      <c r="Q224">
        <v>1</v>
      </c>
      <c r="R224" s="7" t="s">
        <v>1713</v>
      </c>
      <c r="S224">
        <v>5</v>
      </c>
      <c r="T224" t="s">
        <v>25</v>
      </c>
      <c r="U224">
        <v>43</v>
      </c>
      <c r="V224" t="s">
        <v>360</v>
      </c>
      <c r="W224">
        <v>43</v>
      </c>
      <c r="X224" t="s">
        <v>52</v>
      </c>
      <c r="Y224">
        <v>11</v>
      </c>
      <c r="Z224" t="s">
        <v>90</v>
      </c>
    </row>
    <row r="225" spans="1:26" x14ac:dyDescent="0.3">
      <c r="A225">
        <v>13003</v>
      </c>
      <c r="B225">
        <v>1</v>
      </c>
      <c r="C225">
        <v>4</v>
      </c>
      <c r="D225">
        <v>18</v>
      </c>
      <c r="E225">
        <v>4</v>
      </c>
      <c r="F225">
        <v>7</v>
      </c>
      <c r="G225">
        <v>30</v>
      </c>
      <c r="H225">
        <v>13003</v>
      </c>
      <c r="I225">
        <v>1</v>
      </c>
      <c r="J225">
        <v>4</v>
      </c>
      <c r="K225">
        <v>18</v>
      </c>
      <c r="L225">
        <v>4</v>
      </c>
      <c r="M225">
        <v>7</v>
      </c>
      <c r="N225">
        <v>30</v>
      </c>
      <c r="O225">
        <v>1</v>
      </c>
      <c r="P225" t="s">
        <v>248</v>
      </c>
      <c r="Q225">
        <v>4</v>
      </c>
      <c r="R225" s="7" t="s">
        <v>1715</v>
      </c>
      <c r="S225">
        <v>18</v>
      </c>
      <c r="T225" t="s">
        <v>113</v>
      </c>
      <c r="U225">
        <v>4</v>
      </c>
      <c r="V225" t="s">
        <v>398</v>
      </c>
      <c r="W225">
        <v>7</v>
      </c>
      <c r="X225" t="s">
        <v>28</v>
      </c>
      <c r="Y225">
        <v>30</v>
      </c>
      <c r="Z225" t="s">
        <v>42</v>
      </c>
    </row>
    <row r="226" spans="1:26" x14ac:dyDescent="0.3">
      <c r="A226">
        <v>13004</v>
      </c>
      <c r="B226">
        <v>3</v>
      </c>
      <c r="C226">
        <v>2</v>
      </c>
      <c r="D226">
        <v>3</v>
      </c>
      <c r="E226">
        <v>10</v>
      </c>
      <c r="F226">
        <v>9</v>
      </c>
      <c r="G226">
        <v>21</v>
      </c>
      <c r="H226">
        <v>13004</v>
      </c>
      <c r="I226">
        <v>3</v>
      </c>
      <c r="J226">
        <v>2</v>
      </c>
      <c r="K226">
        <v>3</v>
      </c>
      <c r="L226">
        <v>10</v>
      </c>
      <c r="M226">
        <v>9</v>
      </c>
      <c r="N226">
        <v>21</v>
      </c>
      <c r="O226">
        <v>3</v>
      </c>
      <c r="P226" t="s">
        <v>38</v>
      </c>
      <c r="Q226">
        <v>2</v>
      </c>
      <c r="R226" s="7" t="s">
        <v>1714</v>
      </c>
      <c r="S226">
        <v>3</v>
      </c>
      <c r="T226" t="s">
        <v>154</v>
      </c>
      <c r="U226">
        <v>10</v>
      </c>
      <c r="V226" t="s">
        <v>250</v>
      </c>
      <c r="W226">
        <v>9</v>
      </c>
      <c r="X226" t="s">
        <v>140</v>
      </c>
      <c r="Y226">
        <v>21</v>
      </c>
      <c r="Z226" t="s">
        <v>124</v>
      </c>
    </row>
    <row r="227" spans="1:26" x14ac:dyDescent="0.3">
      <c r="A227">
        <v>13005</v>
      </c>
      <c r="B227">
        <v>3</v>
      </c>
      <c r="C227">
        <v>2</v>
      </c>
      <c r="D227">
        <v>24</v>
      </c>
      <c r="E227">
        <v>19</v>
      </c>
      <c r="F227">
        <v>40</v>
      </c>
      <c r="G227">
        <v>38</v>
      </c>
      <c r="H227">
        <v>13005</v>
      </c>
      <c r="I227">
        <v>3</v>
      </c>
      <c r="J227">
        <v>2</v>
      </c>
      <c r="K227">
        <v>24</v>
      </c>
      <c r="L227">
        <v>19</v>
      </c>
      <c r="M227">
        <v>40</v>
      </c>
      <c r="N227">
        <v>38</v>
      </c>
      <c r="O227">
        <v>3</v>
      </c>
      <c r="P227" t="s">
        <v>38</v>
      </c>
      <c r="Q227">
        <v>2</v>
      </c>
      <c r="R227" s="7" t="s">
        <v>1714</v>
      </c>
      <c r="S227">
        <v>24</v>
      </c>
      <c r="T227" t="s">
        <v>50</v>
      </c>
      <c r="U227">
        <v>19</v>
      </c>
      <c r="V227" t="s">
        <v>51</v>
      </c>
      <c r="W227">
        <v>40</v>
      </c>
      <c r="X227" t="s">
        <v>72</v>
      </c>
      <c r="Y227">
        <v>38</v>
      </c>
      <c r="Z227" t="s">
        <v>638</v>
      </c>
    </row>
    <row r="228" spans="1:26" x14ac:dyDescent="0.3">
      <c r="A228">
        <v>13006</v>
      </c>
      <c r="B228">
        <v>3</v>
      </c>
      <c r="C228">
        <v>3</v>
      </c>
      <c r="D228">
        <v>3</v>
      </c>
      <c r="E228">
        <v>10</v>
      </c>
      <c r="F228">
        <v>9</v>
      </c>
      <c r="G228">
        <v>21</v>
      </c>
      <c r="H228">
        <v>13006</v>
      </c>
      <c r="I228">
        <v>3</v>
      </c>
      <c r="J228">
        <v>3</v>
      </c>
      <c r="K228">
        <v>3</v>
      </c>
      <c r="L228">
        <v>10</v>
      </c>
      <c r="M228">
        <v>9</v>
      </c>
      <c r="N228">
        <v>21</v>
      </c>
      <c r="O228">
        <v>3</v>
      </c>
      <c r="P228" t="s">
        <v>38</v>
      </c>
      <c r="Q228">
        <v>3</v>
      </c>
      <c r="R228" s="7" t="s">
        <v>1716</v>
      </c>
      <c r="S228">
        <v>3</v>
      </c>
      <c r="T228" t="s">
        <v>154</v>
      </c>
      <c r="U228">
        <v>10</v>
      </c>
      <c r="V228" t="s">
        <v>250</v>
      </c>
      <c r="W228">
        <v>9</v>
      </c>
      <c r="X228" t="s">
        <v>140</v>
      </c>
      <c r="Y228">
        <v>21</v>
      </c>
      <c r="Z228" t="s">
        <v>124</v>
      </c>
    </row>
    <row r="229" spans="1:26" x14ac:dyDescent="0.3">
      <c r="A229">
        <v>13007</v>
      </c>
      <c r="B229">
        <v>3</v>
      </c>
      <c r="C229">
        <v>3</v>
      </c>
      <c r="D229">
        <v>3</v>
      </c>
      <c r="E229">
        <v>10</v>
      </c>
      <c r="F229">
        <v>9</v>
      </c>
      <c r="G229">
        <v>21</v>
      </c>
      <c r="H229">
        <v>13007</v>
      </c>
      <c r="I229">
        <v>3</v>
      </c>
      <c r="J229">
        <v>3</v>
      </c>
      <c r="K229">
        <v>3</v>
      </c>
      <c r="L229">
        <v>10</v>
      </c>
      <c r="M229">
        <v>9</v>
      </c>
      <c r="N229">
        <v>21</v>
      </c>
      <c r="O229">
        <v>3</v>
      </c>
      <c r="P229" t="s">
        <v>38</v>
      </c>
      <c r="Q229">
        <v>3</v>
      </c>
      <c r="R229" s="7" t="s">
        <v>1716</v>
      </c>
      <c r="S229">
        <v>3</v>
      </c>
      <c r="T229" t="s">
        <v>154</v>
      </c>
      <c r="U229">
        <v>10</v>
      </c>
      <c r="V229" t="s">
        <v>250</v>
      </c>
      <c r="W229">
        <v>9</v>
      </c>
      <c r="X229" t="s">
        <v>140</v>
      </c>
      <c r="Y229">
        <v>21</v>
      </c>
      <c r="Z229" t="s">
        <v>124</v>
      </c>
    </row>
    <row r="230" spans="1:26" x14ac:dyDescent="0.3">
      <c r="A230">
        <v>13008</v>
      </c>
      <c r="B230">
        <v>3</v>
      </c>
      <c r="C230">
        <v>3</v>
      </c>
      <c r="D230">
        <v>3</v>
      </c>
      <c r="E230">
        <v>10</v>
      </c>
      <c r="F230">
        <v>9</v>
      </c>
      <c r="G230">
        <v>21</v>
      </c>
      <c r="H230">
        <v>13008</v>
      </c>
      <c r="I230">
        <v>3</v>
      </c>
      <c r="J230">
        <v>3</v>
      </c>
      <c r="K230">
        <v>3</v>
      </c>
      <c r="L230">
        <v>10</v>
      </c>
      <c r="M230">
        <v>9</v>
      </c>
      <c r="N230">
        <v>21</v>
      </c>
      <c r="O230">
        <v>3</v>
      </c>
      <c r="P230" t="s">
        <v>38</v>
      </c>
      <c r="Q230">
        <v>3</v>
      </c>
      <c r="R230" s="7" t="s">
        <v>1716</v>
      </c>
      <c r="S230">
        <v>3</v>
      </c>
      <c r="T230" t="s">
        <v>154</v>
      </c>
      <c r="U230">
        <v>10</v>
      </c>
      <c r="V230" t="s">
        <v>250</v>
      </c>
      <c r="W230">
        <v>9</v>
      </c>
      <c r="X230" t="s">
        <v>140</v>
      </c>
      <c r="Y230">
        <v>21</v>
      </c>
      <c r="Z230" t="s">
        <v>124</v>
      </c>
    </row>
    <row r="231" spans="1:26" x14ac:dyDescent="0.3">
      <c r="A231">
        <v>13009</v>
      </c>
      <c r="B231">
        <v>3</v>
      </c>
      <c r="C231">
        <v>3</v>
      </c>
      <c r="D231">
        <v>3</v>
      </c>
      <c r="E231">
        <v>10</v>
      </c>
      <c r="F231">
        <v>9</v>
      </c>
      <c r="G231">
        <v>21</v>
      </c>
      <c r="H231">
        <v>13009</v>
      </c>
      <c r="I231">
        <v>3</v>
      </c>
      <c r="J231">
        <v>3</v>
      </c>
      <c r="K231">
        <v>3</v>
      </c>
      <c r="L231">
        <v>10</v>
      </c>
      <c r="M231">
        <v>9</v>
      </c>
      <c r="N231">
        <v>21</v>
      </c>
      <c r="O231">
        <v>3</v>
      </c>
      <c r="P231" t="s">
        <v>38</v>
      </c>
      <c r="Q231">
        <v>3</v>
      </c>
      <c r="R231" s="7" t="s">
        <v>1716</v>
      </c>
      <c r="S231">
        <v>3</v>
      </c>
      <c r="T231" t="s">
        <v>154</v>
      </c>
      <c r="U231">
        <v>10</v>
      </c>
      <c r="V231" t="s">
        <v>250</v>
      </c>
      <c r="W231">
        <v>9</v>
      </c>
      <c r="X231" t="s">
        <v>140</v>
      </c>
      <c r="Y231">
        <v>21</v>
      </c>
      <c r="Z231" t="s">
        <v>124</v>
      </c>
    </row>
    <row r="232" spans="1:26" x14ac:dyDescent="0.3">
      <c r="A232">
        <v>13010</v>
      </c>
      <c r="B232">
        <v>3</v>
      </c>
      <c r="C232">
        <v>3</v>
      </c>
      <c r="D232">
        <v>3</v>
      </c>
      <c r="E232">
        <v>10</v>
      </c>
      <c r="F232">
        <v>9</v>
      </c>
      <c r="G232">
        <v>21</v>
      </c>
      <c r="H232">
        <v>13010</v>
      </c>
      <c r="I232">
        <v>3</v>
      </c>
      <c r="J232">
        <v>3</v>
      </c>
      <c r="K232">
        <v>3</v>
      </c>
      <c r="L232">
        <v>10</v>
      </c>
      <c r="M232">
        <v>9</v>
      </c>
      <c r="N232">
        <v>21</v>
      </c>
      <c r="O232">
        <v>3</v>
      </c>
      <c r="P232" t="s">
        <v>38</v>
      </c>
      <c r="Q232">
        <v>3</v>
      </c>
      <c r="R232" s="7" t="s">
        <v>1716</v>
      </c>
      <c r="S232">
        <v>3</v>
      </c>
      <c r="T232" t="s">
        <v>154</v>
      </c>
      <c r="U232">
        <v>10</v>
      </c>
      <c r="V232" t="s">
        <v>250</v>
      </c>
      <c r="W232">
        <v>9</v>
      </c>
      <c r="X232" t="s">
        <v>140</v>
      </c>
      <c r="Y232">
        <v>21</v>
      </c>
      <c r="Z232" t="s">
        <v>124</v>
      </c>
    </row>
    <row r="233" spans="1:26" x14ac:dyDescent="0.3">
      <c r="A233">
        <v>13011</v>
      </c>
      <c r="B233">
        <v>3</v>
      </c>
      <c r="C233">
        <v>3</v>
      </c>
      <c r="D233">
        <v>3</v>
      </c>
      <c r="E233">
        <v>10</v>
      </c>
      <c r="F233">
        <v>9</v>
      </c>
      <c r="G233">
        <v>21</v>
      </c>
      <c r="H233">
        <v>13011</v>
      </c>
      <c r="I233">
        <v>3</v>
      </c>
      <c r="J233">
        <v>3</v>
      </c>
      <c r="K233">
        <v>3</v>
      </c>
      <c r="L233">
        <v>10</v>
      </c>
      <c r="M233">
        <v>9</v>
      </c>
      <c r="N233">
        <v>21</v>
      </c>
      <c r="O233">
        <v>3</v>
      </c>
      <c r="P233" t="s">
        <v>38</v>
      </c>
      <c r="Q233">
        <v>3</v>
      </c>
      <c r="R233" s="7" t="s">
        <v>1716</v>
      </c>
      <c r="S233">
        <v>3</v>
      </c>
      <c r="T233" t="s">
        <v>154</v>
      </c>
      <c r="U233">
        <v>10</v>
      </c>
      <c r="V233" t="s">
        <v>250</v>
      </c>
      <c r="W233">
        <v>9</v>
      </c>
      <c r="X233" t="s">
        <v>140</v>
      </c>
      <c r="Y233">
        <v>21</v>
      </c>
      <c r="Z233" t="s">
        <v>124</v>
      </c>
    </row>
    <row r="234" spans="1:26" x14ac:dyDescent="0.3">
      <c r="A234">
        <v>13012</v>
      </c>
      <c r="B234">
        <v>3</v>
      </c>
      <c r="C234">
        <v>2</v>
      </c>
      <c r="D234">
        <v>21</v>
      </c>
      <c r="E234">
        <v>18</v>
      </c>
      <c r="F234">
        <v>35</v>
      </c>
      <c r="G234">
        <v>21</v>
      </c>
      <c r="H234">
        <v>13012</v>
      </c>
      <c r="I234">
        <v>3</v>
      </c>
      <c r="J234">
        <v>2</v>
      </c>
      <c r="K234">
        <v>21</v>
      </c>
      <c r="L234">
        <v>18</v>
      </c>
      <c r="M234">
        <v>35</v>
      </c>
      <c r="N234">
        <v>21</v>
      </c>
      <c r="O234">
        <v>3</v>
      </c>
      <c r="P234" t="s">
        <v>38</v>
      </c>
      <c r="Q234">
        <v>2</v>
      </c>
      <c r="R234" s="7" t="s">
        <v>1714</v>
      </c>
      <c r="S234">
        <v>21</v>
      </c>
      <c r="T234" t="s">
        <v>98</v>
      </c>
      <c r="U234">
        <v>18</v>
      </c>
      <c r="V234" t="s">
        <v>115</v>
      </c>
      <c r="W234">
        <v>35</v>
      </c>
      <c r="X234" t="s">
        <v>71</v>
      </c>
      <c r="Y234">
        <v>21</v>
      </c>
      <c r="Z234" t="s">
        <v>124</v>
      </c>
    </row>
    <row r="235" spans="1:26" x14ac:dyDescent="0.3">
      <c r="A235">
        <v>13013</v>
      </c>
      <c r="B235">
        <v>3</v>
      </c>
      <c r="C235">
        <v>1</v>
      </c>
      <c r="D235">
        <v>3</v>
      </c>
      <c r="E235">
        <v>9</v>
      </c>
      <c r="F235">
        <v>12</v>
      </c>
      <c r="G235">
        <v>14</v>
      </c>
      <c r="H235">
        <v>13013</v>
      </c>
      <c r="I235">
        <v>3</v>
      </c>
      <c r="J235">
        <v>1</v>
      </c>
      <c r="K235">
        <v>3</v>
      </c>
      <c r="L235">
        <v>9</v>
      </c>
      <c r="M235">
        <v>12</v>
      </c>
      <c r="N235">
        <v>14</v>
      </c>
      <c r="O235">
        <v>3</v>
      </c>
      <c r="P235" t="s">
        <v>38</v>
      </c>
      <c r="Q235">
        <v>1</v>
      </c>
      <c r="R235" s="7" t="s">
        <v>1713</v>
      </c>
      <c r="S235">
        <v>3</v>
      </c>
      <c r="T235" t="s">
        <v>154</v>
      </c>
      <c r="U235">
        <v>9</v>
      </c>
      <c r="V235" t="s">
        <v>140</v>
      </c>
      <c r="W235">
        <v>12</v>
      </c>
      <c r="X235" t="s">
        <v>511</v>
      </c>
      <c r="Y235">
        <v>14</v>
      </c>
      <c r="Z235" t="s">
        <v>63</v>
      </c>
    </row>
    <row r="236" spans="1:26" x14ac:dyDescent="0.3">
      <c r="A236">
        <v>13014</v>
      </c>
      <c r="B236">
        <v>4</v>
      </c>
      <c r="C236">
        <v>1</v>
      </c>
      <c r="D236">
        <v>12</v>
      </c>
      <c r="E236">
        <v>20</v>
      </c>
      <c r="F236">
        <v>19</v>
      </c>
      <c r="G236">
        <v>34</v>
      </c>
      <c r="H236">
        <v>13014</v>
      </c>
      <c r="I236">
        <v>4</v>
      </c>
      <c r="J236">
        <v>1</v>
      </c>
      <c r="K236">
        <v>12</v>
      </c>
      <c r="L236">
        <v>20</v>
      </c>
      <c r="M236">
        <v>19</v>
      </c>
      <c r="N236">
        <v>34</v>
      </c>
      <c r="O236">
        <v>4</v>
      </c>
      <c r="P236" t="s">
        <v>24</v>
      </c>
      <c r="Q236">
        <v>1</v>
      </c>
      <c r="R236" s="7" t="s">
        <v>1713</v>
      </c>
      <c r="S236">
        <v>12</v>
      </c>
      <c r="T236" t="s">
        <v>801</v>
      </c>
      <c r="U236">
        <v>20</v>
      </c>
      <c r="V236" t="s">
        <v>62</v>
      </c>
      <c r="W236">
        <v>19</v>
      </c>
      <c r="X236" t="s">
        <v>51</v>
      </c>
      <c r="Y236">
        <v>34</v>
      </c>
      <c r="Z236" t="s">
        <v>71</v>
      </c>
    </row>
    <row r="237" spans="1:26" x14ac:dyDescent="0.3">
      <c r="A237">
        <v>13015</v>
      </c>
      <c r="B237">
        <v>1</v>
      </c>
      <c r="C237">
        <v>4</v>
      </c>
      <c r="D237">
        <v>23</v>
      </c>
      <c r="E237">
        <v>22</v>
      </c>
      <c r="F237">
        <v>17</v>
      </c>
      <c r="G237">
        <v>18</v>
      </c>
      <c r="H237">
        <v>13015</v>
      </c>
      <c r="I237">
        <v>1</v>
      </c>
      <c r="J237">
        <v>4</v>
      </c>
      <c r="K237">
        <v>23</v>
      </c>
      <c r="L237">
        <v>22</v>
      </c>
      <c r="M237">
        <v>17</v>
      </c>
      <c r="N237">
        <v>18</v>
      </c>
      <c r="O237">
        <v>1</v>
      </c>
      <c r="P237" t="s">
        <v>248</v>
      </c>
      <c r="Q237">
        <v>4</v>
      </c>
      <c r="R237" s="7" t="s">
        <v>1715</v>
      </c>
      <c r="S237">
        <v>23</v>
      </c>
      <c r="T237" t="s">
        <v>139</v>
      </c>
      <c r="U237">
        <v>22</v>
      </c>
      <c r="V237" t="s">
        <v>380</v>
      </c>
      <c r="W237">
        <v>17</v>
      </c>
      <c r="X237" t="s">
        <v>159</v>
      </c>
      <c r="Y237">
        <v>18</v>
      </c>
      <c r="Z237" t="s">
        <v>115</v>
      </c>
    </row>
    <row r="238" spans="1:26" x14ac:dyDescent="0.3">
      <c r="A238">
        <v>13016</v>
      </c>
      <c r="B238">
        <v>3</v>
      </c>
      <c r="C238">
        <v>2</v>
      </c>
      <c r="D238">
        <v>12</v>
      </c>
      <c r="E238">
        <v>39</v>
      </c>
      <c r="F238">
        <v>40</v>
      </c>
      <c r="G238">
        <v>12</v>
      </c>
      <c r="H238">
        <v>13016</v>
      </c>
      <c r="I238">
        <v>3</v>
      </c>
      <c r="J238">
        <v>2</v>
      </c>
      <c r="K238">
        <v>12</v>
      </c>
      <c r="L238">
        <v>39</v>
      </c>
      <c r="M238">
        <v>40</v>
      </c>
      <c r="N238">
        <v>12</v>
      </c>
      <c r="O238">
        <v>3</v>
      </c>
      <c r="P238" t="s">
        <v>38</v>
      </c>
      <c r="Q238">
        <v>2</v>
      </c>
      <c r="R238" s="7" t="s">
        <v>1714</v>
      </c>
      <c r="S238">
        <v>12</v>
      </c>
      <c r="T238" t="s">
        <v>801</v>
      </c>
      <c r="U238">
        <v>39</v>
      </c>
      <c r="V238" t="s">
        <v>638</v>
      </c>
      <c r="W238">
        <v>40</v>
      </c>
      <c r="X238" t="s">
        <v>72</v>
      </c>
      <c r="Y238">
        <v>12</v>
      </c>
      <c r="Z238" t="s">
        <v>511</v>
      </c>
    </row>
    <row r="239" spans="1:26" x14ac:dyDescent="0.3">
      <c r="A239">
        <v>13017</v>
      </c>
      <c r="B239">
        <v>3</v>
      </c>
      <c r="C239">
        <v>2</v>
      </c>
      <c r="D239">
        <v>21</v>
      </c>
      <c r="E239">
        <v>19</v>
      </c>
      <c r="F239">
        <v>35</v>
      </c>
      <c r="G239">
        <v>38</v>
      </c>
      <c r="H239">
        <v>13017</v>
      </c>
      <c r="I239">
        <v>3</v>
      </c>
      <c r="J239">
        <v>2</v>
      </c>
      <c r="K239">
        <v>21</v>
      </c>
      <c r="L239">
        <v>19</v>
      </c>
      <c r="M239">
        <v>35</v>
      </c>
      <c r="N239">
        <v>38</v>
      </c>
      <c r="O239">
        <v>3</v>
      </c>
      <c r="P239" t="s">
        <v>38</v>
      </c>
      <c r="Q239">
        <v>2</v>
      </c>
      <c r="R239" s="7" t="s">
        <v>1714</v>
      </c>
      <c r="S239">
        <v>21</v>
      </c>
      <c r="T239" t="s">
        <v>98</v>
      </c>
      <c r="U239">
        <v>19</v>
      </c>
      <c r="V239" t="s">
        <v>51</v>
      </c>
      <c r="W239">
        <v>35</v>
      </c>
      <c r="X239" t="s">
        <v>71</v>
      </c>
      <c r="Y239">
        <v>38</v>
      </c>
      <c r="Z239" t="s">
        <v>638</v>
      </c>
    </row>
    <row r="240" spans="1:26" x14ac:dyDescent="0.3">
      <c r="A240">
        <v>13018</v>
      </c>
      <c r="B240">
        <v>3</v>
      </c>
      <c r="C240">
        <v>4</v>
      </c>
      <c r="D240">
        <v>5</v>
      </c>
      <c r="E240">
        <v>19</v>
      </c>
      <c r="F240">
        <v>43</v>
      </c>
      <c r="G240">
        <v>21</v>
      </c>
      <c r="H240">
        <v>13018</v>
      </c>
      <c r="I240">
        <v>3</v>
      </c>
      <c r="J240">
        <v>4</v>
      </c>
      <c r="K240">
        <v>5</v>
      </c>
      <c r="L240">
        <v>19</v>
      </c>
      <c r="M240">
        <v>43</v>
      </c>
      <c r="N240">
        <v>21</v>
      </c>
      <c r="O240">
        <v>3</v>
      </c>
      <c r="P240" t="s">
        <v>38</v>
      </c>
      <c r="Q240">
        <v>4</v>
      </c>
      <c r="R240" s="7" t="s">
        <v>1715</v>
      </c>
      <c r="S240">
        <v>5</v>
      </c>
      <c r="T240" t="s">
        <v>25</v>
      </c>
      <c r="U240">
        <v>19</v>
      </c>
      <c r="V240" t="s">
        <v>51</v>
      </c>
      <c r="W240">
        <v>43</v>
      </c>
      <c r="X240" t="s">
        <v>52</v>
      </c>
      <c r="Y240">
        <v>21</v>
      </c>
      <c r="Z240" t="s">
        <v>124</v>
      </c>
    </row>
    <row r="241" spans="1:26" x14ac:dyDescent="0.3">
      <c r="A241">
        <v>13019</v>
      </c>
      <c r="B241">
        <v>3</v>
      </c>
      <c r="C241">
        <v>4</v>
      </c>
      <c r="D241">
        <v>5</v>
      </c>
      <c r="E241">
        <v>19</v>
      </c>
      <c r="F241">
        <v>43</v>
      </c>
      <c r="G241">
        <v>21</v>
      </c>
      <c r="H241">
        <v>13019</v>
      </c>
      <c r="I241">
        <v>3</v>
      </c>
      <c r="J241">
        <v>4</v>
      </c>
      <c r="K241">
        <v>5</v>
      </c>
      <c r="L241">
        <v>19</v>
      </c>
      <c r="M241">
        <v>43</v>
      </c>
      <c r="N241">
        <v>21</v>
      </c>
      <c r="O241">
        <v>3</v>
      </c>
      <c r="P241" t="s">
        <v>38</v>
      </c>
      <c r="Q241">
        <v>4</v>
      </c>
      <c r="R241" s="7" t="s">
        <v>1715</v>
      </c>
      <c r="S241">
        <v>5</v>
      </c>
      <c r="T241" t="s">
        <v>25</v>
      </c>
      <c r="U241">
        <v>19</v>
      </c>
      <c r="V241" t="s">
        <v>51</v>
      </c>
      <c r="W241">
        <v>43</v>
      </c>
      <c r="X241" t="s">
        <v>52</v>
      </c>
      <c r="Y241">
        <v>21</v>
      </c>
      <c r="Z241" t="s">
        <v>124</v>
      </c>
    </row>
    <row r="242" spans="1:26" x14ac:dyDescent="0.3">
      <c r="A242">
        <v>13020</v>
      </c>
      <c r="B242">
        <v>3</v>
      </c>
      <c r="C242">
        <v>4</v>
      </c>
      <c r="D242">
        <v>5</v>
      </c>
      <c r="E242">
        <v>19</v>
      </c>
      <c r="F242">
        <v>43</v>
      </c>
      <c r="G242">
        <v>21</v>
      </c>
      <c r="H242">
        <v>13020</v>
      </c>
      <c r="I242">
        <v>3</v>
      </c>
      <c r="J242">
        <v>4</v>
      </c>
      <c r="K242">
        <v>5</v>
      </c>
      <c r="L242">
        <v>19</v>
      </c>
      <c r="M242">
        <v>43</v>
      </c>
      <c r="N242">
        <v>21</v>
      </c>
      <c r="O242">
        <v>3</v>
      </c>
      <c r="P242" t="s">
        <v>38</v>
      </c>
      <c r="Q242">
        <v>4</v>
      </c>
      <c r="R242" s="7" t="s">
        <v>1715</v>
      </c>
      <c r="S242">
        <v>5</v>
      </c>
      <c r="T242" t="s">
        <v>25</v>
      </c>
      <c r="U242">
        <v>19</v>
      </c>
      <c r="V242" t="s">
        <v>51</v>
      </c>
      <c r="W242">
        <v>43</v>
      </c>
      <c r="X242" t="s">
        <v>52</v>
      </c>
      <c r="Y242">
        <v>21</v>
      </c>
      <c r="Z242" t="s">
        <v>124</v>
      </c>
    </row>
    <row r="243" spans="1:26" x14ac:dyDescent="0.3">
      <c r="A243">
        <v>13021</v>
      </c>
      <c r="B243">
        <v>2</v>
      </c>
      <c r="C243">
        <v>2</v>
      </c>
      <c r="D243">
        <v>25</v>
      </c>
      <c r="E243">
        <v>22</v>
      </c>
      <c r="F243">
        <v>17</v>
      </c>
      <c r="G243">
        <v>21</v>
      </c>
      <c r="H243">
        <v>13021</v>
      </c>
      <c r="I243">
        <v>2</v>
      </c>
      <c r="J243">
        <v>2</v>
      </c>
      <c r="K243">
        <v>25</v>
      </c>
      <c r="L243">
        <v>22</v>
      </c>
      <c r="M243">
        <v>17</v>
      </c>
      <c r="N243">
        <v>21</v>
      </c>
      <c r="O243">
        <v>2</v>
      </c>
      <c r="P243" t="s">
        <v>97</v>
      </c>
      <c r="Q243">
        <v>2</v>
      </c>
      <c r="R243" s="7" t="s">
        <v>1714</v>
      </c>
      <c r="S243">
        <v>25</v>
      </c>
      <c r="T243" t="s">
        <v>808</v>
      </c>
      <c r="U243">
        <v>22</v>
      </c>
      <c r="V243" t="s">
        <v>380</v>
      </c>
      <c r="W243">
        <v>17</v>
      </c>
      <c r="X243" t="s">
        <v>159</v>
      </c>
      <c r="Y243">
        <v>21</v>
      </c>
      <c r="Z243" t="s">
        <v>124</v>
      </c>
    </row>
    <row r="244" spans="1:26" x14ac:dyDescent="0.3">
      <c r="A244">
        <v>13022</v>
      </c>
      <c r="B244">
        <v>3</v>
      </c>
      <c r="C244">
        <v>2</v>
      </c>
      <c r="D244">
        <v>18</v>
      </c>
      <c r="E244">
        <v>21</v>
      </c>
      <c r="F244">
        <v>7</v>
      </c>
      <c r="G244">
        <v>32</v>
      </c>
      <c r="H244">
        <v>13022</v>
      </c>
      <c r="I244">
        <v>3</v>
      </c>
      <c r="J244">
        <v>2</v>
      </c>
      <c r="K244">
        <v>18</v>
      </c>
      <c r="L244">
        <v>21</v>
      </c>
      <c r="M244">
        <v>7</v>
      </c>
      <c r="N244">
        <v>32</v>
      </c>
      <c r="O244">
        <v>3</v>
      </c>
      <c r="P244" t="s">
        <v>38</v>
      </c>
      <c r="Q244">
        <v>2</v>
      </c>
      <c r="R244" s="7" t="s">
        <v>1714</v>
      </c>
      <c r="S244">
        <v>18</v>
      </c>
      <c r="T244" t="s">
        <v>113</v>
      </c>
      <c r="U244">
        <v>21</v>
      </c>
      <c r="V244" t="s">
        <v>124</v>
      </c>
      <c r="W244">
        <v>7</v>
      </c>
      <c r="X244" t="s">
        <v>28</v>
      </c>
      <c r="Y244">
        <v>32</v>
      </c>
      <c r="Z244" t="s">
        <v>600</v>
      </c>
    </row>
    <row r="245" spans="1:26" x14ac:dyDescent="0.3">
      <c r="A245">
        <v>13023</v>
      </c>
      <c r="B245">
        <v>3</v>
      </c>
      <c r="C245">
        <v>2</v>
      </c>
      <c r="D245">
        <v>11</v>
      </c>
      <c r="E245">
        <v>4</v>
      </c>
      <c r="F245">
        <v>12</v>
      </c>
      <c r="G245">
        <v>9</v>
      </c>
      <c r="H245">
        <v>13023</v>
      </c>
      <c r="I245">
        <v>3</v>
      </c>
      <c r="J245">
        <v>2</v>
      </c>
      <c r="K245">
        <v>11</v>
      </c>
      <c r="L245">
        <v>4</v>
      </c>
      <c r="M245">
        <v>12</v>
      </c>
      <c r="N245">
        <v>9</v>
      </c>
      <c r="O245">
        <v>3</v>
      </c>
      <c r="P245" t="s">
        <v>38</v>
      </c>
      <c r="Q245">
        <v>2</v>
      </c>
      <c r="R245" s="7" t="s">
        <v>1714</v>
      </c>
      <c r="S245">
        <v>11</v>
      </c>
      <c r="T245" t="s">
        <v>663</v>
      </c>
      <c r="U245">
        <v>4</v>
      </c>
      <c r="V245" t="s">
        <v>398</v>
      </c>
      <c r="W245">
        <v>12</v>
      </c>
      <c r="X245" t="s">
        <v>511</v>
      </c>
      <c r="Y245">
        <v>9</v>
      </c>
      <c r="Z245" t="s">
        <v>140</v>
      </c>
    </row>
    <row r="246" spans="1:26" x14ac:dyDescent="0.3">
      <c r="A246">
        <v>13024</v>
      </c>
      <c r="B246">
        <v>2</v>
      </c>
      <c r="C246">
        <v>4</v>
      </c>
      <c r="D246">
        <v>3</v>
      </c>
      <c r="E246">
        <v>10</v>
      </c>
      <c r="F246">
        <v>9</v>
      </c>
      <c r="G246">
        <v>11</v>
      </c>
      <c r="H246">
        <v>13024</v>
      </c>
      <c r="I246">
        <v>2</v>
      </c>
      <c r="J246">
        <v>4</v>
      </c>
      <c r="K246">
        <v>3</v>
      </c>
      <c r="L246">
        <v>10</v>
      </c>
      <c r="M246">
        <v>9</v>
      </c>
      <c r="N246">
        <v>11</v>
      </c>
      <c r="O246">
        <v>2</v>
      </c>
      <c r="P246" t="s">
        <v>97</v>
      </c>
      <c r="Q246">
        <v>4</v>
      </c>
      <c r="R246" s="7" t="s">
        <v>1715</v>
      </c>
      <c r="S246">
        <v>3</v>
      </c>
      <c r="T246" t="s">
        <v>154</v>
      </c>
      <c r="U246">
        <v>10</v>
      </c>
      <c r="V246" t="s">
        <v>250</v>
      </c>
      <c r="W246">
        <v>9</v>
      </c>
      <c r="X246" t="s">
        <v>140</v>
      </c>
      <c r="Y246">
        <v>11</v>
      </c>
      <c r="Z246" t="s">
        <v>90</v>
      </c>
    </row>
    <row r="247" spans="1:26" x14ac:dyDescent="0.3">
      <c r="A247">
        <v>13025</v>
      </c>
      <c r="B247">
        <v>2</v>
      </c>
      <c r="C247">
        <v>4</v>
      </c>
      <c r="D247">
        <v>1</v>
      </c>
      <c r="E247">
        <v>6</v>
      </c>
      <c r="F247">
        <v>14</v>
      </c>
      <c r="G247">
        <v>21</v>
      </c>
      <c r="H247">
        <v>13025</v>
      </c>
      <c r="I247">
        <v>2</v>
      </c>
      <c r="J247">
        <v>4</v>
      </c>
      <c r="K247">
        <v>1</v>
      </c>
      <c r="L247">
        <v>6</v>
      </c>
      <c r="M247">
        <v>14</v>
      </c>
      <c r="N247">
        <v>21</v>
      </c>
      <c r="O247">
        <v>2</v>
      </c>
      <c r="P247" t="s">
        <v>97</v>
      </c>
      <c r="Q247">
        <v>4</v>
      </c>
      <c r="R247" s="7" t="s">
        <v>1715</v>
      </c>
      <c r="S247">
        <v>1</v>
      </c>
      <c r="T247" t="s">
        <v>343</v>
      </c>
      <c r="U247">
        <v>6</v>
      </c>
      <c r="V247" t="s">
        <v>344</v>
      </c>
      <c r="W247">
        <v>14</v>
      </c>
      <c r="X247" t="s">
        <v>63</v>
      </c>
      <c r="Y247">
        <v>21</v>
      </c>
      <c r="Z247" t="s">
        <v>124</v>
      </c>
    </row>
    <row r="248" spans="1:26" x14ac:dyDescent="0.3">
      <c r="A248">
        <v>13026</v>
      </c>
      <c r="B248">
        <v>3</v>
      </c>
      <c r="C248">
        <v>1</v>
      </c>
      <c r="D248">
        <v>5</v>
      </c>
      <c r="E248">
        <v>43</v>
      </c>
      <c r="F248">
        <v>40</v>
      </c>
      <c r="G248">
        <v>19</v>
      </c>
      <c r="H248">
        <v>13026</v>
      </c>
      <c r="I248">
        <v>3</v>
      </c>
      <c r="J248">
        <v>1</v>
      </c>
      <c r="K248">
        <v>5</v>
      </c>
      <c r="L248">
        <v>43</v>
      </c>
      <c r="M248">
        <v>40</v>
      </c>
      <c r="N248">
        <v>19</v>
      </c>
      <c r="O248">
        <v>3</v>
      </c>
      <c r="P248" t="s">
        <v>38</v>
      </c>
      <c r="Q248">
        <v>1</v>
      </c>
      <c r="R248" s="7" t="s">
        <v>1713</v>
      </c>
      <c r="S248">
        <v>5</v>
      </c>
      <c r="T248" t="s">
        <v>25</v>
      </c>
      <c r="U248">
        <v>43</v>
      </c>
      <c r="V248" t="s">
        <v>360</v>
      </c>
      <c r="W248">
        <v>40</v>
      </c>
      <c r="X248" t="s">
        <v>72</v>
      </c>
      <c r="Y248">
        <v>19</v>
      </c>
      <c r="Z248" t="s">
        <v>51</v>
      </c>
    </row>
    <row r="249" spans="1:26" x14ac:dyDescent="0.3">
      <c r="A249">
        <v>13027</v>
      </c>
      <c r="B249">
        <v>1</v>
      </c>
      <c r="C249">
        <v>4</v>
      </c>
      <c r="D249">
        <v>3</v>
      </c>
      <c r="E249">
        <v>21</v>
      </c>
      <c r="F249">
        <v>16</v>
      </c>
      <c r="G249">
        <v>13</v>
      </c>
      <c r="H249">
        <v>13027</v>
      </c>
      <c r="I249">
        <v>1</v>
      </c>
      <c r="J249">
        <v>4</v>
      </c>
      <c r="K249">
        <v>3</v>
      </c>
      <c r="L249">
        <v>21</v>
      </c>
      <c r="M249">
        <v>16</v>
      </c>
      <c r="N249">
        <v>13</v>
      </c>
      <c r="O249">
        <v>1</v>
      </c>
      <c r="P249" t="s">
        <v>248</v>
      </c>
      <c r="Q249">
        <v>4</v>
      </c>
      <c r="R249" s="7" t="s">
        <v>1715</v>
      </c>
      <c r="S249">
        <v>3</v>
      </c>
      <c r="T249" t="s">
        <v>154</v>
      </c>
      <c r="U249">
        <v>21</v>
      </c>
      <c r="V249" t="s">
        <v>124</v>
      </c>
      <c r="W249">
        <v>16</v>
      </c>
      <c r="X249" t="s">
        <v>405</v>
      </c>
      <c r="Y249">
        <v>13</v>
      </c>
      <c r="Z249" t="s">
        <v>455</v>
      </c>
    </row>
    <row r="250" spans="1:26" x14ac:dyDescent="0.3">
      <c r="A250">
        <v>13028</v>
      </c>
      <c r="B250">
        <v>3</v>
      </c>
      <c r="C250">
        <v>2</v>
      </c>
      <c r="D250">
        <v>16</v>
      </c>
      <c r="E250">
        <v>4</v>
      </c>
      <c r="F250">
        <v>7</v>
      </c>
      <c r="G250">
        <v>3</v>
      </c>
      <c r="H250">
        <v>13028</v>
      </c>
      <c r="I250">
        <v>3</v>
      </c>
      <c r="J250">
        <v>2</v>
      </c>
      <c r="K250">
        <v>16</v>
      </c>
      <c r="L250">
        <v>4</v>
      </c>
      <c r="M250">
        <v>7</v>
      </c>
      <c r="N250">
        <v>3</v>
      </c>
      <c r="O250">
        <v>3</v>
      </c>
      <c r="P250" t="s">
        <v>38</v>
      </c>
      <c r="Q250">
        <v>2</v>
      </c>
      <c r="R250" s="7" t="s">
        <v>1714</v>
      </c>
      <c r="S250">
        <v>16</v>
      </c>
      <c r="T250" t="s">
        <v>397</v>
      </c>
      <c r="U250">
        <v>4</v>
      </c>
      <c r="V250" t="s">
        <v>398</v>
      </c>
      <c r="W250">
        <v>7</v>
      </c>
      <c r="X250" t="s">
        <v>28</v>
      </c>
      <c r="Y250">
        <v>3</v>
      </c>
      <c r="Z250" t="s">
        <v>249</v>
      </c>
    </row>
    <row r="251" spans="1:26" x14ac:dyDescent="0.3">
      <c r="A251">
        <v>13029</v>
      </c>
      <c r="B251">
        <v>3</v>
      </c>
      <c r="C251">
        <v>2</v>
      </c>
      <c r="D251">
        <v>5</v>
      </c>
      <c r="E251">
        <v>43</v>
      </c>
      <c r="F251">
        <v>40</v>
      </c>
      <c r="G251">
        <v>19</v>
      </c>
      <c r="H251">
        <v>13029</v>
      </c>
      <c r="I251">
        <v>3</v>
      </c>
      <c r="J251">
        <v>2</v>
      </c>
      <c r="K251">
        <v>5</v>
      </c>
      <c r="L251">
        <v>43</v>
      </c>
      <c r="M251">
        <v>40</v>
      </c>
      <c r="N251">
        <v>19</v>
      </c>
      <c r="O251">
        <v>3</v>
      </c>
      <c r="P251" t="s">
        <v>38</v>
      </c>
      <c r="Q251">
        <v>2</v>
      </c>
      <c r="R251" s="7" t="s">
        <v>1714</v>
      </c>
      <c r="S251">
        <v>5</v>
      </c>
      <c r="T251" t="s">
        <v>25</v>
      </c>
      <c r="U251">
        <v>43</v>
      </c>
      <c r="V251" t="s">
        <v>360</v>
      </c>
      <c r="W251">
        <v>40</v>
      </c>
      <c r="X251" t="s">
        <v>72</v>
      </c>
      <c r="Y251">
        <v>19</v>
      </c>
      <c r="Z251" t="s">
        <v>51</v>
      </c>
    </row>
    <row r="252" spans="1:26" x14ac:dyDescent="0.3">
      <c r="A252">
        <v>13030</v>
      </c>
      <c r="B252">
        <v>3</v>
      </c>
      <c r="C252">
        <v>2</v>
      </c>
      <c r="D252">
        <v>21</v>
      </c>
      <c r="E252">
        <v>1</v>
      </c>
      <c r="F252">
        <v>21</v>
      </c>
      <c r="G252">
        <v>37</v>
      </c>
      <c r="H252">
        <v>13030</v>
      </c>
      <c r="I252">
        <v>3</v>
      </c>
      <c r="J252">
        <v>2</v>
      </c>
      <c r="K252">
        <v>21</v>
      </c>
      <c r="L252">
        <v>1</v>
      </c>
      <c r="M252">
        <v>21</v>
      </c>
      <c r="N252">
        <v>37</v>
      </c>
      <c r="O252">
        <v>3</v>
      </c>
      <c r="P252" t="s">
        <v>38</v>
      </c>
      <c r="Q252">
        <v>2</v>
      </c>
      <c r="R252" s="7" t="s">
        <v>1714</v>
      </c>
      <c r="S252">
        <v>21</v>
      </c>
      <c r="T252" t="s">
        <v>98</v>
      </c>
      <c r="U252">
        <v>1</v>
      </c>
      <c r="V252" t="s">
        <v>132</v>
      </c>
      <c r="W252">
        <v>21</v>
      </c>
      <c r="X252" t="s">
        <v>124</v>
      </c>
      <c r="Y252">
        <v>37</v>
      </c>
      <c r="Z252" t="s">
        <v>174</v>
      </c>
    </row>
    <row r="253" spans="1:26" x14ac:dyDescent="0.3">
      <c r="A253">
        <v>13031</v>
      </c>
      <c r="B253">
        <v>3</v>
      </c>
      <c r="C253">
        <v>2</v>
      </c>
      <c r="D253">
        <v>4</v>
      </c>
      <c r="E253">
        <v>18</v>
      </c>
      <c r="F253">
        <v>33</v>
      </c>
      <c r="G253">
        <v>20</v>
      </c>
      <c r="H253">
        <v>13031</v>
      </c>
      <c r="I253">
        <v>3</v>
      </c>
      <c r="J253">
        <v>2</v>
      </c>
      <c r="K253">
        <v>4</v>
      </c>
      <c r="L253">
        <v>18</v>
      </c>
      <c r="M253">
        <v>33</v>
      </c>
      <c r="N253">
        <v>20</v>
      </c>
      <c r="O253">
        <v>3</v>
      </c>
      <c r="P253" t="s">
        <v>38</v>
      </c>
      <c r="Q253">
        <v>2</v>
      </c>
      <c r="R253" s="7" t="s">
        <v>1714</v>
      </c>
      <c r="S253">
        <v>4</v>
      </c>
      <c r="T253" t="s">
        <v>61</v>
      </c>
      <c r="U253">
        <v>18</v>
      </c>
      <c r="V253" t="s">
        <v>115</v>
      </c>
      <c r="W253">
        <v>33</v>
      </c>
      <c r="X253" t="s">
        <v>600</v>
      </c>
      <c r="Y253">
        <v>20</v>
      </c>
      <c r="Z253" t="s">
        <v>62</v>
      </c>
    </row>
    <row r="254" spans="1:26" x14ac:dyDescent="0.3">
      <c r="A254">
        <v>13032</v>
      </c>
      <c r="B254">
        <v>3</v>
      </c>
      <c r="C254">
        <v>2</v>
      </c>
      <c r="D254">
        <v>4</v>
      </c>
      <c r="E254">
        <v>18</v>
      </c>
      <c r="F254">
        <v>33</v>
      </c>
      <c r="G254">
        <v>20</v>
      </c>
      <c r="H254">
        <v>13032</v>
      </c>
      <c r="I254">
        <v>3</v>
      </c>
      <c r="J254">
        <v>2</v>
      </c>
      <c r="K254">
        <v>4</v>
      </c>
      <c r="L254">
        <v>18</v>
      </c>
      <c r="M254">
        <v>33</v>
      </c>
      <c r="N254">
        <v>20</v>
      </c>
      <c r="O254">
        <v>3</v>
      </c>
      <c r="P254" t="s">
        <v>38</v>
      </c>
      <c r="Q254">
        <v>2</v>
      </c>
      <c r="R254" s="7" t="s">
        <v>1714</v>
      </c>
      <c r="S254">
        <v>4</v>
      </c>
      <c r="T254" t="s">
        <v>61</v>
      </c>
      <c r="U254">
        <v>18</v>
      </c>
      <c r="V254" t="s">
        <v>115</v>
      </c>
      <c r="W254">
        <v>33</v>
      </c>
      <c r="X254" t="s">
        <v>600</v>
      </c>
      <c r="Y254">
        <v>20</v>
      </c>
      <c r="Z254" t="s">
        <v>62</v>
      </c>
    </row>
    <row r="255" spans="1:26" x14ac:dyDescent="0.3">
      <c r="A255">
        <v>13033</v>
      </c>
      <c r="B255">
        <v>3</v>
      </c>
      <c r="C255">
        <v>2</v>
      </c>
      <c r="D255">
        <v>21</v>
      </c>
      <c r="E255">
        <v>43</v>
      </c>
      <c r="F255">
        <v>40</v>
      </c>
      <c r="G255">
        <v>19</v>
      </c>
      <c r="H255">
        <v>13033</v>
      </c>
      <c r="I255">
        <v>3</v>
      </c>
      <c r="J255">
        <v>2</v>
      </c>
      <c r="K255">
        <v>21</v>
      </c>
      <c r="L255">
        <v>43</v>
      </c>
      <c r="M255">
        <v>40</v>
      </c>
      <c r="N255">
        <v>19</v>
      </c>
      <c r="O255">
        <v>3</v>
      </c>
      <c r="P255" t="s">
        <v>38</v>
      </c>
      <c r="Q255">
        <v>2</v>
      </c>
      <c r="R255" s="7" t="s">
        <v>1714</v>
      </c>
      <c r="S255">
        <v>21</v>
      </c>
      <c r="T255" t="s">
        <v>98</v>
      </c>
      <c r="U255">
        <v>43</v>
      </c>
      <c r="V255" t="s">
        <v>360</v>
      </c>
      <c r="W255">
        <v>40</v>
      </c>
      <c r="X255" t="s">
        <v>72</v>
      </c>
      <c r="Y255">
        <v>19</v>
      </c>
      <c r="Z255" t="s">
        <v>51</v>
      </c>
    </row>
    <row r="256" spans="1:26" x14ac:dyDescent="0.3">
      <c r="A256">
        <v>13034</v>
      </c>
      <c r="B256">
        <v>3</v>
      </c>
      <c r="C256">
        <v>2</v>
      </c>
      <c r="D256">
        <v>21</v>
      </c>
      <c r="E256">
        <v>43</v>
      </c>
      <c r="F256">
        <v>40</v>
      </c>
      <c r="G256">
        <v>19</v>
      </c>
      <c r="H256">
        <v>13034</v>
      </c>
      <c r="I256">
        <v>3</v>
      </c>
      <c r="J256">
        <v>2</v>
      </c>
      <c r="K256">
        <v>21</v>
      </c>
      <c r="L256">
        <v>43</v>
      </c>
      <c r="M256">
        <v>40</v>
      </c>
      <c r="N256">
        <v>19</v>
      </c>
      <c r="O256">
        <v>3</v>
      </c>
      <c r="P256" t="s">
        <v>38</v>
      </c>
      <c r="Q256">
        <v>2</v>
      </c>
      <c r="R256" s="7" t="s">
        <v>1714</v>
      </c>
      <c r="S256">
        <v>21</v>
      </c>
      <c r="T256" t="s">
        <v>98</v>
      </c>
      <c r="U256">
        <v>43</v>
      </c>
      <c r="V256" t="s">
        <v>360</v>
      </c>
      <c r="W256">
        <v>40</v>
      </c>
      <c r="X256" t="s">
        <v>72</v>
      </c>
      <c r="Y256">
        <v>19</v>
      </c>
      <c r="Z256" t="s">
        <v>51</v>
      </c>
    </row>
    <row r="257" spans="1:26" x14ac:dyDescent="0.3">
      <c r="A257">
        <v>13035</v>
      </c>
      <c r="B257">
        <v>3</v>
      </c>
      <c r="C257">
        <v>2</v>
      </c>
      <c r="D257">
        <v>21</v>
      </c>
      <c r="E257">
        <v>43</v>
      </c>
      <c r="F257">
        <v>40</v>
      </c>
      <c r="G257">
        <v>19</v>
      </c>
      <c r="H257">
        <v>13035</v>
      </c>
      <c r="I257">
        <v>3</v>
      </c>
      <c r="J257">
        <v>2</v>
      </c>
      <c r="K257">
        <v>21</v>
      </c>
      <c r="L257">
        <v>43</v>
      </c>
      <c r="M257">
        <v>40</v>
      </c>
      <c r="N257">
        <v>19</v>
      </c>
      <c r="O257">
        <v>3</v>
      </c>
      <c r="P257" t="s">
        <v>38</v>
      </c>
      <c r="Q257">
        <v>2</v>
      </c>
      <c r="R257" s="7" t="s">
        <v>1714</v>
      </c>
      <c r="S257">
        <v>21</v>
      </c>
      <c r="T257" t="s">
        <v>98</v>
      </c>
      <c r="U257">
        <v>43</v>
      </c>
      <c r="V257" t="s">
        <v>360</v>
      </c>
      <c r="W257">
        <v>40</v>
      </c>
      <c r="X257" t="s">
        <v>72</v>
      </c>
      <c r="Y257">
        <v>19</v>
      </c>
      <c r="Z257" t="s">
        <v>51</v>
      </c>
    </row>
    <row r="258" spans="1:26" x14ac:dyDescent="0.3">
      <c r="A258">
        <v>13036</v>
      </c>
      <c r="B258">
        <v>3</v>
      </c>
      <c r="C258">
        <v>2</v>
      </c>
      <c r="D258">
        <v>21</v>
      </c>
      <c r="E258">
        <v>43</v>
      </c>
      <c r="F258">
        <v>40</v>
      </c>
      <c r="G258">
        <v>19</v>
      </c>
      <c r="H258">
        <v>13036</v>
      </c>
      <c r="I258">
        <v>3</v>
      </c>
      <c r="J258">
        <v>2</v>
      </c>
      <c r="K258">
        <v>21</v>
      </c>
      <c r="L258">
        <v>43</v>
      </c>
      <c r="M258">
        <v>40</v>
      </c>
      <c r="N258">
        <v>19</v>
      </c>
      <c r="O258">
        <v>3</v>
      </c>
      <c r="P258" t="s">
        <v>38</v>
      </c>
      <c r="Q258">
        <v>2</v>
      </c>
      <c r="R258" s="7" t="s">
        <v>1714</v>
      </c>
      <c r="S258">
        <v>21</v>
      </c>
      <c r="T258" t="s">
        <v>98</v>
      </c>
      <c r="U258">
        <v>43</v>
      </c>
      <c r="V258" t="s">
        <v>360</v>
      </c>
      <c r="W258">
        <v>40</v>
      </c>
      <c r="X258" t="s">
        <v>72</v>
      </c>
      <c r="Y258">
        <v>19</v>
      </c>
      <c r="Z258" t="s">
        <v>51</v>
      </c>
    </row>
    <row r="259" spans="1:26" x14ac:dyDescent="0.3">
      <c r="A259">
        <v>13037</v>
      </c>
      <c r="B259">
        <v>3</v>
      </c>
      <c r="C259">
        <v>2</v>
      </c>
      <c r="D259">
        <v>2</v>
      </c>
      <c r="E259">
        <v>35</v>
      </c>
      <c r="F259">
        <v>7</v>
      </c>
      <c r="G259">
        <v>9</v>
      </c>
      <c r="H259">
        <v>13037</v>
      </c>
      <c r="I259">
        <v>3</v>
      </c>
      <c r="J259">
        <v>2</v>
      </c>
      <c r="K259">
        <v>2</v>
      </c>
      <c r="L259">
        <v>35</v>
      </c>
      <c r="M259">
        <v>7</v>
      </c>
      <c r="N259">
        <v>9</v>
      </c>
      <c r="O259">
        <v>3</v>
      </c>
      <c r="P259" t="s">
        <v>38</v>
      </c>
      <c r="Q259">
        <v>2</v>
      </c>
      <c r="R259" s="7" t="s">
        <v>1714</v>
      </c>
      <c r="S259">
        <v>2</v>
      </c>
      <c r="T259" t="s">
        <v>350</v>
      </c>
      <c r="U259">
        <v>35</v>
      </c>
      <c r="V259" t="s">
        <v>71</v>
      </c>
      <c r="W259">
        <v>7</v>
      </c>
      <c r="X259" t="s">
        <v>28</v>
      </c>
      <c r="Y259">
        <v>9</v>
      </c>
      <c r="Z259" t="s">
        <v>140</v>
      </c>
    </row>
    <row r="260" spans="1:26" x14ac:dyDescent="0.3">
      <c r="A260">
        <v>13038</v>
      </c>
      <c r="B260">
        <v>2</v>
      </c>
      <c r="C260">
        <v>4</v>
      </c>
      <c r="D260">
        <v>20</v>
      </c>
      <c r="E260">
        <v>26</v>
      </c>
      <c r="F260">
        <v>21</v>
      </c>
      <c r="G260">
        <v>27</v>
      </c>
      <c r="H260">
        <v>13038</v>
      </c>
      <c r="I260">
        <v>2</v>
      </c>
      <c r="J260">
        <v>4</v>
      </c>
      <c r="K260">
        <v>20</v>
      </c>
      <c r="L260">
        <v>26</v>
      </c>
      <c r="M260">
        <v>21</v>
      </c>
      <c r="N260">
        <v>27</v>
      </c>
      <c r="O260">
        <v>2</v>
      </c>
      <c r="P260" t="s">
        <v>97</v>
      </c>
      <c r="Q260">
        <v>4</v>
      </c>
      <c r="R260" s="7" t="s">
        <v>1715</v>
      </c>
      <c r="S260">
        <v>20</v>
      </c>
      <c r="T260" t="s">
        <v>39</v>
      </c>
      <c r="U260">
        <v>26</v>
      </c>
      <c r="V260" t="s">
        <v>183</v>
      </c>
      <c r="W260">
        <v>21</v>
      </c>
      <c r="X260" t="s">
        <v>124</v>
      </c>
      <c r="Y260">
        <v>27</v>
      </c>
      <c r="Z260" t="s">
        <v>81</v>
      </c>
    </row>
    <row r="261" spans="1:26" x14ac:dyDescent="0.3">
      <c r="A261">
        <v>13039</v>
      </c>
      <c r="B261">
        <v>4</v>
      </c>
      <c r="C261">
        <v>2</v>
      </c>
      <c r="D261">
        <v>18</v>
      </c>
      <c r="E261">
        <v>35</v>
      </c>
      <c r="F261">
        <v>7</v>
      </c>
      <c r="G261">
        <v>9</v>
      </c>
      <c r="H261">
        <v>13039</v>
      </c>
      <c r="I261">
        <v>4</v>
      </c>
      <c r="J261">
        <v>2</v>
      </c>
      <c r="K261">
        <v>18</v>
      </c>
      <c r="L261">
        <v>35</v>
      </c>
      <c r="M261">
        <v>7</v>
      </c>
      <c r="N261">
        <v>9</v>
      </c>
      <c r="O261">
        <v>4</v>
      </c>
      <c r="P261" t="s">
        <v>24</v>
      </c>
      <c r="Q261">
        <v>2</v>
      </c>
      <c r="R261" s="7" t="s">
        <v>1714</v>
      </c>
      <c r="S261">
        <v>18</v>
      </c>
      <c r="T261" t="s">
        <v>113</v>
      </c>
      <c r="U261">
        <v>35</v>
      </c>
      <c r="V261" t="s">
        <v>71</v>
      </c>
      <c r="W261">
        <v>7</v>
      </c>
      <c r="X261" t="s">
        <v>28</v>
      </c>
      <c r="Y261">
        <v>9</v>
      </c>
      <c r="Z261" t="s">
        <v>140</v>
      </c>
    </row>
    <row r="262" spans="1:26" x14ac:dyDescent="0.3">
      <c r="A262">
        <v>13040</v>
      </c>
      <c r="B262">
        <v>2</v>
      </c>
      <c r="C262">
        <v>4</v>
      </c>
      <c r="D262">
        <v>20</v>
      </c>
      <c r="E262">
        <v>26</v>
      </c>
      <c r="F262">
        <v>21</v>
      </c>
      <c r="G262">
        <v>27</v>
      </c>
      <c r="H262">
        <v>13040</v>
      </c>
      <c r="I262">
        <v>2</v>
      </c>
      <c r="J262">
        <v>4</v>
      </c>
      <c r="K262">
        <v>20</v>
      </c>
      <c r="L262">
        <v>26</v>
      </c>
      <c r="M262">
        <v>21</v>
      </c>
      <c r="N262">
        <v>27</v>
      </c>
      <c r="O262">
        <v>2</v>
      </c>
      <c r="P262" t="s">
        <v>97</v>
      </c>
      <c r="Q262">
        <v>4</v>
      </c>
      <c r="R262" s="7" t="s">
        <v>1715</v>
      </c>
      <c r="S262">
        <v>20</v>
      </c>
      <c r="T262" t="s">
        <v>39</v>
      </c>
      <c r="U262">
        <v>26</v>
      </c>
      <c r="V262" t="s">
        <v>183</v>
      </c>
      <c r="W262">
        <v>21</v>
      </c>
      <c r="X262" t="s">
        <v>124</v>
      </c>
      <c r="Y262">
        <v>27</v>
      </c>
      <c r="Z262" t="s">
        <v>81</v>
      </c>
    </row>
    <row r="263" spans="1:26" x14ac:dyDescent="0.3">
      <c r="A263">
        <v>13041</v>
      </c>
      <c r="B263">
        <v>2</v>
      </c>
      <c r="C263">
        <v>4</v>
      </c>
      <c r="D263">
        <v>20</v>
      </c>
      <c r="E263">
        <v>26</v>
      </c>
      <c r="F263">
        <v>21</v>
      </c>
      <c r="G263">
        <v>27</v>
      </c>
      <c r="H263">
        <v>13041</v>
      </c>
      <c r="I263">
        <v>2</v>
      </c>
      <c r="J263">
        <v>4</v>
      </c>
      <c r="K263">
        <v>20</v>
      </c>
      <c r="L263">
        <v>26</v>
      </c>
      <c r="M263">
        <v>21</v>
      </c>
      <c r="N263">
        <v>27</v>
      </c>
      <c r="O263">
        <v>2</v>
      </c>
      <c r="P263" t="s">
        <v>97</v>
      </c>
      <c r="Q263">
        <v>4</v>
      </c>
      <c r="R263" s="7" t="s">
        <v>1715</v>
      </c>
      <c r="S263">
        <v>20</v>
      </c>
      <c r="T263" t="s">
        <v>39</v>
      </c>
      <c r="U263">
        <v>26</v>
      </c>
      <c r="V263" t="s">
        <v>183</v>
      </c>
      <c r="W263">
        <v>21</v>
      </c>
      <c r="X263" t="s">
        <v>124</v>
      </c>
      <c r="Y263">
        <v>27</v>
      </c>
      <c r="Z263" t="s">
        <v>81</v>
      </c>
    </row>
    <row r="264" spans="1:26" x14ac:dyDescent="0.3">
      <c r="A264">
        <v>13042</v>
      </c>
      <c r="B264">
        <v>3</v>
      </c>
      <c r="C264">
        <v>2</v>
      </c>
      <c r="D264">
        <v>18</v>
      </c>
      <c r="E264">
        <v>7</v>
      </c>
      <c r="F264">
        <v>7</v>
      </c>
      <c r="G264">
        <v>7</v>
      </c>
      <c r="H264">
        <v>13042</v>
      </c>
      <c r="I264">
        <v>3</v>
      </c>
      <c r="J264">
        <v>2</v>
      </c>
      <c r="K264">
        <v>18</v>
      </c>
      <c r="L264">
        <v>7</v>
      </c>
      <c r="M264">
        <v>7</v>
      </c>
      <c r="N264">
        <v>7</v>
      </c>
      <c r="O264">
        <v>3</v>
      </c>
      <c r="P264" t="s">
        <v>38</v>
      </c>
      <c r="Q264">
        <v>2</v>
      </c>
      <c r="R264" s="7" t="s">
        <v>1714</v>
      </c>
      <c r="S264">
        <v>18</v>
      </c>
      <c r="T264" t="s">
        <v>113</v>
      </c>
      <c r="U264">
        <v>7</v>
      </c>
      <c r="V264" t="s">
        <v>28</v>
      </c>
      <c r="W264">
        <v>7</v>
      </c>
      <c r="X264" t="s">
        <v>28</v>
      </c>
      <c r="Y264">
        <v>7</v>
      </c>
      <c r="Z264" t="s">
        <v>28</v>
      </c>
    </row>
    <row r="265" spans="1:26" x14ac:dyDescent="0.3">
      <c r="A265">
        <v>13043</v>
      </c>
      <c r="B265">
        <v>3</v>
      </c>
      <c r="C265">
        <v>1</v>
      </c>
      <c r="D265">
        <v>19</v>
      </c>
      <c r="E265">
        <v>36</v>
      </c>
      <c r="F265">
        <v>37</v>
      </c>
      <c r="G265">
        <v>39</v>
      </c>
      <c r="H265">
        <v>13043</v>
      </c>
      <c r="I265">
        <v>3</v>
      </c>
      <c r="J265">
        <v>1</v>
      </c>
      <c r="K265">
        <v>19</v>
      </c>
      <c r="L265">
        <v>36</v>
      </c>
      <c r="M265">
        <v>37</v>
      </c>
      <c r="N265">
        <v>39</v>
      </c>
      <c r="O265">
        <v>3</v>
      </c>
      <c r="P265" t="s">
        <v>38</v>
      </c>
      <c r="Q265">
        <v>1</v>
      </c>
      <c r="R265" s="7" t="s">
        <v>1713</v>
      </c>
      <c r="S265">
        <v>19</v>
      </c>
      <c r="T265" t="s">
        <v>465</v>
      </c>
      <c r="U265">
        <v>36</v>
      </c>
      <c r="V265" t="s">
        <v>64</v>
      </c>
      <c r="W265">
        <v>37</v>
      </c>
      <c r="X265" t="s">
        <v>243</v>
      </c>
      <c r="Y265">
        <v>39</v>
      </c>
      <c r="Z265" t="s">
        <v>72</v>
      </c>
    </row>
    <row r="266" spans="1:26" x14ac:dyDescent="0.3">
      <c r="A266">
        <v>13044</v>
      </c>
      <c r="B266">
        <v>3</v>
      </c>
      <c r="C266">
        <v>1</v>
      </c>
      <c r="D266">
        <v>5</v>
      </c>
      <c r="E266">
        <v>9</v>
      </c>
      <c r="F266">
        <v>5</v>
      </c>
      <c r="G266">
        <v>21</v>
      </c>
      <c r="H266">
        <v>13044</v>
      </c>
      <c r="I266">
        <v>3</v>
      </c>
      <c r="J266">
        <v>1</v>
      </c>
      <c r="K266">
        <v>5</v>
      </c>
      <c r="L266">
        <v>9</v>
      </c>
      <c r="M266">
        <v>5</v>
      </c>
      <c r="N266">
        <v>21</v>
      </c>
      <c r="O266">
        <v>3</v>
      </c>
      <c r="P266" t="s">
        <v>38</v>
      </c>
      <c r="Q266">
        <v>1</v>
      </c>
      <c r="R266" s="7" t="s">
        <v>1713</v>
      </c>
      <c r="S266">
        <v>5</v>
      </c>
      <c r="T266" t="s">
        <v>25</v>
      </c>
      <c r="U266">
        <v>9</v>
      </c>
      <c r="V266" t="s">
        <v>140</v>
      </c>
      <c r="W266">
        <v>5</v>
      </c>
      <c r="X266" t="s">
        <v>27</v>
      </c>
      <c r="Y266">
        <v>21</v>
      </c>
      <c r="Z266" t="s">
        <v>124</v>
      </c>
    </row>
    <row r="267" spans="1:26" x14ac:dyDescent="0.3">
      <c r="A267">
        <v>13045</v>
      </c>
      <c r="B267">
        <v>2</v>
      </c>
      <c r="C267">
        <v>4</v>
      </c>
      <c r="D267">
        <v>24</v>
      </c>
      <c r="E267">
        <v>29</v>
      </c>
      <c r="F267">
        <v>17</v>
      </c>
      <c r="G267">
        <v>19</v>
      </c>
      <c r="H267">
        <v>13045</v>
      </c>
      <c r="I267">
        <v>2</v>
      </c>
      <c r="J267">
        <v>4</v>
      </c>
      <c r="K267">
        <v>24</v>
      </c>
      <c r="L267">
        <v>29</v>
      </c>
      <c r="M267">
        <v>17</v>
      </c>
      <c r="N267">
        <v>19</v>
      </c>
      <c r="O267">
        <v>2</v>
      </c>
      <c r="P267" t="s">
        <v>97</v>
      </c>
      <c r="Q267">
        <v>4</v>
      </c>
      <c r="R267" s="7" t="s">
        <v>1715</v>
      </c>
      <c r="S267">
        <v>24</v>
      </c>
      <c r="T267" t="s">
        <v>50</v>
      </c>
      <c r="U267">
        <v>29</v>
      </c>
      <c r="V267" t="s">
        <v>499</v>
      </c>
      <c r="W267">
        <v>17</v>
      </c>
      <c r="X267" t="s">
        <v>159</v>
      </c>
      <c r="Y267">
        <v>19</v>
      </c>
      <c r="Z267" t="s">
        <v>51</v>
      </c>
    </row>
    <row r="268" spans="1:26" x14ac:dyDescent="0.3">
      <c r="A268">
        <v>13046</v>
      </c>
      <c r="B268">
        <v>3</v>
      </c>
      <c r="C268">
        <v>1</v>
      </c>
      <c r="D268">
        <v>14</v>
      </c>
      <c r="E268">
        <v>9</v>
      </c>
      <c r="F268">
        <v>5</v>
      </c>
      <c r="G268">
        <v>21</v>
      </c>
      <c r="H268">
        <v>13046</v>
      </c>
      <c r="I268">
        <v>3</v>
      </c>
      <c r="J268">
        <v>1</v>
      </c>
      <c r="K268">
        <v>14</v>
      </c>
      <c r="L268">
        <v>9</v>
      </c>
      <c r="M268">
        <v>5</v>
      </c>
      <c r="N268">
        <v>21</v>
      </c>
      <c r="O268">
        <v>3</v>
      </c>
      <c r="P268" t="s">
        <v>38</v>
      </c>
      <c r="Q268">
        <v>1</v>
      </c>
      <c r="R268" s="7" t="s">
        <v>1713</v>
      </c>
      <c r="S268">
        <v>14</v>
      </c>
      <c r="T268" t="s">
        <v>367</v>
      </c>
      <c r="U268">
        <v>9</v>
      </c>
      <c r="V268" t="s">
        <v>140</v>
      </c>
      <c r="W268">
        <v>5</v>
      </c>
      <c r="X268" t="s">
        <v>27</v>
      </c>
      <c r="Y268">
        <v>21</v>
      </c>
      <c r="Z268" t="s">
        <v>124</v>
      </c>
    </row>
    <row r="269" spans="1:26" x14ac:dyDescent="0.3">
      <c r="A269">
        <v>13047</v>
      </c>
      <c r="B269">
        <v>3</v>
      </c>
      <c r="C269">
        <v>1</v>
      </c>
      <c r="D269">
        <v>14</v>
      </c>
      <c r="E269">
        <v>9</v>
      </c>
      <c r="F269">
        <v>5</v>
      </c>
      <c r="G269">
        <v>21</v>
      </c>
      <c r="H269">
        <v>13047</v>
      </c>
      <c r="I269">
        <v>3</v>
      </c>
      <c r="J269">
        <v>1</v>
      </c>
      <c r="K269">
        <v>14</v>
      </c>
      <c r="L269">
        <v>9</v>
      </c>
      <c r="M269">
        <v>5</v>
      </c>
      <c r="N269">
        <v>21</v>
      </c>
      <c r="O269">
        <v>3</v>
      </c>
      <c r="P269" t="s">
        <v>38</v>
      </c>
      <c r="Q269">
        <v>1</v>
      </c>
      <c r="R269" s="7" t="s">
        <v>1713</v>
      </c>
      <c r="S269">
        <v>14</v>
      </c>
      <c r="T269" t="s">
        <v>367</v>
      </c>
      <c r="U269">
        <v>9</v>
      </c>
      <c r="V269" t="s">
        <v>140</v>
      </c>
      <c r="W269">
        <v>5</v>
      </c>
      <c r="X269" t="s">
        <v>27</v>
      </c>
      <c r="Y269">
        <v>21</v>
      </c>
      <c r="Z269" t="s">
        <v>124</v>
      </c>
    </row>
    <row r="270" spans="1:26" x14ac:dyDescent="0.3">
      <c r="A270">
        <v>13048</v>
      </c>
      <c r="B270">
        <v>3</v>
      </c>
      <c r="C270">
        <v>2</v>
      </c>
      <c r="D270">
        <v>14</v>
      </c>
      <c r="E270">
        <v>17</v>
      </c>
      <c r="F270">
        <v>18</v>
      </c>
      <c r="G270">
        <v>5</v>
      </c>
      <c r="H270">
        <v>13048</v>
      </c>
      <c r="I270">
        <v>3</v>
      </c>
      <c r="J270">
        <v>2</v>
      </c>
      <c r="K270">
        <v>14</v>
      </c>
      <c r="L270">
        <v>17</v>
      </c>
      <c r="M270">
        <v>18</v>
      </c>
      <c r="N270">
        <v>5</v>
      </c>
      <c r="O270">
        <v>3</v>
      </c>
      <c r="P270" t="s">
        <v>38</v>
      </c>
      <c r="Q270">
        <v>2</v>
      </c>
      <c r="R270" s="7" t="s">
        <v>1714</v>
      </c>
      <c r="S270">
        <v>14</v>
      </c>
      <c r="T270" t="s">
        <v>367</v>
      </c>
      <c r="U270">
        <v>17</v>
      </c>
      <c r="V270" t="s">
        <v>159</v>
      </c>
      <c r="W270">
        <v>18</v>
      </c>
      <c r="X270" t="s">
        <v>115</v>
      </c>
      <c r="Y270">
        <v>5</v>
      </c>
      <c r="Z270" t="s">
        <v>27</v>
      </c>
    </row>
    <row r="271" spans="1:26" x14ac:dyDescent="0.3">
      <c r="A271">
        <v>13049</v>
      </c>
      <c r="B271">
        <v>3</v>
      </c>
      <c r="C271">
        <v>2</v>
      </c>
      <c r="D271">
        <v>3</v>
      </c>
      <c r="E271">
        <v>9</v>
      </c>
      <c r="F271">
        <v>17</v>
      </c>
      <c r="G271">
        <v>11</v>
      </c>
      <c r="H271">
        <v>13049</v>
      </c>
      <c r="I271">
        <v>3</v>
      </c>
      <c r="J271">
        <v>2</v>
      </c>
      <c r="K271">
        <v>3</v>
      </c>
      <c r="L271">
        <v>9</v>
      </c>
      <c r="M271">
        <v>17</v>
      </c>
      <c r="N271">
        <v>11</v>
      </c>
      <c r="O271">
        <v>3</v>
      </c>
      <c r="P271" t="s">
        <v>38</v>
      </c>
      <c r="Q271">
        <v>2</v>
      </c>
      <c r="R271" s="7" t="s">
        <v>1714</v>
      </c>
      <c r="S271">
        <v>3</v>
      </c>
      <c r="T271" t="s">
        <v>154</v>
      </c>
      <c r="U271">
        <v>9</v>
      </c>
      <c r="V271" t="s">
        <v>140</v>
      </c>
      <c r="W271">
        <v>17</v>
      </c>
      <c r="X271" t="s">
        <v>159</v>
      </c>
      <c r="Y271">
        <v>11</v>
      </c>
      <c r="Z271" t="s">
        <v>90</v>
      </c>
    </row>
    <row r="272" spans="1:26" x14ac:dyDescent="0.3">
      <c r="A272">
        <v>13050</v>
      </c>
      <c r="B272">
        <v>2</v>
      </c>
      <c r="C272">
        <v>3</v>
      </c>
      <c r="D272">
        <v>2</v>
      </c>
      <c r="E272">
        <v>41</v>
      </c>
      <c r="F272">
        <v>38</v>
      </c>
      <c r="G272">
        <v>34</v>
      </c>
      <c r="H272">
        <v>13050</v>
      </c>
      <c r="I272">
        <v>2</v>
      </c>
      <c r="J272">
        <v>3</v>
      </c>
      <c r="K272">
        <v>2</v>
      </c>
      <c r="L272">
        <v>41</v>
      </c>
      <c r="M272">
        <v>38</v>
      </c>
      <c r="N272">
        <v>34</v>
      </c>
      <c r="O272">
        <v>2</v>
      </c>
      <c r="P272" t="s">
        <v>97</v>
      </c>
      <c r="Q272">
        <v>3</v>
      </c>
      <c r="R272" s="7" t="s">
        <v>1716</v>
      </c>
      <c r="S272">
        <v>2</v>
      </c>
      <c r="T272" t="s">
        <v>350</v>
      </c>
      <c r="U272">
        <v>41</v>
      </c>
      <c r="V272" t="s">
        <v>147</v>
      </c>
      <c r="W272">
        <v>38</v>
      </c>
      <c r="X272" t="s">
        <v>174</v>
      </c>
      <c r="Y272">
        <v>34</v>
      </c>
      <c r="Z272" t="s">
        <v>71</v>
      </c>
    </row>
    <row r="273" spans="1:26" x14ac:dyDescent="0.3">
      <c r="A273">
        <v>13051</v>
      </c>
      <c r="B273">
        <v>3</v>
      </c>
      <c r="C273">
        <v>2</v>
      </c>
      <c r="D273">
        <v>4</v>
      </c>
      <c r="E273">
        <v>18</v>
      </c>
      <c r="F273">
        <v>20</v>
      </c>
      <c r="G273">
        <v>17</v>
      </c>
      <c r="H273">
        <v>13051</v>
      </c>
      <c r="I273">
        <v>3</v>
      </c>
      <c r="J273">
        <v>2</v>
      </c>
      <c r="K273">
        <v>4</v>
      </c>
      <c r="L273">
        <v>18</v>
      </c>
      <c r="M273">
        <v>20</v>
      </c>
      <c r="N273">
        <v>17</v>
      </c>
      <c r="O273">
        <v>3</v>
      </c>
      <c r="P273" t="s">
        <v>38</v>
      </c>
      <c r="Q273">
        <v>2</v>
      </c>
      <c r="R273" s="7" t="s">
        <v>1714</v>
      </c>
      <c r="S273">
        <v>4</v>
      </c>
      <c r="T273" t="s">
        <v>61</v>
      </c>
      <c r="U273">
        <v>18</v>
      </c>
      <c r="V273" t="s">
        <v>115</v>
      </c>
      <c r="W273">
        <v>20</v>
      </c>
      <c r="X273" t="s">
        <v>62</v>
      </c>
      <c r="Y273">
        <v>17</v>
      </c>
      <c r="Z273" t="s">
        <v>159</v>
      </c>
    </row>
    <row r="274" spans="1:26" x14ac:dyDescent="0.3">
      <c r="A274">
        <v>13052</v>
      </c>
      <c r="B274">
        <v>3</v>
      </c>
      <c r="C274">
        <v>1</v>
      </c>
      <c r="D274">
        <v>22</v>
      </c>
      <c r="E274">
        <v>18</v>
      </c>
      <c r="F274">
        <v>25</v>
      </c>
      <c r="G274">
        <v>33</v>
      </c>
      <c r="H274">
        <v>13052</v>
      </c>
      <c r="I274">
        <v>3</v>
      </c>
      <c r="J274">
        <v>1</v>
      </c>
      <c r="K274">
        <v>22</v>
      </c>
      <c r="L274">
        <v>18</v>
      </c>
      <c r="M274">
        <v>25</v>
      </c>
      <c r="N274">
        <v>33</v>
      </c>
      <c r="O274">
        <v>3</v>
      </c>
      <c r="P274" t="s">
        <v>38</v>
      </c>
      <c r="Q274">
        <v>1</v>
      </c>
      <c r="R274" s="7" t="s">
        <v>1713</v>
      </c>
      <c r="S274">
        <v>22</v>
      </c>
      <c r="T274" t="s">
        <v>547</v>
      </c>
      <c r="U274">
        <v>18</v>
      </c>
      <c r="V274" t="s">
        <v>115</v>
      </c>
      <c r="W274">
        <v>25</v>
      </c>
      <c r="X274" t="s">
        <v>26</v>
      </c>
      <c r="Y274">
        <v>33</v>
      </c>
      <c r="Z274" t="s">
        <v>160</v>
      </c>
    </row>
    <row r="275" spans="1:26" x14ac:dyDescent="0.3">
      <c r="A275">
        <v>13053</v>
      </c>
      <c r="B275">
        <v>3</v>
      </c>
      <c r="C275">
        <v>2</v>
      </c>
      <c r="D275">
        <v>18</v>
      </c>
      <c r="E275">
        <v>4</v>
      </c>
      <c r="F275">
        <v>7</v>
      </c>
      <c r="G275">
        <v>8</v>
      </c>
      <c r="H275">
        <v>13053</v>
      </c>
      <c r="I275">
        <v>3</v>
      </c>
      <c r="J275">
        <v>2</v>
      </c>
      <c r="K275">
        <v>18</v>
      </c>
      <c r="L275">
        <v>4</v>
      </c>
      <c r="M275">
        <v>7</v>
      </c>
      <c r="N275">
        <v>8</v>
      </c>
      <c r="O275">
        <v>3</v>
      </c>
      <c r="P275" t="s">
        <v>38</v>
      </c>
      <c r="Q275">
        <v>2</v>
      </c>
      <c r="R275" s="7" t="s">
        <v>1714</v>
      </c>
      <c r="S275">
        <v>18</v>
      </c>
      <c r="T275" t="s">
        <v>113</v>
      </c>
      <c r="U275">
        <v>4</v>
      </c>
      <c r="V275" t="s">
        <v>398</v>
      </c>
      <c r="W275">
        <v>7</v>
      </c>
      <c r="X275" t="s">
        <v>28</v>
      </c>
      <c r="Y275">
        <v>8</v>
      </c>
      <c r="Z275" t="s">
        <v>114</v>
      </c>
    </row>
    <row r="276" spans="1:26" x14ac:dyDescent="0.3">
      <c r="A276">
        <v>13054</v>
      </c>
      <c r="B276">
        <v>3</v>
      </c>
      <c r="C276">
        <v>2</v>
      </c>
      <c r="D276">
        <v>18</v>
      </c>
      <c r="E276">
        <v>4</v>
      </c>
      <c r="F276">
        <v>7</v>
      </c>
      <c r="G276">
        <v>8</v>
      </c>
      <c r="H276">
        <v>13054</v>
      </c>
      <c r="I276">
        <v>3</v>
      </c>
      <c r="J276">
        <v>2</v>
      </c>
      <c r="K276">
        <v>18</v>
      </c>
      <c r="L276">
        <v>4</v>
      </c>
      <c r="M276">
        <v>7</v>
      </c>
      <c r="N276">
        <v>8</v>
      </c>
      <c r="O276">
        <v>3</v>
      </c>
      <c r="P276" t="s">
        <v>38</v>
      </c>
      <c r="Q276">
        <v>2</v>
      </c>
      <c r="R276" s="7" t="s">
        <v>1714</v>
      </c>
      <c r="S276">
        <v>18</v>
      </c>
      <c r="T276" t="s">
        <v>113</v>
      </c>
      <c r="U276">
        <v>4</v>
      </c>
      <c r="V276" t="s">
        <v>398</v>
      </c>
      <c r="W276">
        <v>7</v>
      </c>
      <c r="X276" t="s">
        <v>28</v>
      </c>
      <c r="Y276">
        <v>8</v>
      </c>
      <c r="Z276" t="s">
        <v>114</v>
      </c>
    </row>
    <row r="277" spans="1:26" x14ac:dyDescent="0.3">
      <c r="A277">
        <v>13055</v>
      </c>
      <c r="B277">
        <v>2</v>
      </c>
      <c r="C277">
        <v>4</v>
      </c>
      <c r="D277">
        <v>5</v>
      </c>
      <c r="E277">
        <v>21</v>
      </c>
      <c r="F277">
        <v>2</v>
      </c>
      <c r="G277">
        <v>30</v>
      </c>
      <c r="H277">
        <v>13055</v>
      </c>
      <c r="I277">
        <v>2</v>
      </c>
      <c r="J277">
        <v>4</v>
      </c>
      <c r="K277">
        <v>5</v>
      </c>
      <c r="L277">
        <v>21</v>
      </c>
      <c r="M277">
        <v>2</v>
      </c>
      <c r="N277">
        <v>30</v>
      </c>
      <c r="O277">
        <v>2</v>
      </c>
      <c r="P277" t="s">
        <v>97</v>
      </c>
      <c r="Q277">
        <v>4</v>
      </c>
      <c r="R277" s="7" t="s">
        <v>1715</v>
      </c>
      <c r="S277">
        <v>5</v>
      </c>
      <c r="T277" t="s">
        <v>25</v>
      </c>
      <c r="U277">
        <v>21</v>
      </c>
      <c r="V277" t="s">
        <v>124</v>
      </c>
      <c r="W277">
        <v>2</v>
      </c>
      <c r="X277" t="s">
        <v>133</v>
      </c>
      <c r="Y277">
        <v>30</v>
      </c>
      <c r="Z277" t="s">
        <v>42</v>
      </c>
    </row>
    <row r="278" spans="1:26" x14ac:dyDescent="0.3">
      <c r="A278">
        <v>13056</v>
      </c>
      <c r="B278">
        <v>1</v>
      </c>
      <c r="C278">
        <v>1</v>
      </c>
      <c r="D278">
        <v>21</v>
      </c>
      <c r="E278">
        <v>13</v>
      </c>
      <c r="F278">
        <v>3</v>
      </c>
      <c r="G278">
        <v>2</v>
      </c>
      <c r="H278">
        <v>13056</v>
      </c>
      <c r="I278">
        <v>1</v>
      </c>
      <c r="J278">
        <v>1</v>
      </c>
      <c r="K278">
        <v>21</v>
      </c>
      <c r="L278">
        <v>13</v>
      </c>
      <c r="M278">
        <v>3</v>
      </c>
      <c r="N278">
        <v>2</v>
      </c>
      <c r="O278">
        <v>1</v>
      </c>
      <c r="P278" t="s">
        <v>248</v>
      </c>
      <c r="Q278">
        <v>1</v>
      </c>
      <c r="R278" s="7" t="s">
        <v>1713</v>
      </c>
      <c r="S278">
        <v>21</v>
      </c>
      <c r="T278" t="s">
        <v>98</v>
      </c>
      <c r="U278">
        <v>13</v>
      </c>
      <c r="V278" t="s">
        <v>455</v>
      </c>
      <c r="W278">
        <v>3</v>
      </c>
      <c r="X278" t="s">
        <v>249</v>
      </c>
      <c r="Y278">
        <v>2</v>
      </c>
      <c r="Z278" t="s">
        <v>133</v>
      </c>
    </row>
    <row r="279" spans="1:26" x14ac:dyDescent="0.3">
      <c r="A279">
        <v>13057</v>
      </c>
      <c r="B279">
        <v>1</v>
      </c>
      <c r="C279">
        <v>2</v>
      </c>
      <c r="D279">
        <v>14</v>
      </c>
      <c r="E279">
        <v>4</v>
      </c>
      <c r="F279">
        <v>3</v>
      </c>
      <c r="G279">
        <v>7</v>
      </c>
      <c r="H279">
        <v>13057</v>
      </c>
      <c r="I279">
        <v>1</v>
      </c>
      <c r="J279">
        <v>2</v>
      </c>
      <c r="K279">
        <v>14</v>
      </c>
      <c r="L279">
        <v>4</v>
      </c>
      <c r="M279">
        <v>3</v>
      </c>
      <c r="N279">
        <v>7</v>
      </c>
      <c r="O279">
        <v>1</v>
      </c>
      <c r="P279" t="s">
        <v>248</v>
      </c>
      <c r="Q279">
        <v>2</v>
      </c>
      <c r="R279" s="7" t="s">
        <v>1714</v>
      </c>
      <c r="S279">
        <v>14</v>
      </c>
      <c r="T279" t="s">
        <v>367</v>
      </c>
      <c r="U279">
        <v>4</v>
      </c>
      <c r="V279" t="s">
        <v>398</v>
      </c>
      <c r="W279">
        <v>3</v>
      </c>
      <c r="X279" t="s">
        <v>249</v>
      </c>
      <c r="Y279">
        <v>7</v>
      </c>
      <c r="Z279" t="s">
        <v>28</v>
      </c>
    </row>
    <row r="280" spans="1:26" x14ac:dyDescent="0.3">
      <c r="A280">
        <v>13058</v>
      </c>
      <c r="B280">
        <v>3</v>
      </c>
      <c r="C280">
        <v>2</v>
      </c>
      <c r="D280">
        <v>8</v>
      </c>
      <c r="E280">
        <v>19</v>
      </c>
      <c r="F280">
        <v>11</v>
      </c>
      <c r="G280">
        <v>14</v>
      </c>
      <c r="H280">
        <v>13058</v>
      </c>
      <c r="I280">
        <v>3</v>
      </c>
      <c r="J280">
        <v>2</v>
      </c>
      <c r="K280">
        <v>8</v>
      </c>
      <c r="L280">
        <v>19</v>
      </c>
      <c r="M280">
        <v>11</v>
      </c>
      <c r="N280">
        <v>14</v>
      </c>
      <c r="O280">
        <v>3</v>
      </c>
      <c r="P280" t="s">
        <v>38</v>
      </c>
      <c r="Q280">
        <v>2</v>
      </c>
      <c r="R280" s="7" t="s">
        <v>1714</v>
      </c>
      <c r="S280">
        <v>8</v>
      </c>
      <c r="T280" t="s">
        <v>88</v>
      </c>
      <c r="U280">
        <v>19</v>
      </c>
      <c r="V280" t="s">
        <v>51</v>
      </c>
      <c r="W280">
        <v>11</v>
      </c>
      <c r="X280" t="s">
        <v>90</v>
      </c>
      <c r="Y280">
        <v>14</v>
      </c>
      <c r="Z280" t="s">
        <v>63</v>
      </c>
    </row>
    <row r="281" spans="1:26" x14ac:dyDescent="0.3">
      <c r="A281">
        <v>13059</v>
      </c>
      <c r="B281">
        <v>3</v>
      </c>
      <c r="C281">
        <v>2</v>
      </c>
      <c r="D281">
        <v>5</v>
      </c>
      <c r="E281">
        <v>2</v>
      </c>
      <c r="F281">
        <v>9</v>
      </c>
      <c r="G281">
        <v>14</v>
      </c>
      <c r="H281">
        <v>13059</v>
      </c>
      <c r="I281">
        <v>3</v>
      </c>
      <c r="J281">
        <v>2</v>
      </c>
      <c r="K281">
        <v>5</v>
      </c>
      <c r="L281">
        <v>2</v>
      </c>
      <c r="M281">
        <v>9</v>
      </c>
      <c r="N281">
        <v>14</v>
      </c>
      <c r="O281">
        <v>3</v>
      </c>
      <c r="P281" t="s">
        <v>38</v>
      </c>
      <c r="Q281">
        <v>2</v>
      </c>
      <c r="R281" s="7" t="s">
        <v>1714</v>
      </c>
      <c r="S281">
        <v>5</v>
      </c>
      <c r="T281" t="s">
        <v>25</v>
      </c>
      <c r="U281">
        <v>2</v>
      </c>
      <c r="V281" t="s">
        <v>133</v>
      </c>
      <c r="W281">
        <v>9</v>
      </c>
      <c r="X281" t="s">
        <v>140</v>
      </c>
      <c r="Y281">
        <v>14</v>
      </c>
      <c r="Z281" t="s">
        <v>63</v>
      </c>
    </row>
    <row r="282" spans="1:26" x14ac:dyDescent="0.3">
      <c r="A282">
        <v>13060</v>
      </c>
      <c r="B282">
        <v>3</v>
      </c>
      <c r="C282">
        <v>2</v>
      </c>
      <c r="D282">
        <v>5</v>
      </c>
      <c r="E282">
        <v>2</v>
      </c>
      <c r="F282">
        <v>9</v>
      </c>
      <c r="G282">
        <v>14</v>
      </c>
      <c r="H282">
        <v>13060</v>
      </c>
      <c r="I282">
        <v>3</v>
      </c>
      <c r="J282">
        <v>2</v>
      </c>
      <c r="K282">
        <v>5</v>
      </c>
      <c r="L282">
        <v>2</v>
      </c>
      <c r="M282">
        <v>9</v>
      </c>
      <c r="N282">
        <v>14</v>
      </c>
      <c r="O282">
        <v>3</v>
      </c>
      <c r="P282" t="s">
        <v>38</v>
      </c>
      <c r="Q282">
        <v>2</v>
      </c>
      <c r="R282" s="7" t="s">
        <v>1714</v>
      </c>
      <c r="S282">
        <v>5</v>
      </c>
      <c r="T282" t="s">
        <v>25</v>
      </c>
      <c r="U282">
        <v>2</v>
      </c>
      <c r="V282" t="s">
        <v>133</v>
      </c>
      <c r="W282">
        <v>9</v>
      </c>
      <c r="X282" t="s">
        <v>140</v>
      </c>
      <c r="Y282">
        <v>14</v>
      </c>
      <c r="Z282" t="s">
        <v>63</v>
      </c>
    </row>
    <row r="283" spans="1:26" x14ac:dyDescent="0.3">
      <c r="A283">
        <v>13061</v>
      </c>
      <c r="B283">
        <v>3</v>
      </c>
      <c r="C283">
        <v>2</v>
      </c>
      <c r="D283">
        <v>1</v>
      </c>
      <c r="E283">
        <v>6</v>
      </c>
      <c r="F283">
        <v>4</v>
      </c>
      <c r="G283">
        <v>38</v>
      </c>
      <c r="H283">
        <v>13061</v>
      </c>
      <c r="I283">
        <v>3</v>
      </c>
      <c r="J283">
        <v>2</v>
      </c>
      <c r="K283">
        <v>1</v>
      </c>
      <c r="L283">
        <v>6</v>
      </c>
      <c r="M283">
        <v>4</v>
      </c>
      <c r="N283">
        <v>38</v>
      </c>
      <c r="O283">
        <v>3</v>
      </c>
      <c r="P283" t="s">
        <v>38</v>
      </c>
      <c r="Q283">
        <v>2</v>
      </c>
      <c r="R283" s="7" t="s">
        <v>1714</v>
      </c>
      <c r="S283">
        <v>1</v>
      </c>
      <c r="T283" t="s">
        <v>343</v>
      </c>
      <c r="U283">
        <v>6</v>
      </c>
      <c r="V283" t="s">
        <v>344</v>
      </c>
      <c r="W283">
        <v>4</v>
      </c>
      <c r="X283" t="s">
        <v>398</v>
      </c>
      <c r="Y283">
        <v>38</v>
      </c>
      <c r="Z283" t="s">
        <v>638</v>
      </c>
    </row>
    <row r="284" spans="1:26" x14ac:dyDescent="0.3">
      <c r="A284">
        <v>13062</v>
      </c>
      <c r="B284">
        <v>3</v>
      </c>
      <c r="C284">
        <v>2</v>
      </c>
      <c r="D284">
        <v>2</v>
      </c>
      <c r="E284">
        <v>1</v>
      </c>
      <c r="F284">
        <v>6</v>
      </c>
      <c r="G284">
        <v>2</v>
      </c>
      <c r="H284">
        <v>13062</v>
      </c>
      <c r="I284">
        <v>3</v>
      </c>
      <c r="J284">
        <v>2</v>
      </c>
      <c r="K284">
        <v>2</v>
      </c>
      <c r="L284">
        <v>1</v>
      </c>
      <c r="M284">
        <v>6</v>
      </c>
      <c r="N284">
        <v>2</v>
      </c>
      <c r="O284">
        <v>3</v>
      </c>
      <c r="P284" t="s">
        <v>38</v>
      </c>
      <c r="Q284">
        <v>2</v>
      </c>
      <c r="R284" s="7" t="s">
        <v>1714</v>
      </c>
      <c r="S284">
        <v>2</v>
      </c>
      <c r="T284" t="s">
        <v>350</v>
      </c>
      <c r="U284">
        <v>1</v>
      </c>
      <c r="V284" t="s">
        <v>132</v>
      </c>
      <c r="W284">
        <v>6</v>
      </c>
      <c r="X284" t="s">
        <v>344</v>
      </c>
      <c r="Y284">
        <v>2</v>
      </c>
      <c r="Z284" t="s">
        <v>133</v>
      </c>
    </row>
    <row r="285" spans="1:26" x14ac:dyDescent="0.3">
      <c r="A285">
        <v>13063</v>
      </c>
      <c r="B285">
        <v>3</v>
      </c>
      <c r="C285">
        <v>2</v>
      </c>
      <c r="D285">
        <v>2</v>
      </c>
      <c r="E285">
        <v>1</v>
      </c>
      <c r="F285">
        <v>6</v>
      </c>
      <c r="G285">
        <v>2</v>
      </c>
      <c r="H285">
        <v>13063</v>
      </c>
      <c r="I285">
        <v>3</v>
      </c>
      <c r="J285">
        <v>2</v>
      </c>
      <c r="K285">
        <v>2</v>
      </c>
      <c r="L285">
        <v>1</v>
      </c>
      <c r="M285">
        <v>6</v>
      </c>
      <c r="N285">
        <v>2</v>
      </c>
      <c r="O285">
        <v>3</v>
      </c>
      <c r="P285" t="s">
        <v>38</v>
      </c>
      <c r="Q285">
        <v>2</v>
      </c>
      <c r="R285" s="7" t="s">
        <v>1714</v>
      </c>
      <c r="S285">
        <v>2</v>
      </c>
      <c r="T285" t="s">
        <v>350</v>
      </c>
      <c r="U285">
        <v>1</v>
      </c>
      <c r="V285" t="s">
        <v>132</v>
      </c>
      <c r="W285">
        <v>6</v>
      </c>
      <c r="X285" t="s">
        <v>344</v>
      </c>
      <c r="Y285">
        <v>2</v>
      </c>
      <c r="Z285" t="s">
        <v>133</v>
      </c>
    </row>
    <row r="286" spans="1:26" x14ac:dyDescent="0.3">
      <c r="A286">
        <v>13064</v>
      </c>
      <c r="B286">
        <v>3</v>
      </c>
      <c r="C286">
        <v>2</v>
      </c>
      <c r="D286">
        <v>20</v>
      </c>
      <c r="E286">
        <v>23</v>
      </c>
      <c r="F286">
        <v>27</v>
      </c>
      <c r="G286">
        <v>25</v>
      </c>
      <c r="H286">
        <v>13064</v>
      </c>
      <c r="I286">
        <v>3</v>
      </c>
      <c r="J286">
        <v>2</v>
      </c>
      <c r="K286">
        <v>20</v>
      </c>
      <c r="L286">
        <v>23</v>
      </c>
      <c r="M286">
        <v>27</v>
      </c>
      <c r="N286">
        <v>25</v>
      </c>
      <c r="O286">
        <v>3</v>
      </c>
      <c r="P286" t="s">
        <v>38</v>
      </c>
      <c r="Q286">
        <v>2</v>
      </c>
      <c r="R286" s="7" t="s">
        <v>1714</v>
      </c>
      <c r="S286">
        <v>20</v>
      </c>
      <c r="T286" t="s">
        <v>39</v>
      </c>
      <c r="U286">
        <v>23</v>
      </c>
      <c r="V286" t="s">
        <v>40</v>
      </c>
      <c r="W286">
        <v>27</v>
      </c>
      <c r="X286" t="s">
        <v>41</v>
      </c>
      <c r="Y286">
        <v>25</v>
      </c>
      <c r="Z286" t="s">
        <v>183</v>
      </c>
    </row>
    <row r="287" spans="1:26" x14ac:dyDescent="0.3">
      <c r="A287">
        <v>13065</v>
      </c>
      <c r="B287">
        <v>3</v>
      </c>
      <c r="C287">
        <v>2</v>
      </c>
      <c r="D287">
        <v>2</v>
      </c>
      <c r="E287">
        <v>35</v>
      </c>
      <c r="F287">
        <v>42</v>
      </c>
      <c r="G287">
        <v>38</v>
      </c>
      <c r="H287">
        <v>13065</v>
      </c>
      <c r="I287">
        <v>3</v>
      </c>
      <c r="J287">
        <v>2</v>
      </c>
      <c r="K287">
        <v>2</v>
      </c>
      <c r="L287">
        <v>35</v>
      </c>
      <c r="M287">
        <v>42</v>
      </c>
      <c r="N287">
        <v>38</v>
      </c>
      <c r="O287">
        <v>3</v>
      </c>
      <c r="P287" t="s">
        <v>38</v>
      </c>
      <c r="Q287">
        <v>2</v>
      </c>
      <c r="R287" s="7" t="s">
        <v>1714</v>
      </c>
      <c r="S287">
        <v>2</v>
      </c>
      <c r="T287" t="s">
        <v>350</v>
      </c>
      <c r="U287">
        <v>35</v>
      </c>
      <c r="V287" t="s">
        <v>71</v>
      </c>
      <c r="W287">
        <v>42</v>
      </c>
      <c r="X287" t="s">
        <v>175</v>
      </c>
      <c r="Y287">
        <v>38</v>
      </c>
      <c r="Z287" t="s">
        <v>638</v>
      </c>
    </row>
    <row r="288" spans="1:26" x14ac:dyDescent="0.3">
      <c r="A288">
        <v>13066</v>
      </c>
      <c r="B288">
        <v>3</v>
      </c>
      <c r="C288">
        <v>2</v>
      </c>
      <c r="D288">
        <v>2</v>
      </c>
      <c r="E288">
        <v>35</v>
      </c>
      <c r="F288">
        <v>42</v>
      </c>
      <c r="G288">
        <v>38</v>
      </c>
      <c r="H288">
        <v>13066</v>
      </c>
      <c r="I288">
        <v>3</v>
      </c>
      <c r="J288">
        <v>2</v>
      </c>
      <c r="K288">
        <v>2</v>
      </c>
      <c r="L288">
        <v>35</v>
      </c>
      <c r="M288">
        <v>42</v>
      </c>
      <c r="N288">
        <v>38</v>
      </c>
      <c r="O288">
        <v>3</v>
      </c>
      <c r="P288" t="s">
        <v>38</v>
      </c>
      <c r="Q288">
        <v>2</v>
      </c>
      <c r="R288" s="7" t="s">
        <v>1714</v>
      </c>
      <c r="S288">
        <v>2</v>
      </c>
      <c r="T288" t="s">
        <v>350</v>
      </c>
      <c r="U288">
        <v>35</v>
      </c>
      <c r="V288" t="s">
        <v>71</v>
      </c>
      <c r="W288">
        <v>42</v>
      </c>
      <c r="X288" t="s">
        <v>175</v>
      </c>
      <c r="Y288">
        <v>38</v>
      </c>
      <c r="Z288" t="s">
        <v>638</v>
      </c>
    </row>
    <row r="289" spans="1:26" x14ac:dyDescent="0.3">
      <c r="A289">
        <v>13067</v>
      </c>
      <c r="B289">
        <v>3</v>
      </c>
      <c r="C289">
        <v>2</v>
      </c>
      <c r="D289">
        <v>14</v>
      </c>
      <c r="E289">
        <v>21</v>
      </c>
      <c r="F289">
        <v>21</v>
      </c>
      <c r="G289">
        <v>39</v>
      </c>
      <c r="H289">
        <v>13067</v>
      </c>
      <c r="I289">
        <v>3</v>
      </c>
      <c r="J289">
        <v>2</v>
      </c>
      <c r="K289">
        <v>14</v>
      </c>
      <c r="L289">
        <v>21</v>
      </c>
      <c r="M289">
        <v>21</v>
      </c>
      <c r="N289">
        <v>39</v>
      </c>
      <c r="O289">
        <v>3</v>
      </c>
      <c r="P289" t="s">
        <v>38</v>
      </c>
      <c r="Q289">
        <v>2</v>
      </c>
      <c r="R289" s="7" t="s">
        <v>1714</v>
      </c>
      <c r="S289">
        <v>14</v>
      </c>
      <c r="T289" t="s">
        <v>367</v>
      </c>
      <c r="U289">
        <v>21</v>
      </c>
      <c r="V289" t="s">
        <v>124</v>
      </c>
      <c r="W289">
        <v>21</v>
      </c>
      <c r="X289" t="s">
        <v>124</v>
      </c>
      <c r="Y289">
        <v>39</v>
      </c>
      <c r="Z289" t="s">
        <v>72</v>
      </c>
    </row>
    <row r="290" spans="1:26" x14ac:dyDescent="0.3">
      <c r="A290">
        <v>13068</v>
      </c>
      <c r="B290">
        <v>3</v>
      </c>
      <c r="C290">
        <v>2</v>
      </c>
      <c r="D290">
        <v>2</v>
      </c>
      <c r="E290">
        <v>20</v>
      </c>
      <c r="F290">
        <v>35</v>
      </c>
      <c r="G290">
        <v>39</v>
      </c>
      <c r="H290">
        <v>13068</v>
      </c>
      <c r="I290">
        <v>3</v>
      </c>
      <c r="J290">
        <v>2</v>
      </c>
      <c r="K290">
        <v>2</v>
      </c>
      <c r="L290">
        <v>20</v>
      </c>
      <c r="M290">
        <v>35</v>
      </c>
      <c r="N290">
        <v>39</v>
      </c>
      <c r="O290">
        <v>3</v>
      </c>
      <c r="P290" t="s">
        <v>38</v>
      </c>
      <c r="Q290">
        <v>2</v>
      </c>
      <c r="R290" s="7" t="s">
        <v>1714</v>
      </c>
      <c r="S290">
        <v>2</v>
      </c>
      <c r="T290" t="s">
        <v>350</v>
      </c>
      <c r="U290">
        <v>20</v>
      </c>
      <c r="V290" t="s">
        <v>62</v>
      </c>
      <c r="W290">
        <v>35</v>
      </c>
      <c r="X290" t="s">
        <v>71</v>
      </c>
      <c r="Y290">
        <v>39</v>
      </c>
      <c r="Z290" t="s">
        <v>72</v>
      </c>
    </row>
    <row r="291" spans="1:26" x14ac:dyDescent="0.3">
      <c r="A291">
        <v>13069</v>
      </c>
      <c r="B291">
        <v>3</v>
      </c>
      <c r="C291">
        <v>2</v>
      </c>
      <c r="D291">
        <v>2</v>
      </c>
      <c r="E291">
        <v>20</v>
      </c>
      <c r="F291">
        <v>35</v>
      </c>
      <c r="G291">
        <v>39</v>
      </c>
      <c r="H291">
        <v>13069</v>
      </c>
      <c r="I291">
        <v>3</v>
      </c>
      <c r="J291">
        <v>2</v>
      </c>
      <c r="K291">
        <v>2</v>
      </c>
      <c r="L291">
        <v>20</v>
      </c>
      <c r="M291">
        <v>35</v>
      </c>
      <c r="N291">
        <v>39</v>
      </c>
      <c r="O291">
        <v>3</v>
      </c>
      <c r="P291" t="s">
        <v>38</v>
      </c>
      <c r="Q291">
        <v>2</v>
      </c>
      <c r="R291" s="7" t="s">
        <v>1714</v>
      </c>
      <c r="S291">
        <v>2</v>
      </c>
      <c r="T291" t="s">
        <v>350</v>
      </c>
      <c r="U291">
        <v>20</v>
      </c>
      <c r="V291" t="s">
        <v>62</v>
      </c>
      <c r="W291">
        <v>35</v>
      </c>
      <c r="X291" t="s">
        <v>71</v>
      </c>
      <c r="Y291">
        <v>39</v>
      </c>
      <c r="Z291" t="s">
        <v>72</v>
      </c>
    </row>
    <row r="292" spans="1:26" x14ac:dyDescent="0.3">
      <c r="A292">
        <v>13070</v>
      </c>
      <c r="B292">
        <v>3</v>
      </c>
      <c r="C292">
        <v>2</v>
      </c>
      <c r="D292">
        <v>20</v>
      </c>
      <c r="E292">
        <v>23</v>
      </c>
      <c r="F292">
        <v>28</v>
      </c>
      <c r="G292">
        <v>23</v>
      </c>
      <c r="H292">
        <v>13070</v>
      </c>
      <c r="I292">
        <v>3</v>
      </c>
      <c r="J292">
        <v>2</v>
      </c>
      <c r="K292">
        <v>20</v>
      </c>
      <c r="L292">
        <v>23</v>
      </c>
      <c r="M292">
        <v>28</v>
      </c>
      <c r="N292">
        <v>23</v>
      </c>
      <c r="O292">
        <v>3</v>
      </c>
      <c r="P292" t="s">
        <v>38</v>
      </c>
      <c r="Q292">
        <v>2</v>
      </c>
      <c r="R292" s="7" t="s">
        <v>1714</v>
      </c>
      <c r="S292">
        <v>20</v>
      </c>
      <c r="T292" t="s">
        <v>39</v>
      </c>
      <c r="U292">
        <v>23</v>
      </c>
      <c r="V292" t="s">
        <v>40</v>
      </c>
      <c r="W292">
        <v>28</v>
      </c>
      <c r="X292" t="s">
        <v>81</v>
      </c>
      <c r="Y292">
        <v>23</v>
      </c>
      <c r="Z292" t="s">
        <v>80</v>
      </c>
    </row>
    <row r="293" spans="1:26" x14ac:dyDescent="0.3">
      <c r="A293">
        <v>13071</v>
      </c>
      <c r="B293">
        <v>3</v>
      </c>
      <c r="C293">
        <v>2</v>
      </c>
      <c r="D293">
        <v>5</v>
      </c>
      <c r="E293">
        <v>34</v>
      </c>
      <c r="F293">
        <v>39</v>
      </c>
      <c r="G293">
        <v>42</v>
      </c>
      <c r="H293">
        <v>13071</v>
      </c>
      <c r="I293">
        <v>3</v>
      </c>
      <c r="J293">
        <v>2</v>
      </c>
      <c r="K293">
        <v>5</v>
      </c>
      <c r="L293">
        <v>34</v>
      </c>
      <c r="M293">
        <v>39</v>
      </c>
      <c r="N293">
        <v>42</v>
      </c>
      <c r="O293">
        <v>3</v>
      </c>
      <c r="P293" t="s">
        <v>38</v>
      </c>
      <c r="Q293">
        <v>2</v>
      </c>
      <c r="R293" s="7" t="s">
        <v>1714</v>
      </c>
      <c r="S293">
        <v>5</v>
      </c>
      <c r="T293" t="s">
        <v>25</v>
      </c>
      <c r="U293">
        <v>34</v>
      </c>
      <c r="V293" t="s">
        <v>160</v>
      </c>
      <c r="W293">
        <v>39</v>
      </c>
      <c r="X293" t="s">
        <v>638</v>
      </c>
      <c r="Y293">
        <v>42</v>
      </c>
      <c r="Z293" t="s">
        <v>53</v>
      </c>
    </row>
    <row r="294" spans="1:26" x14ac:dyDescent="0.3">
      <c r="A294">
        <v>13072</v>
      </c>
      <c r="B294">
        <v>3</v>
      </c>
      <c r="C294">
        <v>2</v>
      </c>
      <c r="D294">
        <v>21</v>
      </c>
      <c r="E294">
        <v>19</v>
      </c>
      <c r="F294">
        <v>21</v>
      </c>
      <c r="G294">
        <v>37</v>
      </c>
      <c r="H294">
        <v>13072</v>
      </c>
      <c r="I294">
        <v>3</v>
      </c>
      <c r="J294">
        <v>2</v>
      </c>
      <c r="K294">
        <v>21</v>
      </c>
      <c r="L294">
        <v>19</v>
      </c>
      <c r="M294">
        <v>21</v>
      </c>
      <c r="N294">
        <v>37</v>
      </c>
      <c r="O294">
        <v>3</v>
      </c>
      <c r="P294" t="s">
        <v>38</v>
      </c>
      <c r="Q294">
        <v>2</v>
      </c>
      <c r="R294" s="7" t="s">
        <v>1714</v>
      </c>
      <c r="S294">
        <v>21</v>
      </c>
      <c r="T294" t="s">
        <v>98</v>
      </c>
      <c r="U294">
        <v>19</v>
      </c>
      <c r="V294" t="s">
        <v>51</v>
      </c>
      <c r="W294">
        <v>21</v>
      </c>
      <c r="X294" t="s">
        <v>124</v>
      </c>
      <c r="Y294">
        <v>37</v>
      </c>
      <c r="Z294" t="s">
        <v>174</v>
      </c>
    </row>
    <row r="295" spans="1:26" x14ac:dyDescent="0.3">
      <c r="A295">
        <v>13073</v>
      </c>
      <c r="B295">
        <v>3</v>
      </c>
      <c r="C295">
        <v>2</v>
      </c>
      <c r="D295">
        <v>5</v>
      </c>
      <c r="E295">
        <v>34</v>
      </c>
      <c r="F295">
        <v>39</v>
      </c>
      <c r="G295">
        <v>42</v>
      </c>
      <c r="H295">
        <v>13073</v>
      </c>
      <c r="I295">
        <v>3</v>
      </c>
      <c r="J295">
        <v>2</v>
      </c>
      <c r="K295">
        <v>5</v>
      </c>
      <c r="L295">
        <v>34</v>
      </c>
      <c r="M295">
        <v>39</v>
      </c>
      <c r="N295">
        <v>42</v>
      </c>
      <c r="O295">
        <v>3</v>
      </c>
      <c r="P295" t="s">
        <v>38</v>
      </c>
      <c r="Q295">
        <v>2</v>
      </c>
      <c r="R295" s="7" t="s">
        <v>1714</v>
      </c>
      <c r="S295">
        <v>5</v>
      </c>
      <c r="T295" t="s">
        <v>25</v>
      </c>
      <c r="U295">
        <v>34</v>
      </c>
      <c r="V295" t="s">
        <v>160</v>
      </c>
      <c r="W295">
        <v>39</v>
      </c>
      <c r="X295" t="s">
        <v>638</v>
      </c>
      <c r="Y295">
        <v>42</v>
      </c>
      <c r="Z295" t="s">
        <v>53</v>
      </c>
    </row>
    <row r="296" spans="1:26" x14ac:dyDescent="0.3">
      <c r="A296">
        <v>13074</v>
      </c>
      <c r="B296">
        <v>3</v>
      </c>
      <c r="C296">
        <v>2</v>
      </c>
      <c r="D296">
        <v>17</v>
      </c>
      <c r="E296">
        <v>7</v>
      </c>
      <c r="F296">
        <v>7</v>
      </c>
      <c r="G296">
        <v>7</v>
      </c>
      <c r="H296">
        <v>13074</v>
      </c>
      <c r="I296">
        <v>3</v>
      </c>
      <c r="J296">
        <v>2</v>
      </c>
      <c r="K296">
        <v>17</v>
      </c>
      <c r="L296">
        <v>7</v>
      </c>
      <c r="M296">
        <v>7</v>
      </c>
      <c r="N296">
        <v>7</v>
      </c>
      <c r="O296">
        <v>3</v>
      </c>
      <c r="P296" t="s">
        <v>38</v>
      </c>
      <c r="Q296">
        <v>2</v>
      </c>
      <c r="R296" s="7" t="s">
        <v>1714</v>
      </c>
      <c r="S296">
        <v>17</v>
      </c>
      <c r="T296" t="s">
        <v>619</v>
      </c>
      <c r="U296">
        <v>7</v>
      </c>
      <c r="V296" t="s">
        <v>28</v>
      </c>
      <c r="W296">
        <v>7</v>
      </c>
      <c r="X296" t="s">
        <v>28</v>
      </c>
      <c r="Y296">
        <v>7</v>
      </c>
      <c r="Z296" t="s">
        <v>28</v>
      </c>
    </row>
    <row r="297" spans="1:26" x14ac:dyDescent="0.3">
      <c r="A297">
        <v>13075</v>
      </c>
      <c r="B297">
        <v>3</v>
      </c>
      <c r="C297">
        <v>2</v>
      </c>
      <c r="D297">
        <v>5</v>
      </c>
      <c r="E297">
        <v>34</v>
      </c>
      <c r="F297">
        <v>39</v>
      </c>
      <c r="G297">
        <v>42</v>
      </c>
      <c r="H297">
        <v>13075</v>
      </c>
      <c r="I297">
        <v>3</v>
      </c>
      <c r="J297">
        <v>2</v>
      </c>
      <c r="K297">
        <v>5</v>
      </c>
      <c r="L297">
        <v>34</v>
      </c>
      <c r="M297">
        <v>39</v>
      </c>
      <c r="N297">
        <v>42</v>
      </c>
      <c r="O297">
        <v>3</v>
      </c>
      <c r="P297" t="s">
        <v>38</v>
      </c>
      <c r="Q297">
        <v>2</v>
      </c>
      <c r="R297" s="7" t="s">
        <v>1714</v>
      </c>
      <c r="S297">
        <v>5</v>
      </c>
      <c r="T297" t="s">
        <v>25</v>
      </c>
      <c r="U297">
        <v>34</v>
      </c>
      <c r="V297" t="s">
        <v>160</v>
      </c>
      <c r="W297">
        <v>39</v>
      </c>
      <c r="X297" t="s">
        <v>638</v>
      </c>
      <c r="Y297">
        <v>42</v>
      </c>
      <c r="Z297" t="s">
        <v>53</v>
      </c>
    </row>
    <row r="298" spans="1:26" x14ac:dyDescent="0.3">
      <c r="A298">
        <v>13076</v>
      </c>
      <c r="B298">
        <v>3</v>
      </c>
      <c r="C298">
        <v>2</v>
      </c>
      <c r="D298">
        <v>20</v>
      </c>
      <c r="E298">
        <v>25</v>
      </c>
      <c r="F298">
        <v>14</v>
      </c>
      <c r="G298">
        <v>26</v>
      </c>
      <c r="H298">
        <v>13076</v>
      </c>
      <c r="I298">
        <v>3</v>
      </c>
      <c r="J298">
        <v>2</v>
      </c>
      <c r="K298">
        <v>20</v>
      </c>
      <c r="L298">
        <v>25</v>
      </c>
      <c r="M298">
        <v>14</v>
      </c>
      <c r="N298">
        <v>26</v>
      </c>
      <c r="O298">
        <v>3</v>
      </c>
      <c r="P298" t="s">
        <v>38</v>
      </c>
      <c r="Q298">
        <v>2</v>
      </c>
      <c r="R298" s="7" t="s">
        <v>1714</v>
      </c>
      <c r="S298">
        <v>20</v>
      </c>
      <c r="T298" t="s">
        <v>39</v>
      </c>
      <c r="U298">
        <v>25</v>
      </c>
      <c r="V298" t="s">
        <v>26</v>
      </c>
      <c r="W298">
        <v>14</v>
      </c>
      <c r="X298" t="s">
        <v>63</v>
      </c>
      <c r="Y298">
        <v>26</v>
      </c>
      <c r="Z298" t="s">
        <v>41</v>
      </c>
    </row>
    <row r="299" spans="1:26" x14ac:dyDescent="0.3">
      <c r="A299">
        <v>13077</v>
      </c>
      <c r="B299">
        <v>3</v>
      </c>
      <c r="C299">
        <v>2</v>
      </c>
      <c r="D299">
        <v>20</v>
      </c>
      <c r="E299">
        <v>25</v>
      </c>
      <c r="F299">
        <v>14</v>
      </c>
      <c r="G299">
        <v>26</v>
      </c>
      <c r="H299">
        <v>13077</v>
      </c>
      <c r="I299">
        <v>3</v>
      </c>
      <c r="J299">
        <v>2</v>
      </c>
      <c r="K299">
        <v>20</v>
      </c>
      <c r="L299">
        <v>25</v>
      </c>
      <c r="M299">
        <v>14</v>
      </c>
      <c r="N299">
        <v>26</v>
      </c>
      <c r="O299">
        <v>3</v>
      </c>
      <c r="P299" t="s">
        <v>38</v>
      </c>
      <c r="Q299">
        <v>2</v>
      </c>
      <c r="R299" s="7" t="s">
        <v>1714</v>
      </c>
      <c r="S299">
        <v>20</v>
      </c>
      <c r="T299" t="s">
        <v>39</v>
      </c>
      <c r="U299">
        <v>25</v>
      </c>
      <c r="V299" t="s">
        <v>26</v>
      </c>
      <c r="W299">
        <v>14</v>
      </c>
      <c r="X299" t="s">
        <v>63</v>
      </c>
      <c r="Y299">
        <v>26</v>
      </c>
      <c r="Z299" t="s">
        <v>41</v>
      </c>
    </row>
    <row r="300" spans="1:26" x14ac:dyDescent="0.3">
      <c r="A300">
        <v>13078</v>
      </c>
      <c r="B300">
        <v>3</v>
      </c>
      <c r="C300">
        <v>2</v>
      </c>
      <c r="D300">
        <v>5</v>
      </c>
      <c r="E300">
        <v>34</v>
      </c>
      <c r="F300">
        <v>39</v>
      </c>
      <c r="G300">
        <v>42</v>
      </c>
      <c r="H300">
        <v>13078</v>
      </c>
      <c r="I300">
        <v>3</v>
      </c>
      <c r="J300">
        <v>2</v>
      </c>
      <c r="K300">
        <v>5</v>
      </c>
      <c r="L300">
        <v>34</v>
      </c>
      <c r="M300">
        <v>39</v>
      </c>
      <c r="N300">
        <v>42</v>
      </c>
      <c r="O300">
        <v>3</v>
      </c>
      <c r="P300" t="s">
        <v>38</v>
      </c>
      <c r="Q300">
        <v>2</v>
      </c>
      <c r="R300" s="7" t="s">
        <v>1714</v>
      </c>
      <c r="S300">
        <v>5</v>
      </c>
      <c r="T300" t="s">
        <v>25</v>
      </c>
      <c r="U300">
        <v>34</v>
      </c>
      <c r="V300" t="s">
        <v>160</v>
      </c>
      <c r="W300">
        <v>39</v>
      </c>
      <c r="X300" t="s">
        <v>638</v>
      </c>
      <c r="Y300">
        <v>42</v>
      </c>
      <c r="Z300" t="s">
        <v>53</v>
      </c>
    </row>
    <row r="301" spans="1:26" x14ac:dyDescent="0.3">
      <c r="A301">
        <v>13079</v>
      </c>
      <c r="B301">
        <v>3</v>
      </c>
      <c r="C301">
        <v>2</v>
      </c>
      <c r="D301">
        <v>25</v>
      </c>
      <c r="E301">
        <v>41</v>
      </c>
      <c r="F301">
        <v>37</v>
      </c>
      <c r="G301">
        <v>35</v>
      </c>
      <c r="H301">
        <v>13079</v>
      </c>
      <c r="I301">
        <v>3</v>
      </c>
      <c r="J301">
        <v>2</v>
      </c>
      <c r="K301">
        <v>25</v>
      </c>
      <c r="L301">
        <v>41</v>
      </c>
      <c r="M301">
        <v>37</v>
      </c>
      <c r="N301">
        <v>35</v>
      </c>
      <c r="O301">
        <v>3</v>
      </c>
      <c r="P301" t="s">
        <v>38</v>
      </c>
      <c r="Q301">
        <v>2</v>
      </c>
      <c r="R301" s="7" t="s">
        <v>1714</v>
      </c>
      <c r="S301">
        <v>25</v>
      </c>
      <c r="T301" t="s">
        <v>808</v>
      </c>
      <c r="U301">
        <v>41</v>
      </c>
      <c r="V301" t="s">
        <v>147</v>
      </c>
      <c r="W301">
        <v>37</v>
      </c>
      <c r="X301" t="s">
        <v>243</v>
      </c>
      <c r="Y301">
        <v>35</v>
      </c>
      <c r="Z301" t="s">
        <v>64</v>
      </c>
    </row>
    <row r="302" spans="1:26" x14ac:dyDescent="0.3">
      <c r="A302">
        <v>13080</v>
      </c>
      <c r="B302">
        <v>3</v>
      </c>
      <c r="C302">
        <v>2</v>
      </c>
      <c r="D302">
        <v>21</v>
      </c>
      <c r="E302">
        <v>1</v>
      </c>
      <c r="F302">
        <v>21</v>
      </c>
      <c r="G302">
        <v>37</v>
      </c>
      <c r="H302">
        <v>13080</v>
      </c>
      <c r="I302">
        <v>3</v>
      </c>
      <c r="J302">
        <v>2</v>
      </c>
      <c r="K302">
        <v>21</v>
      </c>
      <c r="L302">
        <v>1</v>
      </c>
      <c r="M302">
        <v>21</v>
      </c>
      <c r="N302">
        <v>37</v>
      </c>
      <c r="O302">
        <v>3</v>
      </c>
      <c r="P302" t="s">
        <v>38</v>
      </c>
      <c r="Q302">
        <v>2</v>
      </c>
      <c r="R302" s="7" t="s">
        <v>1714</v>
      </c>
      <c r="S302">
        <v>21</v>
      </c>
      <c r="T302" t="s">
        <v>98</v>
      </c>
      <c r="U302">
        <v>1</v>
      </c>
      <c r="V302" t="s">
        <v>132</v>
      </c>
      <c r="W302">
        <v>21</v>
      </c>
      <c r="X302" t="s">
        <v>124</v>
      </c>
      <c r="Y302">
        <v>37</v>
      </c>
      <c r="Z302" t="s">
        <v>174</v>
      </c>
    </row>
    <row r="303" spans="1:26" x14ac:dyDescent="0.3">
      <c r="A303">
        <v>13081</v>
      </c>
      <c r="B303">
        <v>3</v>
      </c>
      <c r="C303">
        <v>2</v>
      </c>
      <c r="D303">
        <v>15</v>
      </c>
      <c r="E303">
        <v>21</v>
      </c>
      <c r="F303">
        <v>27</v>
      </c>
      <c r="G303">
        <v>11</v>
      </c>
      <c r="H303">
        <v>13081</v>
      </c>
      <c r="I303">
        <v>3</v>
      </c>
      <c r="J303">
        <v>2</v>
      </c>
      <c r="K303">
        <v>15</v>
      </c>
      <c r="L303">
        <v>21</v>
      </c>
      <c r="M303">
        <v>27</v>
      </c>
      <c r="N303">
        <v>11</v>
      </c>
      <c r="O303">
        <v>3</v>
      </c>
      <c r="P303" t="s">
        <v>38</v>
      </c>
      <c r="Q303">
        <v>2</v>
      </c>
      <c r="R303" s="7" t="s">
        <v>1714</v>
      </c>
      <c r="S303">
        <v>15</v>
      </c>
      <c r="T303" t="s">
        <v>271</v>
      </c>
      <c r="U303">
        <v>21</v>
      </c>
      <c r="V303" t="s">
        <v>124</v>
      </c>
      <c r="W303">
        <v>27</v>
      </c>
      <c r="X303" t="s">
        <v>41</v>
      </c>
      <c r="Y303">
        <v>11</v>
      </c>
      <c r="Z303" t="s">
        <v>90</v>
      </c>
    </row>
    <row r="304" spans="1:26" x14ac:dyDescent="0.3">
      <c r="A304">
        <v>13082</v>
      </c>
      <c r="B304">
        <v>3</v>
      </c>
      <c r="C304">
        <v>2</v>
      </c>
      <c r="D304">
        <v>5</v>
      </c>
      <c r="E304">
        <v>34</v>
      </c>
      <c r="F304">
        <v>39</v>
      </c>
      <c r="G304">
        <v>42</v>
      </c>
      <c r="H304">
        <v>13082</v>
      </c>
      <c r="I304">
        <v>3</v>
      </c>
      <c r="J304">
        <v>2</v>
      </c>
      <c r="K304">
        <v>5</v>
      </c>
      <c r="L304">
        <v>34</v>
      </c>
      <c r="M304">
        <v>39</v>
      </c>
      <c r="N304">
        <v>42</v>
      </c>
      <c r="O304">
        <v>3</v>
      </c>
      <c r="P304" t="s">
        <v>38</v>
      </c>
      <c r="Q304">
        <v>2</v>
      </c>
      <c r="R304" s="7" t="s">
        <v>1714</v>
      </c>
      <c r="S304">
        <v>5</v>
      </c>
      <c r="T304" t="s">
        <v>25</v>
      </c>
      <c r="U304">
        <v>34</v>
      </c>
      <c r="V304" t="s">
        <v>160</v>
      </c>
      <c r="W304">
        <v>39</v>
      </c>
      <c r="X304" t="s">
        <v>638</v>
      </c>
      <c r="Y304">
        <v>42</v>
      </c>
      <c r="Z304" t="s">
        <v>53</v>
      </c>
    </row>
    <row r="305" spans="1:26" x14ac:dyDescent="0.3">
      <c r="A305">
        <v>13083</v>
      </c>
      <c r="B305">
        <v>3</v>
      </c>
      <c r="C305">
        <v>2</v>
      </c>
      <c r="D305">
        <v>14</v>
      </c>
      <c r="E305">
        <v>21</v>
      </c>
      <c r="F305">
        <v>36</v>
      </c>
      <c r="G305">
        <v>39</v>
      </c>
      <c r="H305">
        <v>13083</v>
      </c>
      <c r="I305">
        <v>3</v>
      </c>
      <c r="J305">
        <v>2</v>
      </c>
      <c r="K305">
        <v>14</v>
      </c>
      <c r="L305">
        <v>21</v>
      </c>
      <c r="M305">
        <v>36</v>
      </c>
      <c r="N305">
        <v>39</v>
      </c>
      <c r="O305">
        <v>3</v>
      </c>
      <c r="P305" t="s">
        <v>38</v>
      </c>
      <c r="Q305">
        <v>2</v>
      </c>
      <c r="R305" s="7" t="s">
        <v>1714</v>
      </c>
      <c r="S305">
        <v>14</v>
      </c>
      <c r="T305" t="s">
        <v>367</v>
      </c>
      <c r="U305">
        <v>21</v>
      </c>
      <c r="V305" t="s">
        <v>124</v>
      </c>
      <c r="W305">
        <v>36</v>
      </c>
      <c r="X305" t="s">
        <v>64</v>
      </c>
      <c r="Y305">
        <v>39</v>
      </c>
      <c r="Z305" t="s">
        <v>72</v>
      </c>
    </row>
    <row r="306" spans="1:26" x14ac:dyDescent="0.3">
      <c r="A306">
        <v>13084</v>
      </c>
      <c r="B306">
        <v>3</v>
      </c>
      <c r="C306">
        <v>2</v>
      </c>
      <c r="D306">
        <v>5</v>
      </c>
      <c r="E306">
        <v>34</v>
      </c>
      <c r="F306">
        <v>39</v>
      </c>
      <c r="G306">
        <v>42</v>
      </c>
      <c r="H306">
        <v>13084</v>
      </c>
      <c r="I306">
        <v>3</v>
      </c>
      <c r="J306">
        <v>2</v>
      </c>
      <c r="K306">
        <v>5</v>
      </c>
      <c r="L306">
        <v>34</v>
      </c>
      <c r="M306">
        <v>39</v>
      </c>
      <c r="N306">
        <v>42</v>
      </c>
      <c r="O306">
        <v>3</v>
      </c>
      <c r="P306" t="s">
        <v>38</v>
      </c>
      <c r="Q306">
        <v>2</v>
      </c>
      <c r="R306" s="7" t="s">
        <v>1714</v>
      </c>
      <c r="S306">
        <v>5</v>
      </c>
      <c r="T306" t="s">
        <v>25</v>
      </c>
      <c r="U306">
        <v>34</v>
      </c>
      <c r="V306" t="s">
        <v>160</v>
      </c>
      <c r="W306">
        <v>39</v>
      </c>
      <c r="X306" t="s">
        <v>638</v>
      </c>
      <c r="Y306">
        <v>42</v>
      </c>
      <c r="Z306" t="s">
        <v>53</v>
      </c>
    </row>
    <row r="307" spans="1:26" x14ac:dyDescent="0.3">
      <c r="A307">
        <v>13085</v>
      </c>
      <c r="B307">
        <v>3</v>
      </c>
      <c r="C307">
        <v>2</v>
      </c>
      <c r="D307">
        <v>5</v>
      </c>
      <c r="E307">
        <v>34</v>
      </c>
      <c r="F307">
        <v>39</v>
      </c>
      <c r="G307">
        <v>42</v>
      </c>
      <c r="H307">
        <v>13085</v>
      </c>
      <c r="I307">
        <v>3</v>
      </c>
      <c r="J307">
        <v>2</v>
      </c>
      <c r="K307">
        <v>5</v>
      </c>
      <c r="L307">
        <v>34</v>
      </c>
      <c r="M307">
        <v>39</v>
      </c>
      <c r="N307">
        <v>42</v>
      </c>
      <c r="O307">
        <v>3</v>
      </c>
      <c r="P307" t="s">
        <v>38</v>
      </c>
      <c r="Q307">
        <v>2</v>
      </c>
      <c r="R307" s="7" t="s">
        <v>1714</v>
      </c>
      <c r="S307">
        <v>5</v>
      </c>
      <c r="T307" t="s">
        <v>25</v>
      </c>
      <c r="U307">
        <v>34</v>
      </c>
      <c r="V307" t="s">
        <v>160</v>
      </c>
      <c r="W307">
        <v>39</v>
      </c>
      <c r="X307" t="s">
        <v>638</v>
      </c>
      <c r="Y307">
        <v>42</v>
      </c>
      <c r="Z307" t="s">
        <v>53</v>
      </c>
    </row>
    <row r="308" spans="1:26" x14ac:dyDescent="0.3">
      <c r="A308">
        <v>13086</v>
      </c>
      <c r="B308">
        <v>3</v>
      </c>
      <c r="C308">
        <v>2</v>
      </c>
      <c r="D308">
        <v>5</v>
      </c>
      <c r="E308">
        <v>34</v>
      </c>
      <c r="F308">
        <v>39</v>
      </c>
      <c r="G308">
        <v>42</v>
      </c>
      <c r="H308">
        <v>13086</v>
      </c>
      <c r="I308">
        <v>3</v>
      </c>
      <c r="J308">
        <v>2</v>
      </c>
      <c r="K308">
        <v>5</v>
      </c>
      <c r="L308">
        <v>34</v>
      </c>
      <c r="M308">
        <v>39</v>
      </c>
      <c r="N308">
        <v>42</v>
      </c>
      <c r="O308">
        <v>3</v>
      </c>
      <c r="P308" t="s">
        <v>38</v>
      </c>
      <c r="Q308">
        <v>2</v>
      </c>
      <c r="R308" s="7" t="s">
        <v>1714</v>
      </c>
      <c r="S308">
        <v>5</v>
      </c>
      <c r="T308" t="s">
        <v>25</v>
      </c>
      <c r="U308">
        <v>34</v>
      </c>
      <c r="V308" t="s">
        <v>160</v>
      </c>
      <c r="W308">
        <v>39</v>
      </c>
      <c r="X308" t="s">
        <v>638</v>
      </c>
      <c r="Y308">
        <v>42</v>
      </c>
      <c r="Z308" t="s">
        <v>53</v>
      </c>
    </row>
    <row r="309" spans="1:26" x14ac:dyDescent="0.3">
      <c r="A309">
        <v>13087</v>
      </c>
      <c r="B309">
        <v>2</v>
      </c>
      <c r="C309">
        <v>4</v>
      </c>
      <c r="D309">
        <v>13</v>
      </c>
      <c r="E309">
        <v>39</v>
      </c>
      <c r="F309">
        <v>38</v>
      </c>
      <c r="G309">
        <v>36</v>
      </c>
      <c r="H309">
        <v>13087</v>
      </c>
      <c r="I309">
        <v>2</v>
      </c>
      <c r="J309">
        <v>4</v>
      </c>
      <c r="K309">
        <v>13</v>
      </c>
      <c r="L309">
        <v>39</v>
      </c>
      <c r="M309">
        <v>38</v>
      </c>
      <c r="N309">
        <v>36</v>
      </c>
      <c r="O309">
        <v>2</v>
      </c>
      <c r="P309" t="s">
        <v>97</v>
      </c>
      <c r="Q309">
        <v>4</v>
      </c>
      <c r="R309" s="7" t="s">
        <v>1715</v>
      </c>
      <c r="S309">
        <v>13</v>
      </c>
      <c r="T309" t="s">
        <v>173</v>
      </c>
      <c r="U309">
        <v>39</v>
      </c>
      <c r="V309" t="s">
        <v>638</v>
      </c>
      <c r="W309">
        <v>38</v>
      </c>
      <c r="X309" t="s">
        <v>174</v>
      </c>
      <c r="Y309">
        <v>36</v>
      </c>
      <c r="Z309" t="s">
        <v>243</v>
      </c>
    </row>
    <row r="310" spans="1:26" x14ac:dyDescent="0.3">
      <c r="A310">
        <v>13088</v>
      </c>
      <c r="B310">
        <v>3</v>
      </c>
      <c r="C310">
        <v>1</v>
      </c>
      <c r="D310">
        <v>21</v>
      </c>
      <c r="E310">
        <v>38</v>
      </c>
      <c r="F310">
        <v>9</v>
      </c>
      <c r="G310">
        <v>29</v>
      </c>
      <c r="H310">
        <v>13088</v>
      </c>
      <c r="I310">
        <v>3</v>
      </c>
      <c r="J310">
        <v>1</v>
      </c>
      <c r="K310">
        <v>21</v>
      </c>
      <c r="L310">
        <v>38</v>
      </c>
      <c r="M310">
        <v>9</v>
      </c>
      <c r="N310">
        <v>29</v>
      </c>
      <c r="O310">
        <v>3</v>
      </c>
      <c r="P310" t="s">
        <v>38</v>
      </c>
      <c r="Q310">
        <v>1</v>
      </c>
      <c r="R310" s="7" t="s">
        <v>1713</v>
      </c>
      <c r="S310">
        <v>21</v>
      </c>
      <c r="T310" t="s">
        <v>98</v>
      </c>
      <c r="U310">
        <v>38</v>
      </c>
      <c r="V310" t="s">
        <v>174</v>
      </c>
      <c r="W310">
        <v>9</v>
      </c>
      <c r="X310" t="s">
        <v>140</v>
      </c>
      <c r="Y310">
        <v>29</v>
      </c>
      <c r="Z310" t="s">
        <v>388</v>
      </c>
    </row>
    <row r="311" spans="1:26" x14ac:dyDescent="0.3">
      <c r="A311">
        <v>13089</v>
      </c>
      <c r="B311">
        <v>3</v>
      </c>
      <c r="C311">
        <v>2</v>
      </c>
      <c r="D311">
        <v>5</v>
      </c>
      <c r="E311">
        <v>34</v>
      </c>
      <c r="F311">
        <v>39</v>
      </c>
      <c r="G311">
        <v>42</v>
      </c>
      <c r="H311">
        <v>13089</v>
      </c>
      <c r="I311">
        <v>3</v>
      </c>
      <c r="J311">
        <v>2</v>
      </c>
      <c r="K311">
        <v>5</v>
      </c>
      <c r="L311">
        <v>34</v>
      </c>
      <c r="M311">
        <v>39</v>
      </c>
      <c r="N311">
        <v>42</v>
      </c>
      <c r="O311">
        <v>3</v>
      </c>
      <c r="P311" t="s">
        <v>38</v>
      </c>
      <c r="Q311">
        <v>2</v>
      </c>
      <c r="R311" s="7" t="s">
        <v>1714</v>
      </c>
      <c r="S311">
        <v>5</v>
      </c>
      <c r="T311" t="s">
        <v>25</v>
      </c>
      <c r="U311">
        <v>34</v>
      </c>
      <c r="V311" t="s">
        <v>160</v>
      </c>
      <c r="W311">
        <v>39</v>
      </c>
      <c r="X311" t="s">
        <v>638</v>
      </c>
      <c r="Y311">
        <v>42</v>
      </c>
      <c r="Z311" t="s">
        <v>53</v>
      </c>
    </row>
    <row r="312" spans="1:26" x14ac:dyDescent="0.3">
      <c r="A312">
        <v>13090</v>
      </c>
      <c r="B312">
        <v>3</v>
      </c>
      <c r="C312">
        <v>2</v>
      </c>
      <c r="D312">
        <v>5</v>
      </c>
      <c r="E312">
        <v>34</v>
      </c>
      <c r="F312">
        <v>39</v>
      </c>
      <c r="G312">
        <v>42</v>
      </c>
      <c r="H312">
        <v>13090</v>
      </c>
      <c r="I312">
        <v>3</v>
      </c>
      <c r="J312">
        <v>2</v>
      </c>
      <c r="K312">
        <v>5</v>
      </c>
      <c r="L312">
        <v>34</v>
      </c>
      <c r="M312">
        <v>39</v>
      </c>
      <c r="N312">
        <v>42</v>
      </c>
      <c r="O312">
        <v>3</v>
      </c>
      <c r="P312" t="s">
        <v>38</v>
      </c>
      <c r="Q312">
        <v>2</v>
      </c>
      <c r="R312" s="7" t="s">
        <v>1714</v>
      </c>
      <c r="S312">
        <v>5</v>
      </c>
      <c r="T312" t="s">
        <v>25</v>
      </c>
      <c r="U312">
        <v>34</v>
      </c>
      <c r="V312" t="s">
        <v>160</v>
      </c>
      <c r="W312">
        <v>39</v>
      </c>
      <c r="X312" t="s">
        <v>638</v>
      </c>
      <c r="Y312">
        <v>42</v>
      </c>
      <c r="Z312" t="s">
        <v>53</v>
      </c>
    </row>
    <row r="313" spans="1:26" x14ac:dyDescent="0.3">
      <c r="A313">
        <v>13091</v>
      </c>
      <c r="B313">
        <v>3</v>
      </c>
      <c r="C313">
        <v>2</v>
      </c>
      <c r="D313">
        <v>5</v>
      </c>
      <c r="E313">
        <v>34</v>
      </c>
      <c r="F313">
        <v>39</v>
      </c>
      <c r="G313">
        <v>42</v>
      </c>
      <c r="H313">
        <v>13091</v>
      </c>
      <c r="I313">
        <v>3</v>
      </c>
      <c r="J313">
        <v>2</v>
      </c>
      <c r="K313">
        <v>5</v>
      </c>
      <c r="L313">
        <v>34</v>
      </c>
      <c r="M313">
        <v>39</v>
      </c>
      <c r="N313">
        <v>42</v>
      </c>
      <c r="O313">
        <v>3</v>
      </c>
      <c r="P313" t="s">
        <v>38</v>
      </c>
      <c r="Q313">
        <v>2</v>
      </c>
      <c r="R313" s="7" t="s">
        <v>1714</v>
      </c>
      <c r="S313">
        <v>5</v>
      </c>
      <c r="T313" t="s">
        <v>25</v>
      </c>
      <c r="U313">
        <v>34</v>
      </c>
      <c r="V313" t="s">
        <v>160</v>
      </c>
      <c r="W313">
        <v>39</v>
      </c>
      <c r="X313" t="s">
        <v>638</v>
      </c>
      <c r="Y313">
        <v>42</v>
      </c>
      <c r="Z313" t="s">
        <v>53</v>
      </c>
    </row>
    <row r="314" spans="1:26" x14ac:dyDescent="0.3">
      <c r="A314">
        <v>13092</v>
      </c>
      <c r="B314">
        <v>3</v>
      </c>
      <c r="C314">
        <v>2</v>
      </c>
      <c r="D314">
        <v>5</v>
      </c>
      <c r="E314">
        <v>34</v>
      </c>
      <c r="F314">
        <v>39</v>
      </c>
      <c r="G314">
        <v>42</v>
      </c>
      <c r="H314">
        <v>13092</v>
      </c>
      <c r="I314">
        <v>3</v>
      </c>
      <c r="J314">
        <v>2</v>
      </c>
      <c r="K314">
        <v>5</v>
      </c>
      <c r="L314">
        <v>34</v>
      </c>
      <c r="M314">
        <v>39</v>
      </c>
      <c r="N314">
        <v>42</v>
      </c>
      <c r="O314">
        <v>3</v>
      </c>
      <c r="P314" t="s">
        <v>38</v>
      </c>
      <c r="Q314">
        <v>2</v>
      </c>
      <c r="R314" s="7" t="s">
        <v>1714</v>
      </c>
      <c r="S314">
        <v>5</v>
      </c>
      <c r="T314" t="s">
        <v>25</v>
      </c>
      <c r="U314">
        <v>34</v>
      </c>
      <c r="V314" t="s">
        <v>160</v>
      </c>
      <c r="W314">
        <v>39</v>
      </c>
      <c r="X314" t="s">
        <v>638</v>
      </c>
      <c r="Y314">
        <v>42</v>
      </c>
      <c r="Z314" t="s">
        <v>53</v>
      </c>
    </row>
    <row r="315" spans="1:26" x14ac:dyDescent="0.3">
      <c r="A315">
        <v>13093</v>
      </c>
      <c r="B315">
        <v>3</v>
      </c>
      <c r="C315">
        <v>2</v>
      </c>
      <c r="D315">
        <v>5</v>
      </c>
      <c r="E315">
        <v>34</v>
      </c>
      <c r="F315">
        <v>39</v>
      </c>
      <c r="G315">
        <v>42</v>
      </c>
      <c r="H315">
        <v>13093</v>
      </c>
      <c r="I315">
        <v>3</v>
      </c>
      <c r="J315">
        <v>2</v>
      </c>
      <c r="K315">
        <v>5</v>
      </c>
      <c r="L315">
        <v>34</v>
      </c>
      <c r="M315">
        <v>39</v>
      </c>
      <c r="N315">
        <v>42</v>
      </c>
      <c r="O315">
        <v>3</v>
      </c>
      <c r="P315" t="s">
        <v>38</v>
      </c>
      <c r="Q315">
        <v>2</v>
      </c>
      <c r="R315" s="7" t="s">
        <v>1714</v>
      </c>
      <c r="S315">
        <v>5</v>
      </c>
      <c r="T315" t="s">
        <v>25</v>
      </c>
      <c r="U315">
        <v>34</v>
      </c>
      <c r="V315" t="s">
        <v>160</v>
      </c>
      <c r="W315">
        <v>39</v>
      </c>
      <c r="X315" t="s">
        <v>638</v>
      </c>
      <c r="Y315">
        <v>42</v>
      </c>
      <c r="Z315" t="s">
        <v>53</v>
      </c>
    </row>
    <row r="316" spans="1:26" x14ac:dyDescent="0.3">
      <c r="A316">
        <v>13094</v>
      </c>
      <c r="B316">
        <v>3</v>
      </c>
      <c r="C316">
        <v>2</v>
      </c>
      <c r="D316">
        <v>5</v>
      </c>
      <c r="E316">
        <v>34</v>
      </c>
      <c r="F316">
        <v>39</v>
      </c>
      <c r="G316">
        <v>42</v>
      </c>
      <c r="H316">
        <v>13094</v>
      </c>
      <c r="I316">
        <v>3</v>
      </c>
      <c r="J316">
        <v>2</v>
      </c>
      <c r="K316">
        <v>5</v>
      </c>
      <c r="L316">
        <v>34</v>
      </c>
      <c r="M316">
        <v>39</v>
      </c>
      <c r="N316">
        <v>42</v>
      </c>
      <c r="O316">
        <v>3</v>
      </c>
      <c r="P316" t="s">
        <v>38</v>
      </c>
      <c r="Q316">
        <v>2</v>
      </c>
      <c r="R316" s="7" t="s">
        <v>1714</v>
      </c>
      <c r="S316">
        <v>5</v>
      </c>
      <c r="T316" t="s">
        <v>25</v>
      </c>
      <c r="U316">
        <v>34</v>
      </c>
      <c r="V316" t="s">
        <v>160</v>
      </c>
      <c r="W316">
        <v>39</v>
      </c>
      <c r="X316" t="s">
        <v>638</v>
      </c>
      <c r="Y316">
        <v>42</v>
      </c>
      <c r="Z316" t="s">
        <v>53</v>
      </c>
    </row>
    <row r="317" spans="1:26" x14ac:dyDescent="0.3">
      <c r="A317">
        <v>13095</v>
      </c>
      <c r="B317">
        <v>3</v>
      </c>
      <c r="C317">
        <v>2</v>
      </c>
      <c r="D317">
        <v>5</v>
      </c>
      <c r="E317">
        <v>34</v>
      </c>
      <c r="F317">
        <v>39</v>
      </c>
      <c r="G317">
        <v>42</v>
      </c>
      <c r="H317">
        <v>13095</v>
      </c>
      <c r="I317">
        <v>3</v>
      </c>
      <c r="J317">
        <v>2</v>
      </c>
      <c r="K317">
        <v>5</v>
      </c>
      <c r="L317">
        <v>34</v>
      </c>
      <c r="M317">
        <v>39</v>
      </c>
      <c r="N317">
        <v>42</v>
      </c>
      <c r="O317">
        <v>3</v>
      </c>
      <c r="P317" t="s">
        <v>38</v>
      </c>
      <c r="Q317">
        <v>2</v>
      </c>
      <c r="R317" s="7" t="s">
        <v>1714</v>
      </c>
      <c r="S317">
        <v>5</v>
      </c>
      <c r="T317" t="s">
        <v>25</v>
      </c>
      <c r="U317">
        <v>34</v>
      </c>
      <c r="V317" t="s">
        <v>160</v>
      </c>
      <c r="W317">
        <v>39</v>
      </c>
      <c r="X317" t="s">
        <v>638</v>
      </c>
      <c r="Y317">
        <v>42</v>
      </c>
      <c r="Z317" t="s">
        <v>53</v>
      </c>
    </row>
    <row r="318" spans="1:26" x14ac:dyDescent="0.3">
      <c r="A318">
        <v>13096</v>
      </c>
      <c r="B318">
        <v>3</v>
      </c>
      <c r="C318">
        <v>2</v>
      </c>
      <c r="D318">
        <v>22</v>
      </c>
      <c r="E318">
        <v>32</v>
      </c>
      <c r="F318">
        <v>33</v>
      </c>
      <c r="G318">
        <v>33</v>
      </c>
      <c r="H318">
        <v>13096</v>
      </c>
      <c r="I318">
        <v>3</v>
      </c>
      <c r="J318">
        <v>2</v>
      </c>
      <c r="K318">
        <v>22</v>
      </c>
      <c r="L318">
        <v>32</v>
      </c>
      <c r="M318">
        <v>33</v>
      </c>
      <c r="N318">
        <v>33</v>
      </c>
      <c r="O318">
        <v>3</v>
      </c>
      <c r="P318" t="s">
        <v>38</v>
      </c>
      <c r="Q318">
        <v>2</v>
      </c>
      <c r="R318" s="7" t="s">
        <v>1714</v>
      </c>
      <c r="S318">
        <v>22</v>
      </c>
      <c r="T318" t="s">
        <v>547</v>
      </c>
      <c r="U318">
        <v>32</v>
      </c>
      <c r="V318" t="s">
        <v>664</v>
      </c>
      <c r="W318">
        <v>33</v>
      </c>
      <c r="X318" t="s">
        <v>600</v>
      </c>
      <c r="Y318">
        <v>33</v>
      </c>
      <c r="Z318" t="s">
        <v>160</v>
      </c>
    </row>
    <row r="319" spans="1:26" x14ac:dyDescent="0.3">
      <c r="A319">
        <v>13097</v>
      </c>
      <c r="B319">
        <v>3</v>
      </c>
      <c r="C319">
        <v>2</v>
      </c>
      <c r="D319">
        <v>20</v>
      </c>
      <c r="E319">
        <v>25</v>
      </c>
      <c r="F319">
        <v>14</v>
      </c>
      <c r="G319">
        <v>26</v>
      </c>
      <c r="H319">
        <v>13097</v>
      </c>
      <c r="I319">
        <v>3</v>
      </c>
      <c r="J319">
        <v>2</v>
      </c>
      <c r="K319">
        <v>20</v>
      </c>
      <c r="L319">
        <v>25</v>
      </c>
      <c r="M319">
        <v>14</v>
      </c>
      <c r="N319">
        <v>26</v>
      </c>
      <c r="O319">
        <v>3</v>
      </c>
      <c r="P319" t="s">
        <v>38</v>
      </c>
      <c r="Q319">
        <v>2</v>
      </c>
      <c r="R319" s="7" t="s">
        <v>1714</v>
      </c>
      <c r="S319">
        <v>20</v>
      </c>
      <c r="T319" t="s">
        <v>39</v>
      </c>
      <c r="U319">
        <v>25</v>
      </c>
      <c r="V319" t="s">
        <v>26</v>
      </c>
      <c r="W319">
        <v>14</v>
      </c>
      <c r="X319" t="s">
        <v>63</v>
      </c>
      <c r="Y319">
        <v>26</v>
      </c>
      <c r="Z319" t="s">
        <v>41</v>
      </c>
    </row>
    <row r="320" spans="1:26" x14ac:dyDescent="0.3">
      <c r="A320">
        <v>13098</v>
      </c>
      <c r="B320">
        <v>3</v>
      </c>
      <c r="C320">
        <v>2</v>
      </c>
      <c r="D320">
        <v>20</v>
      </c>
      <c r="E320">
        <v>25</v>
      </c>
      <c r="F320">
        <v>14</v>
      </c>
      <c r="G320">
        <v>26</v>
      </c>
      <c r="H320">
        <v>13098</v>
      </c>
      <c r="I320">
        <v>3</v>
      </c>
      <c r="J320">
        <v>2</v>
      </c>
      <c r="K320">
        <v>20</v>
      </c>
      <c r="L320">
        <v>25</v>
      </c>
      <c r="M320">
        <v>14</v>
      </c>
      <c r="N320">
        <v>26</v>
      </c>
      <c r="O320">
        <v>3</v>
      </c>
      <c r="P320" t="s">
        <v>38</v>
      </c>
      <c r="Q320">
        <v>2</v>
      </c>
      <c r="R320" s="7" t="s">
        <v>1714</v>
      </c>
      <c r="S320">
        <v>20</v>
      </c>
      <c r="T320" t="s">
        <v>39</v>
      </c>
      <c r="U320">
        <v>25</v>
      </c>
      <c r="V320" t="s">
        <v>26</v>
      </c>
      <c r="W320">
        <v>14</v>
      </c>
      <c r="X320" t="s">
        <v>63</v>
      </c>
      <c r="Y320">
        <v>26</v>
      </c>
      <c r="Z320" t="s">
        <v>41</v>
      </c>
    </row>
    <row r="321" spans="1:26" x14ac:dyDescent="0.3">
      <c r="A321">
        <v>13099</v>
      </c>
      <c r="B321">
        <v>3</v>
      </c>
      <c r="C321">
        <v>2</v>
      </c>
      <c r="D321">
        <v>20</v>
      </c>
      <c r="E321">
        <v>25</v>
      </c>
      <c r="F321">
        <v>14</v>
      </c>
      <c r="G321">
        <v>26</v>
      </c>
      <c r="H321">
        <v>13099</v>
      </c>
      <c r="I321">
        <v>3</v>
      </c>
      <c r="J321">
        <v>2</v>
      </c>
      <c r="K321">
        <v>20</v>
      </c>
      <c r="L321">
        <v>25</v>
      </c>
      <c r="M321">
        <v>14</v>
      </c>
      <c r="N321">
        <v>26</v>
      </c>
      <c r="O321">
        <v>3</v>
      </c>
      <c r="P321" t="s">
        <v>38</v>
      </c>
      <c r="Q321">
        <v>2</v>
      </c>
      <c r="R321" s="7" t="s">
        <v>1714</v>
      </c>
      <c r="S321">
        <v>20</v>
      </c>
      <c r="T321" t="s">
        <v>39</v>
      </c>
      <c r="U321">
        <v>25</v>
      </c>
      <c r="V321" t="s">
        <v>26</v>
      </c>
      <c r="W321">
        <v>14</v>
      </c>
      <c r="X321" t="s">
        <v>63</v>
      </c>
      <c r="Y321">
        <v>26</v>
      </c>
      <c r="Z321" t="s">
        <v>41</v>
      </c>
    </row>
    <row r="322" spans="1:26" x14ac:dyDescent="0.3">
      <c r="A322">
        <v>13100</v>
      </c>
      <c r="B322">
        <v>2</v>
      </c>
      <c r="C322">
        <v>4</v>
      </c>
      <c r="D322">
        <v>5</v>
      </c>
      <c r="E322">
        <v>9</v>
      </c>
      <c r="F322">
        <v>25</v>
      </c>
      <c r="G322">
        <v>17</v>
      </c>
      <c r="H322">
        <v>13100</v>
      </c>
      <c r="I322">
        <v>2</v>
      </c>
      <c r="J322">
        <v>4</v>
      </c>
      <c r="K322">
        <v>5</v>
      </c>
      <c r="L322">
        <v>9</v>
      </c>
      <c r="M322">
        <v>25</v>
      </c>
      <c r="N322">
        <v>17</v>
      </c>
      <c r="O322">
        <v>2</v>
      </c>
      <c r="P322" t="s">
        <v>97</v>
      </c>
      <c r="Q322">
        <v>4</v>
      </c>
      <c r="R322" s="7" t="s">
        <v>1715</v>
      </c>
      <c r="S322">
        <v>5</v>
      </c>
      <c r="T322" t="s">
        <v>25</v>
      </c>
      <c r="U322">
        <v>9</v>
      </c>
      <c r="V322" t="s">
        <v>140</v>
      </c>
      <c r="W322">
        <v>25</v>
      </c>
      <c r="X322" t="s">
        <v>26</v>
      </c>
      <c r="Y322">
        <v>17</v>
      </c>
      <c r="Z322" t="s">
        <v>159</v>
      </c>
    </row>
    <row r="323" spans="1:26" x14ac:dyDescent="0.3">
      <c r="A323">
        <v>13101</v>
      </c>
      <c r="B323">
        <v>3</v>
      </c>
      <c r="C323">
        <v>2</v>
      </c>
      <c r="D323">
        <v>20</v>
      </c>
      <c r="E323">
        <v>27</v>
      </c>
      <c r="F323">
        <v>26</v>
      </c>
      <c r="G323">
        <v>24</v>
      </c>
      <c r="H323">
        <v>13101</v>
      </c>
      <c r="I323">
        <v>3</v>
      </c>
      <c r="J323">
        <v>2</v>
      </c>
      <c r="K323">
        <v>20</v>
      </c>
      <c r="L323">
        <v>27</v>
      </c>
      <c r="M323">
        <v>26</v>
      </c>
      <c r="N323">
        <v>24</v>
      </c>
      <c r="O323">
        <v>3</v>
      </c>
      <c r="P323" t="s">
        <v>38</v>
      </c>
      <c r="Q323">
        <v>2</v>
      </c>
      <c r="R323" s="7" t="s">
        <v>1714</v>
      </c>
      <c r="S323">
        <v>20</v>
      </c>
      <c r="T323" t="s">
        <v>39</v>
      </c>
      <c r="U323">
        <v>27</v>
      </c>
      <c r="V323" t="s">
        <v>41</v>
      </c>
      <c r="W323">
        <v>26</v>
      </c>
      <c r="X323" t="s">
        <v>183</v>
      </c>
      <c r="Y323">
        <v>24</v>
      </c>
      <c r="Z323" t="s">
        <v>26</v>
      </c>
    </row>
    <row r="324" spans="1:26" x14ac:dyDescent="0.3">
      <c r="A324">
        <v>13104</v>
      </c>
      <c r="B324">
        <v>3</v>
      </c>
      <c r="C324">
        <v>2</v>
      </c>
      <c r="D324">
        <v>20</v>
      </c>
      <c r="E324">
        <v>25</v>
      </c>
      <c r="F324">
        <v>14</v>
      </c>
      <c r="G324">
        <v>24</v>
      </c>
      <c r="H324">
        <v>13104</v>
      </c>
      <c r="I324">
        <v>3</v>
      </c>
      <c r="J324">
        <v>2</v>
      </c>
      <c r="K324">
        <v>20</v>
      </c>
      <c r="L324">
        <v>25</v>
      </c>
      <c r="M324">
        <v>14</v>
      </c>
      <c r="N324">
        <v>24</v>
      </c>
      <c r="O324">
        <v>3</v>
      </c>
      <c r="P324" t="s">
        <v>38</v>
      </c>
      <c r="Q324">
        <v>2</v>
      </c>
      <c r="R324" s="7" t="s">
        <v>1714</v>
      </c>
      <c r="S324">
        <v>20</v>
      </c>
      <c r="T324" t="s">
        <v>39</v>
      </c>
      <c r="U324">
        <v>25</v>
      </c>
      <c r="V324" t="s">
        <v>26</v>
      </c>
      <c r="W324">
        <v>14</v>
      </c>
      <c r="X324" t="s">
        <v>63</v>
      </c>
      <c r="Y324">
        <v>24</v>
      </c>
      <c r="Z324" t="s">
        <v>26</v>
      </c>
    </row>
    <row r="325" spans="1:26" x14ac:dyDescent="0.3">
      <c r="A325">
        <v>13105</v>
      </c>
      <c r="B325">
        <v>3</v>
      </c>
      <c r="C325">
        <v>2</v>
      </c>
      <c r="D325">
        <v>1</v>
      </c>
      <c r="E325">
        <v>6</v>
      </c>
      <c r="F325">
        <v>6</v>
      </c>
      <c r="G325">
        <v>6</v>
      </c>
      <c r="H325">
        <v>13105</v>
      </c>
      <c r="I325">
        <v>3</v>
      </c>
      <c r="J325">
        <v>2</v>
      </c>
      <c r="K325">
        <v>1</v>
      </c>
      <c r="L325">
        <v>6</v>
      </c>
      <c r="M325">
        <v>6</v>
      </c>
      <c r="N325">
        <v>6</v>
      </c>
      <c r="O325">
        <v>3</v>
      </c>
      <c r="P325" t="s">
        <v>38</v>
      </c>
      <c r="Q325">
        <v>2</v>
      </c>
      <c r="R325" s="7" t="s">
        <v>1714</v>
      </c>
      <c r="S325">
        <v>1</v>
      </c>
      <c r="T325" t="s">
        <v>343</v>
      </c>
      <c r="U325">
        <v>6</v>
      </c>
      <c r="V325" t="s">
        <v>344</v>
      </c>
      <c r="W325">
        <v>6</v>
      </c>
      <c r="X325" t="s">
        <v>344</v>
      </c>
      <c r="Y325">
        <v>6</v>
      </c>
      <c r="Z325" t="s">
        <v>344</v>
      </c>
    </row>
    <row r="326" spans="1:26" x14ac:dyDescent="0.3">
      <c r="A326">
        <v>13106</v>
      </c>
      <c r="B326">
        <v>3</v>
      </c>
      <c r="C326">
        <v>2</v>
      </c>
      <c r="D326">
        <v>11</v>
      </c>
      <c r="E326">
        <v>1</v>
      </c>
      <c r="F326">
        <v>12</v>
      </c>
      <c r="G326">
        <v>39</v>
      </c>
      <c r="H326">
        <v>13106</v>
      </c>
      <c r="I326">
        <v>3</v>
      </c>
      <c r="J326">
        <v>2</v>
      </c>
      <c r="K326">
        <v>11</v>
      </c>
      <c r="L326">
        <v>1</v>
      </c>
      <c r="M326">
        <v>12</v>
      </c>
      <c r="N326">
        <v>39</v>
      </c>
      <c r="O326">
        <v>3</v>
      </c>
      <c r="P326" t="s">
        <v>38</v>
      </c>
      <c r="Q326">
        <v>2</v>
      </c>
      <c r="R326" s="7" t="s">
        <v>1714</v>
      </c>
      <c r="S326">
        <v>11</v>
      </c>
      <c r="T326" t="s">
        <v>663</v>
      </c>
      <c r="U326">
        <v>1</v>
      </c>
      <c r="V326" t="s">
        <v>132</v>
      </c>
      <c r="W326">
        <v>12</v>
      </c>
      <c r="X326" t="s">
        <v>511</v>
      </c>
      <c r="Y326">
        <v>39</v>
      </c>
      <c r="Z326" t="s">
        <v>72</v>
      </c>
    </row>
    <row r="327" spans="1:26" x14ac:dyDescent="0.3">
      <c r="A327">
        <v>13107</v>
      </c>
      <c r="B327">
        <v>3</v>
      </c>
      <c r="C327">
        <v>2</v>
      </c>
      <c r="D327">
        <v>2</v>
      </c>
      <c r="E327">
        <v>1</v>
      </c>
      <c r="F327">
        <v>12</v>
      </c>
      <c r="G327">
        <v>39</v>
      </c>
      <c r="H327">
        <v>13107</v>
      </c>
      <c r="I327">
        <v>3</v>
      </c>
      <c r="J327">
        <v>2</v>
      </c>
      <c r="K327">
        <v>2</v>
      </c>
      <c r="L327">
        <v>1</v>
      </c>
      <c r="M327">
        <v>12</v>
      </c>
      <c r="N327">
        <v>39</v>
      </c>
      <c r="O327">
        <v>3</v>
      </c>
      <c r="P327" t="s">
        <v>38</v>
      </c>
      <c r="Q327">
        <v>2</v>
      </c>
      <c r="R327" s="7" t="s">
        <v>1714</v>
      </c>
      <c r="S327">
        <v>2</v>
      </c>
      <c r="T327" t="s">
        <v>350</v>
      </c>
      <c r="U327">
        <v>1</v>
      </c>
      <c r="V327" t="s">
        <v>132</v>
      </c>
      <c r="W327">
        <v>12</v>
      </c>
      <c r="X327" t="s">
        <v>511</v>
      </c>
      <c r="Y327">
        <v>39</v>
      </c>
      <c r="Z327" t="s">
        <v>72</v>
      </c>
    </row>
    <row r="328" spans="1:26" x14ac:dyDescent="0.3">
      <c r="A328">
        <v>13108</v>
      </c>
      <c r="B328">
        <v>3</v>
      </c>
      <c r="C328">
        <v>1</v>
      </c>
      <c r="D328">
        <v>20</v>
      </c>
      <c r="E328">
        <v>23</v>
      </c>
      <c r="F328">
        <v>28</v>
      </c>
      <c r="G328">
        <v>31</v>
      </c>
      <c r="H328">
        <v>13108</v>
      </c>
      <c r="I328">
        <v>3</v>
      </c>
      <c r="J328">
        <v>1</v>
      </c>
      <c r="K328">
        <v>20</v>
      </c>
      <c r="L328">
        <v>23</v>
      </c>
      <c r="M328">
        <v>28</v>
      </c>
      <c r="N328">
        <v>31</v>
      </c>
      <c r="O328">
        <v>3</v>
      </c>
      <c r="P328" t="s">
        <v>38</v>
      </c>
      <c r="Q328">
        <v>1</v>
      </c>
      <c r="R328" s="7" t="s">
        <v>1713</v>
      </c>
      <c r="S328">
        <v>20</v>
      </c>
      <c r="T328" t="s">
        <v>39</v>
      </c>
      <c r="U328">
        <v>23</v>
      </c>
      <c r="V328" t="s">
        <v>40</v>
      </c>
      <c r="W328">
        <v>28</v>
      </c>
      <c r="X328" t="s">
        <v>81</v>
      </c>
      <c r="Y328">
        <v>31</v>
      </c>
      <c r="Z328" t="s">
        <v>664</v>
      </c>
    </row>
    <row r="329" spans="1:26" x14ac:dyDescent="0.3">
      <c r="A329">
        <v>13109</v>
      </c>
      <c r="B329">
        <v>3</v>
      </c>
      <c r="C329">
        <v>2</v>
      </c>
      <c r="D329">
        <v>19</v>
      </c>
      <c r="E329">
        <v>36</v>
      </c>
      <c r="F329">
        <v>15</v>
      </c>
      <c r="G329">
        <v>1</v>
      </c>
      <c r="H329">
        <v>13109</v>
      </c>
      <c r="I329">
        <v>3</v>
      </c>
      <c r="J329">
        <v>2</v>
      </c>
      <c r="K329">
        <v>19</v>
      </c>
      <c r="L329">
        <v>36</v>
      </c>
      <c r="M329">
        <v>15</v>
      </c>
      <c r="N329">
        <v>1</v>
      </c>
      <c r="O329">
        <v>3</v>
      </c>
      <c r="P329" t="s">
        <v>38</v>
      </c>
      <c r="Q329">
        <v>2</v>
      </c>
      <c r="R329" s="7" t="s">
        <v>1714</v>
      </c>
      <c r="S329">
        <v>19</v>
      </c>
      <c r="T329" t="s">
        <v>465</v>
      </c>
      <c r="U329">
        <v>36</v>
      </c>
      <c r="V329" t="s">
        <v>64</v>
      </c>
      <c r="W329">
        <v>15</v>
      </c>
      <c r="X329" t="s">
        <v>89</v>
      </c>
      <c r="Y329">
        <v>1</v>
      </c>
      <c r="Z329" t="s">
        <v>132</v>
      </c>
    </row>
    <row r="330" spans="1:26" x14ac:dyDescent="0.3">
      <c r="A330">
        <v>13110</v>
      </c>
      <c r="B330">
        <v>3</v>
      </c>
      <c r="C330">
        <v>2</v>
      </c>
      <c r="D330">
        <v>5</v>
      </c>
      <c r="E330">
        <v>17</v>
      </c>
      <c r="F330">
        <v>43</v>
      </c>
      <c r="G330">
        <v>42</v>
      </c>
      <c r="H330">
        <v>13110</v>
      </c>
      <c r="I330">
        <v>3</v>
      </c>
      <c r="J330">
        <v>2</v>
      </c>
      <c r="K330">
        <v>5</v>
      </c>
      <c r="L330">
        <v>17</v>
      </c>
      <c r="M330">
        <v>43</v>
      </c>
      <c r="N330">
        <v>42</v>
      </c>
      <c r="O330">
        <v>3</v>
      </c>
      <c r="P330" t="s">
        <v>38</v>
      </c>
      <c r="Q330">
        <v>2</v>
      </c>
      <c r="R330" s="7" t="s">
        <v>1714</v>
      </c>
      <c r="S330">
        <v>5</v>
      </c>
      <c r="T330" t="s">
        <v>25</v>
      </c>
      <c r="U330">
        <v>17</v>
      </c>
      <c r="V330" t="s">
        <v>159</v>
      </c>
      <c r="W330">
        <v>43</v>
      </c>
      <c r="X330" t="s">
        <v>52</v>
      </c>
      <c r="Y330">
        <v>42</v>
      </c>
      <c r="Z330" t="s">
        <v>53</v>
      </c>
    </row>
    <row r="331" spans="1:26" x14ac:dyDescent="0.3">
      <c r="A331">
        <v>13111</v>
      </c>
      <c r="B331">
        <v>3</v>
      </c>
      <c r="C331">
        <v>2</v>
      </c>
      <c r="D331">
        <v>14</v>
      </c>
      <c r="E331">
        <v>21</v>
      </c>
      <c r="F331">
        <v>21</v>
      </c>
      <c r="G331">
        <v>21</v>
      </c>
      <c r="H331">
        <v>13111</v>
      </c>
      <c r="I331">
        <v>3</v>
      </c>
      <c r="J331">
        <v>2</v>
      </c>
      <c r="K331">
        <v>14</v>
      </c>
      <c r="L331">
        <v>21</v>
      </c>
      <c r="M331">
        <v>21</v>
      </c>
      <c r="N331">
        <v>21</v>
      </c>
      <c r="O331">
        <v>3</v>
      </c>
      <c r="P331" t="s">
        <v>38</v>
      </c>
      <c r="Q331">
        <v>2</v>
      </c>
      <c r="R331" s="7" t="s">
        <v>1714</v>
      </c>
      <c r="S331">
        <v>14</v>
      </c>
      <c r="T331" t="s">
        <v>367</v>
      </c>
      <c r="U331">
        <v>21</v>
      </c>
      <c r="V331" t="s">
        <v>124</v>
      </c>
      <c r="W331">
        <v>21</v>
      </c>
      <c r="X331" t="s">
        <v>124</v>
      </c>
      <c r="Y331">
        <v>21</v>
      </c>
      <c r="Z331" t="s">
        <v>124</v>
      </c>
    </row>
    <row r="332" spans="1:26" x14ac:dyDescent="0.3">
      <c r="A332">
        <v>13113</v>
      </c>
      <c r="B332">
        <v>3</v>
      </c>
      <c r="C332">
        <v>1</v>
      </c>
      <c r="D332">
        <v>15</v>
      </c>
      <c r="E332">
        <v>2</v>
      </c>
      <c r="F332">
        <v>1</v>
      </c>
      <c r="G332">
        <v>9</v>
      </c>
      <c r="H332">
        <v>13113</v>
      </c>
      <c r="I332">
        <v>3</v>
      </c>
      <c r="J332">
        <v>1</v>
      </c>
      <c r="K332">
        <v>15</v>
      </c>
      <c r="L332">
        <v>2</v>
      </c>
      <c r="M332">
        <v>1</v>
      </c>
      <c r="N332">
        <v>9</v>
      </c>
      <c r="O332">
        <v>3</v>
      </c>
      <c r="P332" t="s">
        <v>38</v>
      </c>
      <c r="Q332">
        <v>1</v>
      </c>
      <c r="R332" s="7" t="s">
        <v>1713</v>
      </c>
      <c r="S332">
        <v>15</v>
      </c>
      <c r="T332" t="s">
        <v>271</v>
      </c>
      <c r="U332">
        <v>2</v>
      </c>
      <c r="V332" t="s">
        <v>133</v>
      </c>
      <c r="W332">
        <v>1</v>
      </c>
      <c r="X332" t="s">
        <v>132</v>
      </c>
      <c r="Y332">
        <v>9</v>
      </c>
      <c r="Z332" t="s">
        <v>140</v>
      </c>
    </row>
    <row r="333" spans="1:26" x14ac:dyDescent="0.3">
      <c r="A333">
        <v>13114</v>
      </c>
      <c r="B333">
        <v>3</v>
      </c>
      <c r="C333">
        <v>1</v>
      </c>
      <c r="D333">
        <v>15</v>
      </c>
      <c r="E333">
        <v>1</v>
      </c>
      <c r="F333">
        <v>4</v>
      </c>
      <c r="G333">
        <v>3</v>
      </c>
      <c r="H333">
        <v>13114</v>
      </c>
      <c r="I333">
        <v>3</v>
      </c>
      <c r="J333">
        <v>1</v>
      </c>
      <c r="K333">
        <v>15</v>
      </c>
      <c r="L333">
        <v>1</v>
      </c>
      <c r="M333">
        <v>4</v>
      </c>
      <c r="N333">
        <v>3</v>
      </c>
      <c r="O333">
        <v>3</v>
      </c>
      <c r="P333" t="s">
        <v>38</v>
      </c>
      <c r="Q333">
        <v>1</v>
      </c>
      <c r="R333" s="7" t="s">
        <v>1713</v>
      </c>
      <c r="S333">
        <v>15</v>
      </c>
      <c r="T333" t="s">
        <v>271</v>
      </c>
      <c r="U333">
        <v>1</v>
      </c>
      <c r="V333" t="s">
        <v>132</v>
      </c>
      <c r="W333">
        <v>4</v>
      </c>
      <c r="X333" t="s">
        <v>398</v>
      </c>
      <c r="Y333">
        <v>3</v>
      </c>
      <c r="Z333" t="s">
        <v>249</v>
      </c>
    </row>
    <row r="334" spans="1:26" x14ac:dyDescent="0.3">
      <c r="A334">
        <v>13115</v>
      </c>
      <c r="B334">
        <v>3</v>
      </c>
      <c r="C334">
        <v>2</v>
      </c>
      <c r="D334">
        <v>20</v>
      </c>
      <c r="E334">
        <v>18</v>
      </c>
      <c r="F334">
        <v>23</v>
      </c>
      <c r="G334">
        <v>24</v>
      </c>
      <c r="H334">
        <v>13115</v>
      </c>
      <c r="I334">
        <v>3</v>
      </c>
      <c r="J334">
        <v>2</v>
      </c>
      <c r="K334">
        <v>20</v>
      </c>
      <c r="L334">
        <v>18</v>
      </c>
      <c r="M334">
        <v>23</v>
      </c>
      <c r="N334">
        <v>24</v>
      </c>
      <c r="O334">
        <v>3</v>
      </c>
      <c r="P334" t="s">
        <v>38</v>
      </c>
      <c r="Q334">
        <v>2</v>
      </c>
      <c r="R334" s="7" t="s">
        <v>1714</v>
      </c>
      <c r="S334">
        <v>20</v>
      </c>
      <c r="T334" t="s">
        <v>39</v>
      </c>
      <c r="U334">
        <v>18</v>
      </c>
      <c r="V334" t="s">
        <v>115</v>
      </c>
      <c r="W334">
        <v>23</v>
      </c>
      <c r="X334" t="s">
        <v>40</v>
      </c>
      <c r="Y334">
        <v>24</v>
      </c>
      <c r="Z334" t="s">
        <v>26</v>
      </c>
    </row>
    <row r="335" spans="1:26" x14ac:dyDescent="0.3">
      <c r="A335">
        <v>13116</v>
      </c>
      <c r="B335">
        <v>4</v>
      </c>
      <c r="C335">
        <v>1</v>
      </c>
      <c r="D335">
        <v>20</v>
      </c>
      <c r="E335">
        <v>14</v>
      </c>
      <c r="F335">
        <v>18</v>
      </c>
      <c r="G335">
        <v>24</v>
      </c>
      <c r="H335">
        <v>13116</v>
      </c>
      <c r="I335">
        <v>4</v>
      </c>
      <c r="J335">
        <v>1</v>
      </c>
      <c r="K335">
        <v>20</v>
      </c>
      <c r="L335">
        <v>14</v>
      </c>
      <c r="M335">
        <v>18</v>
      </c>
      <c r="N335">
        <v>24</v>
      </c>
      <c r="O335">
        <v>4</v>
      </c>
      <c r="P335" t="s">
        <v>24</v>
      </c>
      <c r="Q335">
        <v>1</v>
      </c>
      <c r="R335" s="7" t="s">
        <v>1713</v>
      </c>
      <c r="S335">
        <v>20</v>
      </c>
      <c r="T335" t="s">
        <v>39</v>
      </c>
      <c r="U335">
        <v>14</v>
      </c>
      <c r="V335" t="s">
        <v>63</v>
      </c>
      <c r="W335">
        <v>18</v>
      </c>
      <c r="X335" t="s">
        <v>115</v>
      </c>
      <c r="Y335">
        <v>24</v>
      </c>
      <c r="Z335" t="s">
        <v>26</v>
      </c>
    </row>
    <row r="336" spans="1:26" x14ac:dyDescent="0.3">
      <c r="A336">
        <v>13117</v>
      </c>
      <c r="B336">
        <v>3</v>
      </c>
      <c r="C336">
        <v>1</v>
      </c>
      <c r="D336">
        <v>5</v>
      </c>
      <c r="E336">
        <v>17</v>
      </c>
      <c r="F336">
        <v>21</v>
      </c>
      <c r="G336">
        <v>25</v>
      </c>
      <c r="H336">
        <v>13117</v>
      </c>
      <c r="I336">
        <v>3</v>
      </c>
      <c r="J336">
        <v>1</v>
      </c>
      <c r="K336">
        <v>5</v>
      </c>
      <c r="L336">
        <v>17</v>
      </c>
      <c r="M336">
        <v>21</v>
      </c>
      <c r="N336">
        <v>25</v>
      </c>
      <c r="O336">
        <v>3</v>
      </c>
      <c r="P336" t="s">
        <v>38</v>
      </c>
      <c r="Q336">
        <v>1</v>
      </c>
      <c r="R336" s="7" t="s">
        <v>1713</v>
      </c>
      <c r="S336">
        <v>5</v>
      </c>
      <c r="T336" t="s">
        <v>25</v>
      </c>
      <c r="U336">
        <v>17</v>
      </c>
      <c r="V336" t="s">
        <v>159</v>
      </c>
      <c r="W336">
        <v>21</v>
      </c>
      <c r="X336" t="s">
        <v>124</v>
      </c>
      <c r="Y336">
        <v>25</v>
      </c>
      <c r="Z336" t="s">
        <v>183</v>
      </c>
    </row>
    <row r="337" spans="1:26" x14ac:dyDescent="0.3">
      <c r="A337">
        <v>13118</v>
      </c>
      <c r="B337">
        <v>3</v>
      </c>
      <c r="C337">
        <v>1</v>
      </c>
      <c r="D337">
        <v>5</v>
      </c>
      <c r="E337">
        <v>34</v>
      </c>
      <c r="F337">
        <v>38</v>
      </c>
      <c r="G337">
        <v>42</v>
      </c>
      <c r="H337">
        <v>13118</v>
      </c>
      <c r="I337">
        <v>3</v>
      </c>
      <c r="J337">
        <v>1</v>
      </c>
      <c r="K337">
        <v>5</v>
      </c>
      <c r="L337">
        <v>34</v>
      </c>
      <c r="M337">
        <v>38</v>
      </c>
      <c r="N337">
        <v>42</v>
      </c>
      <c r="O337">
        <v>3</v>
      </c>
      <c r="P337" t="s">
        <v>38</v>
      </c>
      <c r="Q337">
        <v>1</v>
      </c>
      <c r="R337" s="7" t="s">
        <v>1713</v>
      </c>
      <c r="S337">
        <v>5</v>
      </c>
      <c r="T337" t="s">
        <v>25</v>
      </c>
      <c r="U337">
        <v>34</v>
      </c>
      <c r="V337" t="s">
        <v>160</v>
      </c>
      <c r="W337">
        <v>38</v>
      </c>
      <c r="X337" t="s">
        <v>174</v>
      </c>
      <c r="Y337">
        <v>42</v>
      </c>
      <c r="Z337" t="s">
        <v>53</v>
      </c>
    </row>
    <row r="338" spans="1:26" x14ac:dyDescent="0.3">
      <c r="A338">
        <v>13119</v>
      </c>
      <c r="B338">
        <v>3</v>
      </c>
      <c r="C338">
        <v>2</v>
      </c>
      <c r="D338">
        <v>20</v>
      </c>
      <c r="E338">
        <v>31</v>
      </c>
      <c r="F338">
        <v>30</v>
      </c>
      <c r="G338">
        <v>28</v>
      </c>
      <c r="H338">
        <v>13119</v>
      </c>
      <c r="I338">
        <v>3</v>
      </c>
      <c r="J338">
        <v>2</v>
      </c>
      <c r="K338">
        <v>20</v>
      </c>
      <c r="L338">
        <v>31</v>
      </c>
      <c r="M338">
        <v>30</v>
      </c>
      <c r="N338">
        <v>28</v>
      </c>
      <c r="O338">
        <v>3</v>
      </c>
      <c r="P338" t="s">
        <v>38</v>
      </c>
      <c r="Q338">
        <v>2</v>
      </c>
      <c r="R338" s="7" t="s">
        <v>1714</v>
      </c>
      <c r="S338">
        <v>20</v>
      </c>
      <c r="T338" t="s">
        <v>39</v>
      </c>
      <c r="U338">
        <v>31</v>
      </c>
      <c r="V338" t="s">
        <v>42</v>
      </c>
      <c r="W338">
        <v>30</v>
      </c>
      <c r="X338" t="s">
        <v>388</v>
      </c>
      <c r="Y338">
        <v>28</v>
      </c>
      <c r="Z338" t="s">
        <v>499</v>
      </c>
    </row>
    <row r="339" spans="1:26" x14ac:dyDescent="0.3">
      <c r="A339">
        <v>13120</v>
      </c>
      <c r="B339">
        <v>4</v>
      </c>
      <c r="C339">
        <v>4</v>
      </c>
      <c r="D339">
        <v>2</v>
      </c>
      <c r="E339">
        <v>24</v>
      </c>
      <c r="F339">
        <v>35</v>
      </c>
      <c r="G339">
        <v>12</v>
      </c>
      <c r="H339">
        <v>13120</v>
      </c>
      <c r="I339">
        <v>4</v>
      </c>
      <c r="J339">
        <v>4</v>
      </c>
      <c r="K339">
        <v>2</v>
      </c>
      <c r="L339">
        <v>24</v>
      </c>
      <c r="M339">
        <v>35</v>
      </c>
      <c r="N339">
        <v>12</v>
      </c>
      <c r="O339">
        <v>4</v>
      </c>
      <c r="P339" t="s">
        <v>24</v>
      </c>
      <c r="Q339">
        <v>4</v>
      </c>
      <c r="R339" s="7" t="s">
        <v>1715</v>
      </c>
      <c r="S339">
        <v>2</v>
      </c>
      <c r="T339" t="s">
        <v>350</v>
      </c>
      <c r="U339">
        <v>24</v>
      </c>
      <c r="V339" t="s">
        <v>80</v>
      </c>
      <c r="W339">
        <v>35</v>
      </c>
      <c r="X339" t="s">
        <v>71</v>
      </c>
      <c r="Y339">
        <v>12</v>
      </c>
      <c r="Z339" t="s">
        <v>511</v>
      </c>
    </row>
    <row r="340" spans="1:26" x14ac:dyDescent="0.3">
      <c r="A340">
        <v>13121</v>
      </c>
      <c r="B340">
        <v>4</v>
      </c>
      <c r="C340">
        <v>4</v>
      </c>
      <c r="D340">
        <v>2</v>
      </c>
      <c r="E340">
        <v>24</v>
      </c>
      <c r="F340">
        <v>35</v>
      </c>
      <c r="G340">
        <v>12</v>
      </c>
      <c r="H340">
        <v>13121</v>
      </c>
      <c r="I340">
        <v>4</v>
      </c>
      <c r="J340">
        <v>4</v>
      </c>
      <c r="K340">
        <v>2</v>
      </c>
      <c r="L340">
        <v>24</v>
      </c>
      <c r="M340">
        <v>35</v>
      </c>
      <c r="N340">
        <v>12</v>
      </c>
      <c r="O340">
        <v>4</v>
      </c>
      <c r="P340" t="s">
        <v>24</v>
      </c>
      <c r="Q340">
        <v>4</v>
      </c>
      <c r="R340" s="7" t="s">
        <v>1715</v>
      </c>
      <c r="S340">
        <v>2</v>
      </c>
      <c r="T340" t="s">
        <v>350</v>
      </c>
      <c r="U340">
        <v>24</v>
      </c>
      <c r="V340" t="s">
        <v>80</v>
      </c>
      <c r="W340">
        <v>35</v>
      </c>
      <c r="X340" t="s">
        <v>71</v>
      </c>
      <c r="Y340">
        <v>12</v>
      </c>
      <c r="Z340" t="s">
        <v>511</v>
      </c>
    </row>
    <row r="341" spans="1:26" x14ac:dyDescent="0.3">
      <c r="A341">
        <v>13122</v>
      </c>
      <c r="B341">
        <v>4</v>
      </c>
      <c r="C341">
        <v>2</v>
      </c>
      <c r="D341">
        <v>11</v>
      </c>
      <c r="E341">
        <v>24</v>
      </c>
      <c r="F341">
        <v>35</v>
      </c>
      <c r="G341">
        <v>12</v>
      </c>
      <c r="H341">
        <v>13122</v>
      </c>
      <c r="I341">
        <v>4</v>
      </c>
      <c r="J341">
        <v>2</v>
      </c>
      <c r="K341">
        <v>11</v>
      </c>
      <c r="L341">
        <v>24</v>
      </c>
      <c r="M341">
        <v>35</v>
      </c>
      <c r="N341">
        <v>12</v>
      </c>
      <c r="O341">
        <v>4</v>
      </c>
      <c r="P341" t="s">
        <v>24</v>
      </c>
      <c r="Q341">
        <v>2</v>
      </c>
      <c r="R341" s="7" t="s">
        <v>1714</v>
      </c>
      <c r="S341">
        <v>11</v>
      </c>
      <c r="T341" t="s">
        <v>663</v>
      </c>
      <c r="U341">
        <v>24</v>
      </c>
      <c r="V341" t="s">
        <v>80</v>
      </c>
      <c r="W341">
        <v>35</v>
      </c>
      <c r="X341" t="s">
        <v>71</v>
      </c>
      <c r="Y341">
        <v>12</v>
      </c>
      <c r="Z341" t="s">
        <v>511</v>
      </c>
    </row>
    <row r="342" spans="1:26" x14ac:dyDescent="0.3">
      <c r="A342">
        <v>13123</v>
      </c>
      <c r="B342">
        <v>2</v>
      </c>
      <c r="C342">
        <v>3</v>
      </c>
      <c r="D342">
        <v>5</v>
      </c>
      <c r="E342">
        <v>13</v>
      </c>
      <c r="F342">
        <v>2</v>
      </c>
      <c r="G342">
        <v>2</v>
      </c>
      <c r="H342">
        <v>13123</v>
      </c>
      <c r="I342">
        <v>2</v>
      </c>
      <c r="J342">
        <v>3</v>
      </c>
      <c r="K342">
        <v>5</v>
      </c>
      <c r="L342">
        <v>13</v>
      </c>
      <c r="M342">
        <v>2</v>
      </c>
      <c r="N342">
        <v>2</v>
      </c>
      <c r="O342">
        <v>2</v>
      </c>
      <c r="P342" t="s">
        <v>97</v>
      </c>
      <c r="Q342">
        <v>3</v>
      </c>
      <c r="R342" s="7" t="s">
        <v>1716</v>
      </c>
      <c r="S342">
        <v>5</v>
      </c>
      <c r="T342" t="s">
        <v>25</v>
      </c>
      <c r="U342">
        <v>13</v>
      </c>
      <c r="V342" t="s">
        <v>455</v>
      </c>
      <c r="W342">
        <v>2</v>
      </c>
      <c r="X342" t="s">
        <v>133</v>
      </c>
      <c r="Y342">
        <v>2</v>
      </c>
      <c r="Z342" t="s">
        <v>133</v>
      </c>
    </row>
    <row r="343" spans="1:26" x14ac:dyDescent="0.3">
      <c r="A343">
        <v>13124</v>
      </c>
      <c r="B343">
        <v>3</v>
      </c>
      <c r="C343">
        <v>2</v>
      </c>
      <c r="D343">
        <v>18</v>
      </c>
      <c r="E343">
        <v>7</v>
      </c>
      <c r="F343">
        <v>3</v>
      </c>
      <c r="G343">
        <v>5</v>
      </c>
      <c r="H343">
        <v>13124</v>
      </c>
      <c r="I343">
        <v>3</v>
      </c>
      <c r="J343">
        <v>2</v>
      </c>
      <c r="K343">
        <v>18</v>
      </c>
      <c r="L343">
        <v>7</v>
      </c>
      <c r="M343">
        <v>3</v>
      </c>
      <c r="N343">
        <v>5</v>
      </c>
      <c r="O343">
        <v>3</v>
      </c>
      <c r="P343" t="s">
        <v>38</v>
      </c>
      <c r="Q343">
        <v>2</v>
      </c>
      <c r="R343" s="7" t="s">
        <v>1714</v>
      </c>
      <c r="S343">
        <v>18</v>
      </c>
      <c r="T343" t="s">
        <v>113</v>
      </c>
      <c r="U343">
        <v>7</v>
      </c>
      <c r="V343" t="s">
        <v>28</v>
      </c>
      <c r="W343">
        <v>3</v>
      </c>
      <c r="X343" t="s">
        <v>249</v>
      </c>
      <c r="Y343">
        <v>5</v>
      </c>
      <c r="Z343" t="s">
        <v>27</v>
      </c>
    </row>
    <row r="344" spans="1:26" x14ac:dyDescent="0.3">
      <c r="A344">
        <v>13125</v>
      </c>
      <c r="B344">
        <v>3</v>
      </c>
      <c r="C344">
        <v>2</v>
      </c>
      <c r="D344">
        <v>23</v>
      </c>
      <c r="E344">
        <v>17</v>
      </c>
      <c r="F344">
        <v>11</v>
      </c>
      <c r="G344">
        <v>26</v>
      </c>
      <c r="H344">
        <v>13125</v>
      </c>
      <c r="I344">
        <v>3</v>
      </c>
      <c r="J344">
        <v>2</v>
      </c>
      <c r="K344">
        <v>23</v>
      </c>
      <c r="L344">
        <v>17</v>
      </c>
      <c r="M344">
        <v>11</v>
      </c>
      <c r="N344">
        <v>26</v>
      </c>
      <c r="O344">
        <v>3</v>
      </c>
      <c r="P344" t="s">
        <v>38</v>
      </c>
      <c r="Q344">
        <v>2</v>
      </c>
      <c r="R344" s="7" t="s">
        <v>1714</v>
      </c>
      <c r="S344">
        <v>23</v>
      </c>
      <c r="T344" t="s">
        <v>139</v>
      </c>
      <c r="U344">
        <v>17</v>
      </c>
      <c r="V344" t="s">
        <v>159</v>
      </c>
      <c r="W344">
        <v>11</v>
      </c>
      <c r="X344" t="s">
        <v>90</v>
      </c>
      <c r="Y344">
        <v>26</v>
      </c>
      <c r="Z344" t="s">
        <v>41</v>
      </c>
    </row>
    <row r="345" spans="1:26" x14ac:dyDescent="0.3">
      <c r="A345">
        <v>13126</v>
      </c>
      <c r="B345">
        <v>3</v>
      </c>
      <c r="C345">
        <v>2</v>
      </c>
      <c r="D345">
        <v>10</v>
      </c>
      <c r="E345">
        <v>12</v>
      </c>
      <c r="F345">
        <v>11</v>
      </c>
      <c r="G345">
        <v>14</v>
      </c>
      <c r="H345">
        <v>13126</v>
      </c>
      <c r="I345">
        <v>3</v>
      </c>
      <c r="J345">
        <v>2</v>
      </c>
      <c r="K345">
        <v>10</v>
      </c>
      <c r="L345">
        <v>12</v>
      </c>
      <c r="M345">
        <v>11</v>
      </c>
      <c r="N345">
        <v>14</v>
      </c>
      <c r="O345">
        <v>3</v>
      </c>
      <c r="P345" t="s">
        <v>38</v>
      </c>
      <c r="Q345">
        <v>2</v>
      </c>
      <c r="R345" s="7" t="s">
        <v>1714</v>
      </c>
      <c r="S345">
        <v>10</v>
      </c>
      <c r="T345" t="s">
        <v>123</v>
      </c>
      <c r="U345">
        <v>12</v>
      </c>
      <c r="V345" t="s">
        <v>511</v>
      </c>
      <c r="W345">
        <v>11</v>
      </c>
      <c r="X345" t="s">
        <v>90</v>
      </c>
      <c r="Y345">
        <v>14</v>
      </c>
      <c r="Z345" t="s">
        <v>63</v>
      </c>
    </row>
    <row r="346" spans="1:26" x14ac:dyDescent="0.3">
      <c r="A346">
        <v>13127</v>
      </c>
      <c r="B346">
        <v>3</v>
      </c>
      <c r="C346">
        <v>2</v>
      </c>
      <c r="D346">
        <v>3</v>
      </c>
      <c r="E346">
        <v>9</v>
      </c>
      <c r="F346">
        <v>17</v>
      </c>
      <c r="G346">
        <v>18</v>
      </c>
      <c r="H346">
        <v>13127</v>
      </c>
      <c r="I346">
        <v>3</v>
      </c>
      <c r="J346">
        <v>2</v>
      </c>
      <c r="K346">
        <v>3</v>
      </c>
      <c r="L346">
        <v>9</v>
      </c>
      <c r="M346">
        <v>17</v>
      </c>
      <c r="N346">
        <v>18</v>
      </c>
      <c r="O346">
        <v>3</v>
      </c>
      <c r="P346" t="s">
        <v>38</v>
      </c>
      <c r="Q346">
        <v>2</v>
      </c>
      <c r="R346" s="7" t="s">
        <v>1714</v>
      </c>
      <c r="S346">
        <v>3</v>
      </c>
      <c r="T346" t="s">
        <v>154</v>
      </c>
      <c r="U346">
        <v>9</v>
      </c>
      <c r="V346" t="s">
        <v>140</v>
      </c>
      <c r="W346">
        <v>17</v>
      </c>
      <c r="X346" t="s">
        <v>159</v>
      </c>
      <c r="Y346">
        <v>18</v>
      </c>
      <c r="Z346" t="s">
        <v>115</v>
      </c>
    </row>
    <row r="347" spans="1:26" x14ac:dyDescent="0.3">
      <c r="A347">
        <v>13128</v>
      </c>
      <c r="B347">
        <v>3</v>
      </c>
      <c r="C347">
        <v>2</v>
      </c>
      <c r="D347">
        <v>20</v>
      </c>
      <c r="E347">
        <v>27</v>
      </c>
      <c r="F347">
        <v>28</v>
      </c>
      <c r="G347">
        <v>22</v>
      </c>
      <c r="H347">
        <v>13128</v>
      </c>
      <c r="I347">
        <v>3</v>
      </c>
      <c r="J347">
        <v>2</v>
      </c>
      <c r="K347">
        <v>20</v>
      </c>
      <c r="L347">
        <v>27</v>
      </c>
      <c r="M347">
        <v>28</v>
      </c>
      <c r="N347">
        <v>22</v>
      </c>
      <c r="O347">
        <v>3</v>
      </c>
      <c r="P347" t="s">
        <v>38</v>
      </c>
      <c r="Q347">
        <v>2</v>
      </c>
      <c r="R347" s="7" t="s">
        <v>1714</v>
      </c>
      <c r="S347">
        <v>20</v>
      </c>
      <c r="T347" t="s">
        <v>39</v>
      </c>
      <c r="U347">
        <v>27</v>
      </c>
      <c r="V347" t="s">
        <v>41</v>
      </c>
      <c r="W347">
        <v>28</v>
      </c>
      <c r="X347" t="s">
        <v>81</v>
      </c>
      <c r="Y347">
        <v>22</v>
      </c>
      <c r="Z347" t="s">
        <v>40</v>
      </c>
    </row>
    <row r="348" spans="1:26" x14ac:dyDescent="0.3">
      <c r="A348">
        <v>13129</v>
      </c>
      <c r="B348">
        <v>3</v>
      </c>
      <c r="C348">
        <v>2</v>
      </c>
      <c r="D348">
        <v>22</v>
      </c>
      <c r="E348">
        <v>21</v>
      </c>
      <c r="F348">
        <v>30</v>
      </c>
      <c r="G348">
        <v>32</v>
      </c>
      <c r="H348">
        <v>13129</v>
      </c>
      <c r="I348">
        <v>3</v>
      </c>
      <c r="J348">
        <v>2</v>
      </c>
      <c r="K348">
        <v>22</v>
      </c>
      <c r="L348">
        <v>21</v>
      </c>
      <c r="M348">
        <v>30</v>
      </c>
      <c r="N348">
        <v>32</v>
      </c>
      <c r="O348">
        <v>3</v>
      </c>
      <c r="P348" t="s">
        <v>38</v>
      </c>
      <c r="Q348">
        <v>2</v>
      </c>
      <c r="R348" s="7" t="s">
        <v>1714</v>
      </c>
      <c r="S348">
        <v>22</v>
      </c>
      <c r="T348" t="s">
        <v>547</v>
      </c>
      <c r="U348">
        <v>21</v>
      </c>
      <c r="V348" t="s">
        <v>124</v>
      </c>
      <c r="W348">
        <v>30</v>
      </c>
      <c r="X348" t="s">
        <v>388</v>
      </c>
      <c r="Y348">
        <v>32</v>
      </c>
      <c r="Z348" t="s">
        <v>600</v>
      </c>
    </row>
    <row r="349" spans="1:26" x14ac:dyDescent="0.3">
      <c r="A349">
        <v>13130</v>
      </c>
      <c r="B349">
        <v>3</v>
      </c>
      <c r="C349">
        <v>2</v>
      </c>
      <c r="D349">
        <v>20</v>
      </c>
      <c r="E349">
        <v>17</v>
      </c>
      <c r="F349">
        <v>25</v>
      </c>
      <c r="G349">
        <v>25</v>
      </c>
      <c r="H349">
        <v>13130</v>
      </c>
      <c r="I349">
        <v>3</v>
      </c>
      <c r="J349">
        <v>2</v>
      </c>
      <c r="K349">
        <v>20</v>
      </c>
      <c r="L349">
        <v>17</v>
      </c>
      <c r="M349">
        <v>25</v>
      </c>
      <c r="N349">
        <v>25</v>
      </c>
      <c r="O349">
        <v>3</v>
      </c>
      <c r="P349" t="s">
        <v>38</v>
      </c>
      <c r="Q349">
        <v>2</v>
      </c>
      <c r="R349" s="7" t="s">
        <v>1714</v>
      </c>
      <c r="S349">
        <v>20</v>
      </c>
      <c r="T349" t="s">
        <v>39</v>
      </c>
      <c r="U349">
        <v>17</v>
      </c>
      <c r="V349" t="s">
        <v>159</v>
      </c>
      <c r="W349">
        <v>25</v>
      </c>
      <c r="X349" t="s">
        <v>26</v>
      </c>
      <c r="Y349">
        <v>25</v>
      </c>
      <c r="Z349" t="s">
        <v>183</v>
      </c>
    </row>
    <row r="350" spans="1:26" x14ac:dyDescent="0.3">
      <c r="A350">
        <v>13131</v>
      </c>
      <c r="B350">
        <v>3</v>
      </c>
      <c r="C350">
        <v>2</v>
      </c>
      <c r="D350">
        <v>14</v>
      </c>
      <c r="E350">
        <v>28</v>
      </c>
      <c r="F350">
        <v>21</v>
      </c>
      <c r="G350">
        <v>22</v>
      </c>
      <c r="H350">
        <v>13131</v>
      </c>
      <c r="I350">
        <v>3</v>
      </c>
      <c r="J350">
        <v>2</v>
      </c>
      <c r="K350">
        <v>14</v>
      </c>
      <c r="L350">
        <v>28</v>
      </c>
      <c r="M350">
        <v>21</v>
      </c>
      <c r="N350">
        <v>22</v>
      </c>
      <c r="O350">
        <v>3</v>
      </c>
      <c r="P350" t="s">
        <v>38</v>
      </c>
      <c r="Q350">
        <v>2</v>
      </c>
      <c r="R350" s="7" t="s">
        <v>1714</v>
      </c>
      <c r="S350">
        <v>14</v>
      </c>
      <c r="T350" t="s">
        <v>367</v>
      </c>
      <c r="U350">
        <v>28</v>
      </c>
      <c r="V350" t="s">
        <v>81</v>
      </c>
      <c r="W350">
        <v>21</v>
      </c>
      <c r="X350" t="s">
        <v>124</v>
      </c>
      <c r="Y350">
        <v>22</v>
      </c>
      <c r="Z350" t="s">
        <v>40</v>
      </c>
    </row>
    <row r="351" spans="1:26" x14ac:dyDescent="0.3">
      <c r="A351">
        <v>13132</v>
      </c>
      <c r="B351">
        <v>2</v>
      </c>
      <c r="C351">
        <v>4</v>
      </c>
      <c r="D351">
        <v>24</v>
      </c>
      <c r="E351">
        <v>34</v>
      </c>
      <c r="F351">
        <v>21</v>
      </c>
      <c r="G351">
        <v>32</v>
      </c>
      <c r="H351">
        <v>13132</v>
      </c>
      <c r="I351">
        <v>2</v>
      </c>
      <c r="J351">
        <v>4</v>
      </c>
      <c r="K351">
        <v>24</v>
      </c>
      <c r="L351">
        <v>34</v>
      </c>
      <c r="M351">
        <v>21</v>
      </c>
      <c r="N351">
        <v>32</v>
      </c>
      <c r="O351">
        <v>2</v>
      </c>
      <c r="P351" t="s">
        <v>97</v>
      </c>
      <c r="Q351">
        <v>4</v>
      </c>
      <c r="R351" s="7" t="s">
        <v>1715</v>
      </c>
      <c r="S351">
        <v>24</v>
      </c>
      <c r="T351" t="s">
        <v>50</v>
      </c>
      <c r="U351">
        <v>34</v>
      </c>
      <c r="V351" t="s">
        <v>160</v>
      </c>
      <c r="W351">
        <v>21</v>
      </c>
      <c r="X351" t="s">
        <v>124</v>
      </c>
      <c r="Y351">
        <v>32</v>
      </c>
      <c r="Z351" t="s">
        <v>600</v>
      </c>
    </row>
    <row r="352" spans="1:26" x14ac:dyDescent="0.3">
      <c r="A352">
        <v>13133</v>
      </c>
      <c r="B352">
        <v>3</v>
      </c>
      <c r="C352">
        <v>2</v>
      </c>
      <c r="D352">
        <v>5</v>
      </c>
      <c r="E352">
        <v>10</v>
      </c>
      <c r="F352">
        <v>9</v>
      </c>
      <c r="G352">
        <v>42</v>
      </c>
      <c r="H352">
        <v>13133</v>
      </c>
      <c r="I352">
        <v>3</v>
      </c>
      <c r="J352">
        <v>2</v>
      </c>
      <c r="K352">
        <v>5</v>
      </c>
      <c r="L352">
        <v>10</v>
      </c>
      <c r="M352">
        <v>9</v>
      </c>
      <c r="N352">
        <v>42</v>
      </c>
      <c r="O352">
        <v>3</v>
      </c>
      <c r="P352" t="s">
        <v>38</v>
      </c>
      <c r="Q352">
        <v>2</v>
      </c>
      <c r="R352" s="7" t="s">
        <v>1714</v>
      </c>
      <c r="S352">
        <v>5</v>
      </c>
      <c r="T352" t="s">
        <v>25</v>
      </c>
      <c r="U352">
        <v>10</v>
      </c>
      <c r="V352" t="s">
        <v>250</v>
      </c>
      <c r="W352">
        <v>9</v>
      </c>
      <c r="X352" t="s">
        <v>140</v>
      </c>
      <c r="Y352">
        <v>42</v>
      </c>
      <c r="Z352" t="s">
        <v>53</v>
      </c>
    </row>
    <row r="353" spans="1:26" x14ac:dyDescent="0.3">
      <c r="A353">
        <v>13134</v>
      </c>
      <c r="B353">
        <v>3</v>
      </c>
      <c r="C353">
        <v>2</v>
      </c>
      <c r="D353">
        <v>16</v>
      </c>
      <c r="E353">
        <v>1</v>
      </c>
      <c r="F353">
        <v>18</v>
      </c>
      <c r="G353">
        <v>9</v>
      </c>
      <c r="H353">
        <v>13134</v>
      </c>
      <c r="I353">
        <v>3</v>
      </c>
      <c r="J353">
        <v>2</v>
      </c>
      <c r="K353">
        <v>16</v>
      </c>
      <c r="L353">
        <v>1</v>
      </c>
      <c r="M353">
        <v>18</v>
      </c>
      <c r="N353">
        <v>9</v>
      </c>
      <c r="O353">
        <v>3</v>
      </c>
      <c r="P353" t="s">
        <v>38</v>
      </c>
      <c r="Q353">
        <v>2</v>
      </c>
      <c r="R353" s="7" t="s">
        <v>1714</v>
      </c>
      <c r="S353">
        <v>16</v>
      </c>
      <c r="T353" t="s">
        <v>397</v>
      </c>
      <c r="U353">
        <v>1</v>
      </c>
      <c r="V353" t="s">
        <v>132</v>
      </c>
      <c r="W353">
        <v>18</v>
      </c>
      <c r="X353" t="s">
        <v>115</v>
      </c>
      <c r="Y353">
        <v>9</v>
      </c>
      <c r="Z353" t="s">
        <v>140</v>
      </c>
    </row>
    <row r="354" spans="1:26" x14ac:dyDescent="0.3">
      <c r="A354">
        <v>13135</v>
      </c>
      <c r="B354">
        <v>4</v>
      </c>
      <c r="C354">
        <v>1</v>
      </c>
      <c r="D354">
        <v>19</v>
      </c>
      <c r="E354">
        <v>36</v>
      </c>
      <c r="F354">
        <v>41</v>
      </c>
      <c r="G354">
        <v>12</v>
      </c>
      <c r="H354">
        <v>13135</v>
      </c>
      <c r="I354">
        <v>4</v>
      </c>
      <c r="J354">
        <v>1</v>
      </c>
      <c r="K354">
        <v>19</v>
      </c>
      <c r="L354">
        <v>36</v>
      </c>
      <c r="M354">
        <v>41</v>
      </c>
      <c r="N354">
        <v>12</v>
      </c>
      <c r="O354">
        <v>4</v>
      </c>
      <c r="P354" t="s">
        <v>24</v>
      </c>
      <c r="Q354">
        <v>1</v>
      </c>
      <c r="R354" s="7" t="s">
        <v>1713</v>
      </c>
      <c r="S354">
        <v>19</v>
      </c>
      <c r="T354" t="s">
        <v>465</v>
      </c>
      <c r="U354">
        <v>36</v>
      </c>
      <c r="V354" t="s">
        <v>64</v>
      </c>
      <c r="W354">
        <v>41</v>
      </c>
      <c r="X354" t="s">
        <v>147</v>
      </c>
      <c r="Y354">
        <v>12</v>
      </c>
      <c r="Z354" t="s">
        <v>511</v>
      </c>
    </row>
    <row r="355" spans="1:26" x14ac:dyDescent="0.3">
      <c r="A355">
        <v>13136</v>
      </c>
      <c r="B355">
        <v>3</v>
      </c>
      <c r="C355">
        <v>1</v>
      </c>
      <c r="D355">
        <v>3</v>
      </c>
      <c r="E355">
        <v>9</v>
      </c>
      <c r="F355">
        <v>10</v>
      </c>
      <c r="G355">
        <v>10</v>
      </c>
      <c r="H355">
        <v>13136</v>
      </c>
      <c r="I355">
        <v>3</v>
      </c>
      <c r="J355">
        <v>1</v>
      </c>
      <c r="K355">
        <v>3</v>
      </c>
      <c r="L355">
        <v>9</v>
      </c>
      <c r="M355">
        <v>10</v>
      </c>
      <c r="N355">
        <v>10</v>
      </c>
      <c r="O355">
        <v>3</v>
      </c>
      <c r="P355" t="s">
        <v>38</v>
      </c>
      <c r="Q355">
        <v>1</v>
      </c>
      <c r="R355" s="7" t="s">
        <v>1713</v>
      </c>
      <c r="S355">
        <v>3</v>
      </c>
      <c r="T355" t="s">
        <v>154</v>
      </c>
      <c r="U355">
        <v>9</v>
      </c>
      <c r="V355" t="s">
        <v>140</v>
      </c>
      <c r="W355">
        <v>10</v>
      </c>
      <c r="X355" t="s">
        <v>250</v>
      </c>
      <c r="Y355">
        <v>10</v>
      </c>
      <c r="Z355" t="s">
        <v>250</v>
      </c>
    </row>
    <row r="356" spans="1:26" x14ac:dyDescent="0.3">
      <c r="A356">
        <v>13137</v>
      </c>
      <c r="B356">
        <v>2</v>
      </c>
      <c r="C356">
        <v>3</v>
      </c>
      <c r="D356">
        <v>8</v>
      </c>
      <c r="E356">
        <v>19</v>
      </c>
      <c r="F356">
        <v>5</v>
      </c>
      <c r="G356">
        <v>20</v>
      </c>
      <c r="H356">
        <v>13137</v>
      </c>
      <c r="I356">
        <v>2</v>
      </c>
      <c r="J356">
        <v>3</v>
      </c>
      <c r="K356">
        <v>8</v>
      </c>
      <c r="L356">
        <v>19</v>
      </c>
      <c r="M356">
        <v>5</v>
      </c>
      <c r="N356">
        <v>20</v>
      </c>
      <c r="O356">
        <v>2</v>
      </c>
      <c r="P356" t="s">
        <v>97</v>
      </c>
      <c r="Q356">
        <v>3</v>
      </c>
      <c r="R356" s="7" t="s">
        <v>1716</v>
      </c>
      <c r="S356">
        <v>8</v>
      </c>
      <c r="T356" t="s">
        <v>88</v>
      </c>
      <c r="U356">
        <v>19</v>
      </c>
      <c r="V356" t="s">
        <v>51</v>
      </c>
      <c r="W356">
        <v>5</v>
      </c>
      <c r="X356" t="s">
        <v>27</v>
      </c>
      <c r="Y356">
        <v>20</v>
      </c>
      <c r="Z356" t="s">
        <v>62</v>
      </c>
    </row>
    <row r="357" spans="1:26" x14ac:dyDescent="0.3">
      <c r="A357">
        <v>13138</v>
      </c>
      <c r="B357">
        <v>3</v>
      </c>
      <c r="C357">
        <v>2</v>
      </c>
      <c r="D357">
        <v>22</v>
      </c>
      <c r="E357">
        <v>26</v>
      </c>
      <c r="F357">
        <v>24</v>
      </c>
      <c r="G357">
        <v>32</v>
      </c>
      <c r="H357">
        <v>13138</v>
      </c>
      <c r="I357">
        <v>3</v>
      </c>
      <c r="J357">
        <v>2</v>
      </c>
      <c r="K357">
        <v>22</v>
      </c>
      <c r="L357">
        <v>26</v>
      </c>
      <c r="M357">
        <v>24</v>
      </c>
      <c r="N357">
        <v>32</v>
      </c>
      <c r="O357">
        <v>3</v>
      </c>
      <c r="P357" t="s">
        <v>38</v>
      </c>
      <c r="Q357">
        <v>2</v>
      </c>
      <c r="R357" s="7" t="s">
        <v>1714</v>
      </c>
      <c r="S357">
        <v>22</v>
      </c>
      <c r="T357" t="s">
        <v>547</v>
      </c>
      <c r="U357">
        <v>26</v>
      </c>
      <c r="V357" t="s">
        <v>183</v>
      </c>
      <c r="W357">
        <v>24</v>
      </c>
      <c r="X357" t="s">
        <v>80</v>
      </c>
      <c r="Y357">
        <v>32</v>
      </c>
      <c r="Z357" t="s">
        <v>600</v>
      </c>
    </row>
    <row r="358" spans="1:26" x14ac:dyDescent="0.3">
      <c r="A358">
        <v>13139</v>
      </c>
      <c r="B358">
        <v>3</v>
      </c>
      <c r="C358">
        <v>2</v>
      </c>
      <c r="D358">
        <v>6</v>
      </c>
      <c r="E358">
        <v>10</v>
      </c>
      <c r="F358">
        <v>3</v>
      </c>
      <c r="G358">
        <v>5</v>
      </c>
      <c r="H358">
        <v>13139</v>
      </c>
      <c r="I358">
        <v>3</v>
      </c>
      <c r="J358">
        <v>2</v>
      </c>
      <c r="K358">
        <v>6</v>
      </c>
      <c r="L358">
        <v>10</v>
      </c>
      <c r="M358">
        <v>3</v>
      </c>
      <c r="N358">
        <v>5</v>
      </c>
      <c r="O358">
        <v>3</v>
      </c>
      <c r="P358" t="s">
        <v>38</v>
      </c>
      <c r="Q358">
        <v>2</v>
      </c>
      <c r="R358" s="7" t="s">
        <v>1714</v>
      </c>
      <c r="S358">
        <v>6</v>
      </c>
      <c r="T358" t="s">
        <v>106</v>
      </c>
      <c r="U358">
        <v>10</v>
      </c>
      <c r="V358" t="s">
        <v>250</v>
      </c>
      <c r="W358">
        <v>3</v>
      </c>
      <c r="X358" t="s">
        <v>249</v>
      </c>
      <c r="Y358">
        <v>5</v>
      </c>
      <c r="Z358" t="s">
        <v>27</v>
      </c>
    </row>
    <row r="359" spans="1:26" x14ac:dyDescent="0.3">
      <c r="A359">
        <v>13140</v>
      </c>
      <c r="B359">
        <v>3</v>
      </c>
      <c r="C359">
        <v>2</v>
      </c>
      <c r="D359">
        <v>6</v>
      </c>
      <c r="E359">
        <v>10</v>
      </c>
      <c r="F359">
        <v>3</v>
      </c>
      <c r="G359">
        <v>5</v>
      </c>
      <c r="H359">
        <v>13140</v>
      </c>
      <c r="I359">
        <v>3</v>
      </c>
      <c r="J359">
        <v>2</v>
      </c>
      <c r="K359">
        <v>6</v>
      </c>
      <c r="L359">
        <v>10</v>
      </c>
      <c r="M359">
        <v>3</v>
      </c>
      <c r="N359">
        <v>5</v>
      </c>
      <c r="O359">
        <v>3</v>
      </c>
      <c r="P359" t="s">
        <v>38</v>
      </c>
      <c r="Q359">
        <v>2</v>
      </c>
      <c r="R359" s="7" t="s">
        <v>1714</v>
      </c>
      <c r="S359">
        <v>6</v>
      </c>
      <c r="T359" t="s">
        <v>106</v>
      </c>
      <c r="U359">
        <v>10</v>
      </c>
      <c r="V359" t="s">
        <v>250</v>
      </c>
      <c r="W359">
        <v>3</v>
      </c>
      <c r="X359" t="s">
        <v>249</v>
      </c>
      <c r="Y359">
        <v>5</v>
      </c>
      <c r="Z359" t="s">
        <v>27</v>
      </c>
    </row>
    <row r="360" spans="1:26" x14ac:dyDescent="0.3">
      <c r="A360">
        <v>13141</v>
      </c>
      <c r="B360">
        <v>3</v>
      </c>
      <c r="C360">
        <v>2</v>
      </c>
      <c r="D360">
        <v>6</v>
      </c>
      <c r="E360">
        <v>10</v>
      </c>
      <c r="F360">
        <v>3</v>
      </c>
      <c r="G360">
        <v>5</v>
      </c>
      <c r="H360">
        <v>13141</v>
      </c>
      <c r="I360">
        <v>3</v>
      </c>
      <c r="J360">
        <v>2</v>
      </c>
      <c r="K360">
        <v>6</v>
      </c>
      <c r="L360">
        <v>10</v>
      </c>
      <c r="M360">
        <v>3</v>
      </c>
      <c r="N360">
        <v>5</v>
      </c>
      <c r="O360">
        <v>3</v>
      </c>
      <c r="P360" t="s">
        <v>38</v>
      </c>
      <c r="Q360">
        <v>2</v>
      </c>
      <c r="R360" s="7" t="s">
        <v>1714</v>
      </c>
      <c r="S360">
        <v>6</v>
      </c>
      <c r="T360" t="s">
        <v>106</v>
      </c>
      <c r="U360">
        <v>10</v>
      </c>
      <c r="V360" t="s">
        <v>250</v>
      </c>
      <c r="W360">
        <v>3</v>
      </c>
      <c r="X360" t="s">
        <v>249</v>
      </c>
      <c r="Y360">
        <v>5</v>
      </c>
      <c r="Z360" t="s">
        <v>27</v>
      </c>
    </row>
    <row r="361" spans="1:26" x14ac:dyDescent="0.3">
      <c r="A361">
        <v>13142</v>
      </c>
      <c r="B361">
        <v>3</v>
      </c>
      <c r="C361">
        <v>2</v>
      </c>
      <c r="D361">
        <v>6</v>
      </c>
      <c r="E361">
        <v>10</v>
      </c>
      <c r="F361">
        <v>3</v>
      </c>
      <c r="G361">
        <v>5</v>
      </c>
      <c r="H361">
        <v>13142</v>
      </c>
      <c r="I361">
        <v>3</v>
      </c>
      <c r="J361">
        <v>2</v>
      </c>
      <c r="K361">
        <v>6</v>
      </c>
      <c r="L361">
        <v>10</v>
      </c>
      <c r="M361">
        <v>3</v>
      </c>
      <c r="N361">
        <v>5</v>
      </c>
      <c r="O361">
        <v>3</v>
      </c>
      <c r="P361" t="s">
        <v>38</v>
      </c>
      <c r="Q361">
        <v>2</v>
      </c>
      <c r="R361" s="7" t="s">
        <v>1714</v>
      </c>
      <c r="S361">
        <v>6</v>
      </c>
      <c r="T361" t="s">
        <v>106</v>
      </c>
      <c r="U361">
        <v>10</v>
      </c>
      <c r="V361" t="s">
        <v>250</v>
      </c>
      <c r="W361">
        <v>3</v>
      </c>
      <c r="X361" t="s">
        <v>249</v>
      </c>
      <c r="Y361">
        <v>5</v>
      </c>
      <c r="Z361" t="s">
        <v>27</v>
      </c>
    </row>
    <row r="362" spans="1:26" x14ac:dyDescent="0.3">
      <c r="A362">
        <v>13143</v>
      </c>
      <c r="B362">
        <v>3</v>
      </c>
      <c r="C362">
        <v>2</v>
      </c>
      <c r="D362">
        <v>6</v>
      </c>
      <c r="E362">
        <v>10</v>
      </c>
      <c r="F362">
        <v>3</v>
      </c>
      <c r="G362">
        <v>5</v>
      </c>
      <c r="H362">
        <v>13143</v>
      </c>
      <c r="I362">
        <v>3</v>
      </c>
      <c r="J362">
        <v>2</v>
      </c>
      <c r="K362">
        <v>6</v>
      </c>
      <c r="L362">
        <v>10</v>
      </c>
      <c r="M362">
        <v>3</v>
      </c>
      <c r="N362">
        <v>5</v>
      </c>
      <c r="O362">
        <v>3</v>
      </c>
      <c r="P362" t="s">
        <v>38</v>
      </c>
      <c r="Q362">
        <v>2</v>
      </c>
      <c r="R362" s="7" t="s">
        <v>1714</v>
      </c>
      <c r="S362">
        <v>6</v>
      </c>
      <c r="T362" t="s">
        <v>106</v>
      </c>
      <c r="U362">
        <v>10</v>
      </c>
      <c r="V362" t="s">
        <v>250</v>
      </c>
      <c r="W362">
        <v>3</v>
      </c>
      <c r="X362" t="s">
        <v>249</v>
      </c>
      <c r="Y362">
        <v>5</v>
      </c>
      <c r="Z362" t="s">
        <v>27</v>
      </c>
    </row>
    <row r="363" spans="1:26" x14ac:dyDescent="0.3">
      <c r="A363">
        <v>13144</v>
      </c>
      <c r="B363">
        <v>3</v>
      </c>
      <c r="C363">
        <v>2</v>
      </c>
      <c r="D363">
        <v>6</v>
      </c>
      <c r="E363">
        <v>10</v>
      </c>
      <c r="F363">
        <v>3</v>
      </c>
      <c r="G363">
        <v>5</v>
      </c>
      <c r="H363">
        <v>13144</v>
      </c>
      <c r="I363">
        <v>3</v>
      </c>
      <c r="J363">
        <v>2</v>
      </c>
      <c r="K363">
        <v>6</v>
      </c>
      <c r="L363">
        <v>10</v>
      </c>
      <c r="M363">
        <v>3</v>
      </c>
      <c r="N363">
        <v>5</v>
      </c>
      <c r="O363">
        <v>3</v>
      </c>
      <c r="P363" t="s">
        <v>38</v>
      </c>
      <c r="Q363">
        <v>2</v>
      </c>
      <c r="R363" s="7" t="s">
        <v>1714</v>
      </c>
      <c r="S363">
        <v>6</v>
      </c>
      <c r="T363" t="s">
        <v>106</v>
      </c>
      <c r="U363">
        <v>10</v>
      </c>
      <c r="V363" t="s">
        <v>250</v>
      </c>
      <c r="W363">
        <v>3</v>
      </c>
      <c r="X363" t="s">
        <v>249</v>
      </c>
      <c r="Y363">
        <v>5</v>
      </c>
      <c r="Z363" t="s">
        <v>27</v>
      </c>
    </row>
    <row r="364" spans="1:26" x14ac:dyDescent="0.3">
      <c r="A364">
        <v>13145</v>
      </c>
      <c r="B364">
        <v>3</v>
      </c>
      <c r="C364">
        <v>2</v>
      </c>
      <c r="D364">
        <v>6</v>
      </c>
      <c r="E364">
        <v>10</v>
      </c>
      <c r="F364">
        <v>3</v>
      </c>
      <c r="G364">
        <v>5</v>
      </c>
      <c r="H364">
        <v>13145</v>
      </c>
      <c r="I364">
        <v>3</v>
      </c>
      <c r="J364">
        <v>2</v>
      </c>
      <c r="K364">
        <v>6</v>
      </c>
      <c r="L364">
        <v>10</v>
      </c>
      <c r="M364">
        <v>3</v>
      </c>
      <c r="N364">
        <v>5</v>
      </c>
      <c r="O364">
        <v>3</v>
      </c>
      <c r="P364" t="s">
        <v>38</v>
      </c>
      <c r="Q364">
        <v>2</v>
      </c>
      <c r="R364" s="7" t="s">
        <v>1714</v>
      </c>
      <c r="S364">
        <v>6</v>
      </c>
      <c r="T364" t="s">
        <v>106</v>
      </c>
      <c r="U364">
        <v>10</v>
      </c>
      <c r="V364" t="s">
        <v>250</v>
      </c>
      <c r="W364">
        <v>3</v>
      </c>
      <c r="X364" t="s">
        <v>249</v>
      </c>
      <c r="Y364">
        <v>5</v>
      </c>
      <c r="Z364" t="s">
        <v>27</v>
      </c>
    </row>
    <row r="365" spans="1:26" x14ac:dyDescent="0.3">
      <c r="A365">
        <v>13146</v>
      </c>
      <c r="B365">
        <v>3</v>
      </c>
      <c r="C365">
        <v>2</v>
      </c>
      <c r="D365">
        <v>6</v>
      </c>
      <c r="E365">
        <v>10</v>
      </c>
      <c r="F365">
        <v>3</v>
      </c>
      <c r="G365">
        <v>5</v>
      </c>
      <c r="H365">
        <v>13146</v>
      </c>
      <c r="I365">
        <v>3</v>
      </c>
      <c r="J365">
        <v>2</v>
      </c>
      <c r="K365">
        <v>6</v>
      </c>
      <c r="L365">
        <v>10</v>
      </c>
      <c r="M365">
        <v>3</v>
      </c>
      <c r="N365">
        <v>5</v>
      </c>
      <c r="O365">
        <v>3</v>
      </c>
      <c r="P365" t="s">
        <v>38</v>
      </c>
      <c r="Q365">
        <v>2</v>
      </c>
      <c r="R365" s="7" t="s">
        <v>1714</v>
      </c>
      <c r="S365">
        <v>6</v>
      </c>
      <c r="T365" t="s">
        <v>106</v>
      </c>
      <c r="U365">
        <v>10</v>
      </c>
      <c r="V365" t="s">
        <v>250</v>
      </c>
      <c r="W365">
        <v>3</v>
      </c>
      <c r="X365" t="s">
        <v>249</v>
      </c>
      <c r="Y365">
        <v>5</v>
      </c>
      <c r="Z365" t="s">
        <v>27</v>
      </c>
    </row>
    <row r="366" spans="1:26" x14ac:dyDescent="0.3">
      <c r="A366">
        <v>13147</v>
      </c>
      <c r="B366">
        <v>3</v>
      </c>
      <c r="C366">
        <v>2</v>
      </c>
      <c r="D366">
        <v>6</v>
      </c>
      <c r="E366">
        <v>10</v>
      </c>
      <c r="F366">
        <v>3</v>
      </c>
      <c r="G366">
        <v>5</v>
      </c>
      <c r="H366">
        <v>13147</v>
      </c>
      <c r="I366">
        <v>3</v>
      </c>
      <c r="J366">
        <v>2</v>
      </c>
      <c r="K366">
        <v>6</v>
      </c>
      <c r="L366">
        <v>10</v>
      </c>
      <c r="M366">
        <v>3</v>
      </c>
      <c r="N366">
        <v>5</v>
      </c>
      <c r="O366">
        <v>3</v>
      </c>
      <c r="P366" t="s">
        <v>38</v>
      </c>
      <c r="Q366">
        <v>2</v>
      </c>
      <c r="R366" s="7" t="s">
        <v>1714</v>
      </c>
      <c r="S366">
        <v>6</v>
      </c>
      <c r="T366" t="s">
        <v>106</v>
      </c>
      <c r="U366">
        <v>10</v>
      </c>
      <c r="V366" t="s">
        <v>250</v>
      </c>
      <c r="W366">
        <v>3</v>
      </c>
      <c r="X366" t="s">
        <v>249</v>
      </c>
      <c r="Y366">
        <v>5</v>
      </c>
      <c r="Z366" t="s">
        <v>27</v>
      </c>
    </row>
    <row r="367" spans="1:26" x14ac:dyDescent="0.3">
      <c r="A367">
        <v>13148</v>
      </c>
      <c r="B367">
        <v>3</v>
      </c>
      <c r="C367">
        <v>2</v>
      </c>
      <c r="D367">
        <v>6</v>
      </c>
      <c r="E367">
        <v>10</v>
      </c>
      <c r="F367">
        <v>3</v>
      </c>
      <c r="G367">
        <v>5</v>
      </c>
      <c r="H367">
        <v>13148</v>
      </c>
      <c r="I367">
        <v>3</v>
      </c>
      <c r="J367">
        <v>2</v>
      </c>
      <c r="K367">
        <v>6</v>
      </c>
      <c r="L367">
        <v>10</v>
      </c>
      <c r="M367">
        <v>3</v>
      </c>
      <c r="N367">
        <v>5</v>
      </c>
      <c r="O367">
        <v>3</v>
      </c>
      <c r="P367" t="s">
        <v>38</v>
      </c>
      <c r="Q367">
        <v>2</v>
      </c>
      <c r="R367" s="7" t="s">
        <v>1714</v>
      </c>
      <c r="S367">
        <v>6</v>
      </c>
      <c r="T367" t="s">
        <v>106</v>
      </c>
      <c r="U367">
        <v>10</v>
      </c>
      <c r="V367" t="s">
        <v>250</v>
      </c>
      <c r="W367">
        <v>3</v>
      </c>
      <c r="X367" t="s">
        <v>249</v>
      </c>
      <c r="Y367">
        <v>5</v>
      </c>
      <c r="Z367" t="s">
        <v>27</v>
      </c>
    </row>
    <row r="368" spans="1:26" x14ac:dyDescent="0.3">
      <c r="A368">
        <v>13149</v>
      </c>
      <c r="B368">
        <v>3</v>
      </c>
      <c r="C368">
        <v>2</v>
      </c>
      <c r="D368">
        <v>6</v>
      </c>
      <c r="E368">
        <v>10</v>
      </c>
      <c r="F368">
        <v>3</v>
      </c>
      <c r="G368">
        <v>5</v>
      </c>
      <c r="H368">
        <v>13149</v>
      </c>
      <c r="I368">
        <v>3</v>
      </c>
      <c r="J368">
        <v>2</v>
      </c>
      <c r="K368">
        <v>6</v>
      </c>
      <c r="L368">
        <v>10</v>
      </c>
      <c r="M368">
        <v>3</v>
      </c>
      <c r="N368">
        <v>5</v>
      </c>
      <c r="O368">
        <v>3</v>
      </c>
      <c r="P368" t="s">
        <v>38</v>
      </c>
      <c r="Q368">
        <v>2</v>
      </c>
      <c r="R368" s="7" t="s">
        <v>1714</v>
      </c>
      <c r="S368">
        <v>6</v>
      </c>
      <c r="T368" t="s">
        <v>106</v>
      </c>
      <c r="U368">
        <v>10</v>
      </c>
      <c r="V368" t="s">
        <v>250</v>
      </c>
      <c r="W368">
        <v>3</v>
      </c>
      <c r="X368" t="s">
        <v>249</v>
      </c>
      <c r="Y368">
        <v>5</v>
      </c>
      <c r="Z368" t="s">
        <v>27</v>
      </c>
    </row>
    <row r="369" spans="1:26" x14ac:dyDescent="0.3">
      <c r="A369">
        <v>13150</v>
      </c>
      <c r="B369">
        <v>3</v>
      </c>
      <c r="C369">
        <v>2</v>
      </c>
      <c r="D369">
        <v>6</v>
      </c>
      <c r="E369">
        <v>10</v>
      </c>
      <c r="F369">
        <v>3</v>
      </c>
      <c r="G369">
        <v>5</v>
      </c>
      <c r="H369">
        <v>13150</v>
      </c>
      <c r="I369">
        <v>3</v>
      </c>
      <c r="J369">
        <v>2</v>
      </c>
      <c r="K369">
        <v>6</v>
      </c>
      <c r="L369">
        <v>10</v>
      </c>
      <c r="M369">
        <v>3</v>
      </c>
      <c r="N369">
        <v>5</v>
      </c>
      <c r="O369">
        <v>3</v>
      </c>
      <c r="P369" t="s">
        <v>38</v>
      </c>
      <c r="Q369">
        <v>2</v>
      </c>
      <c r="R369" s="7" t="s">
        <v>1714</v>
      </c>
      <c r="S369">
        <v>6</v>
      </c>
      <c r="T369" t="s">
        <v>106</v>
      </c>
      <c r="U369">
        <v>10</v>
      </c>
      <c r="V369" t="s">
        <v>250</v>
      </c>
      <c r="W369">
        <v>3</v>
      </c>
      <c r="X369" t="s">
        <v>249</v>
      </c>
      <c r="Y369">
        <v>5</v>
      </c>
      <c r="Z369" t="s">
        <v>27</v>
      </c>
    </row>
    <row r="370" spans="1:26" x14ac:dyDescent="0.3">
      <c r="A370">
        <v>13151</v>
      </c>
      <c r="B370">
        <v>3</v>
      </c>
      <c r="C370">
        <v>2</v>
      </c>
      <c r="D370">
        <v>20</v>
      </c>
      <c r="E370">
        <v>25</v>
      </c>
      <c r="F370">
        <v>26</v>
      </c>
      <c r="G370">
        <v>27</v>
      </c>
      <c r="H370">
        <v>13151</v>
      </c>
      <c r="I370">
        <v>3</v>
      </c>
      <c r="J370">
        <v>2</v>
      </c>
      <c r="K370">
        <v>20</v>
      </c>
      <c r="L370">
        <v>25</v>
      </c>
      <c r="M370">
        <v>26</v>
      </c>
      <c r="N370">
        <v>27</v>
      </c>
      <c r="O370">
        <v>3</v>
      </c>
      <c r="P370" t="s">
        <v>38</v>
      </c>
      <c r="Q370">
        <v>2</v>
      </c>
      <c r="R370" s="7" t="s">
        <v>1714</v>
      </c>
      <c r="S370">
        <v>20</v>
      </c>
      <c r="T370" t="s">
        <v>39</v>
      </c>
      <c r="U370">
        <v>25</v>
      </c>
      <c r="V370" t="s">
        <v>26</v>
      </c>
      <c r="W370">
        <v>26</v>
      </c>
      <c r="X370" t="s">
        <v>183</v>
      </c>
      <c r="Y370">
        <v>27</v>
      </c>
      <c r="Z370" t="s">
        <v>81</v>
      </c>
    </row>
    <row r="371" spans="1:26" x14ac:dyDescent="0.3">
      <c r="A371">
        <v>13152</v>
      </c>
      <c r="B371">
        <v>3</v>
      </c>
      <c r="C371">
        <v>2</v>
      </c>
      <c r="D371">
        <v>5</v>
      </c>
      <c r="E371">
        <v>43</v>
      </c>
      <c r="F371">
        <v>19</v>
      </c>
      <c r="G371">
        <v>42</v>
      </c>
      <c r="H371">
        <v>13152</v>
      </c>
      <c r="I371">
        <v>3</v>
      </c>
      <c r="J371">
        <v>2</v>
      </c>
      <c r="K371">
        <v>5</v>
      </c>
      <c r="L371">
        <v>43</v>
      </c>
      <c r="M371">
        <v>19</v>
      </c>
      <c r="N371">
        <v>42</v>
      </c>
      <c r="O371">
        <v>3</v>
      </c>
      <c r="P371" t="s">
        <v>38</v>
      </c>
      <c r="Q371">
        <v>2</v>
      </c>
      <c r="R371" s="7" t="s">
        <v>1714</v>
      </c>
      <c r="S371">
        <v>5</v>
      </c>
      <c r="T371" t="s">
        <v>25</v>
      </c>
      <c r="U371">
        <v>43</v>
      </c>
      <c r="V371" t="s">
        <v>360</v>
      </c>
      <c r="W371">
        <v>19</v>
      </c>
      <c r="X371" t="s">
        <v>51</v>
      </c>
      <c r="Y371">
        <v>42</v>
      </c>
      <c r="Z371" t="s">
        <v>53</v>
      </c>
    </row>
    <row r="372" spans="1:26" x14ac:dyDescent="0.3">
      <c r="A372">
        <v>13153</v>
      </c>
      <c r="B372">
        <v>3</v>
      </c>
      <c r="C372">
        <v>2</v>
      </c>
      <c r="D372">
        <v>17</v>
      </c>
      <c r="E372">
        <v>1</v>
      </c>
      <c r="F372">
        <v>2</v>
      </c>
      <c r="G372">
        <v>41</v>
      </c>
      <c r="H372">
        <v>13153</v>
      </c>
      <c r="I372">
        <v>3</v>
      </c>
      <c r="J372">
        <v>2</v>
      </c>
      <c r="K372">
        <v>17</v>
      </c>
      <c r="L372">
        <v>1</v>
      </c>
      <c r="M372">
        <v>2</v>
      </c>
      <c r="N372">
        <v>41</v>
      </c>
      <c r="O372">
        <v>3</v>
      </c>
      <c r="P372" t="s">
        <v>38</v>
      </c>
      <c r="Q372">
        <v>2</v>
      </c>
      <c r="R372" s="7" t="s">
        <v>1714</v>
      </c>
      <c r="S372">
        <v>17</v>
      </c>
      <c r="T372" t="s">
        <v>619</v>
      </c>
      <c r="U372">
        <v>1</v>
      </c>
      <c r="V372" t="s">
        <v>132</v>
      </c>
      <c r="W372">
        <v>2</v>
      </c>
      <c r="X372" t="s">
        <v>133</v>
      </c>
      <c r="Y372">
        <v>41</v>
      </c>
      <c r="Z372" t="s">
        <v>175</v>
      </c>
    </row>
    <row r="373" spans="1:26" x14ac:dyDescent="0.3">
      <c r="A373">
        <v>13154</v>
      </c>
      <c r="B373">
        <v>3</v>
      </c>
      <c r="C373">
        <v>2</v>
      </c>
      <c r="D373">
        <v>17</v>
      </c>
      <c r="E373">
        <v>1</v>
      </c>
      <c r="F373">
        <v>2</v>
      </c>
      <c r="G373">
        <v>41</v>
      </c>
      <c r="H373">
        <v>13154</v>
      </c>
      <c r="I373">
        <v>3</v>
      </c>
      <c r="J373">
        <v>2</v>
      </c>
      <c r="K373">
        <v>17</v>
      </c>
      <c r="L373">
        <v>1</v>
      </c>
      <c r="M373">
        <v>2</v>
      </c>
      <c r="N373">
        <v>41</v>
      </c>
      <c r="O373">
        <v>3</v>
      </c>
      <c r="P373" t="s">
        <v>38</v>
      </c>
      <c r="Q373">
        <v>2</v>
      </c>
      <c r="R373" s="7" t="s">
        <v>1714</v>
      </c>
      <c r="S373">
        <v>17</v>
      </c>
      <c r="T373" t="s">
        <v>619</v>
      </c>
      <c r="U373">
        <v>1</v>
      </c>
      <c r="V373" t="s">
        <v>132</v>
      </c>
      <c r="W373">
        <v>2</v>
      </c>
      <c r="X373" t="s">
        <v>133</v>
      </c>
      <c r="Y373">
        <v>41</v>
      </c>
      <c r="Z373" t="s">
        <v>175</v>
      </c>
    </row>
    <row r="374" spans="1:26" x14ac:dyDescent="0.3">
      <c r="A374">
        <v>13155</v>
      </c>
      <c r="B374">
        <v>3</v>
      </c>
      <c r="C374">
        <v>2</v>
      </c>
      <c r="D374">
        <v>17</v>
      </c>
      <c r="E374">
        <v>1</v>
      </c>
      <c r="F374">
        <v>2</v>
      </c>
      <c r="G374">
        <v>41</v>
      </c>
      <c r="H374">
        <v>13155</v>
      </c>
      <c r="I374">
        <v>3</v>
      </c>
      <c r="J374">
        <v>2</v>
      </c>
      <c r="K374">
        <v>17</v>
      </c>
      <c r="L374">
        <v>1</v>
      </c>
      <c r="M374">
        <v>2</v>
      </c>
      <c r="N374">
        <v>41</v>
      </c>
      <c r="O374">
        <v>3</v>
      </c>
      <c r="P374" t="s">
        <v>38</v>
      </c>
      <c r="Q374">
        <v>2</v>
      </c>
      <c r="R374" s="7" t="s">
        <v>1714</v>
      </c>
      <c r="S374">
        <v>17</v>
      </c>
      <c r="T374" t="s">
        <v>619</v>
      </c>
      <c r="U374">
        <v>1</v>
      </c>
      <c r="V374" t="s">
        <v>132</v>
      </c>
      <c r="W374">
        <v>2</v>
      </c>
      <c r="X374" t="s">
        <v>133</v>
      </c>
      <c r="Y374">
        <v>41</v>
      </c>
      <c r="Z374" t="s">
        <v>175</v>
      </c>
    </row>
    <row r="375" spans="1:26" x14ac:dyDescent="0.3">
      <c r="A375">
        <v>13156</v>
      </c>
      <c r="B375">
        <v>3</v>
      </c>
      <c r="C375">
        <v>2</v>
      </c>
      <c r="D375">
        <v>17</v>
      </c>
      <c r="E375">
        <v>1</v>
      </c>
      <c r="F375">
        <v>2</v>
      </c>
      <c r="G375">
        <v>41</v>
      </c>
      <c r="H375">
        <v>13156</v>
      </c>
      <c r="I375">
        <v>3</v>
      </c>
      <c r="J375">
        <v>2</v>
      </c>
      <c r="K375">
        <v>17</v>
      </c>
      <c r="L375">
        <v>1</v>
      </c>
      <c r="M375">
        <v>2</v>
      </c>
      <c r="N375">
        <v>41</v>
      </c>
      <c r="O375">
        <v>3</v>
      </c>
      <c r="P375" t="s">
        <v>38</v>
      </c>
      <c r="Q375">
        <v>2</v>
      </c>
      <c r="R375" s="7" t="s">
        <v>1714</v>
      </c>
      <c r="S375">
        <v>17</v>
      </c>
      <c r="T375" t="s">
        <v>619</v>
      </c>
      <c r="U375">
        <v>1</v>
      </c>
      <c r="V375" t="s">
        <v>132</v>
      </c>
      <c r="W375">
        <v>2</v>
      </c>
      <c r="X375" t="s">
        <v>133</v>
      </c>
      <c r="Y375">
        <v>41</v>
      </c>
      <c r="Z375" t="s">
        <v>175</v>
      </c>
    </row>
    <row r="376" spans="1:26" x14ac:dyDescent="0.3">
      <c r="A376">
        <v>13157</v>
      </c>
      <c r="B376">
        <v>3</v>
      </c>
      <c r="C376">
        <v>2</v>
      </c>
      <c r="D376">
        <v>17</v>
      </c>
      <c r="E376">
        <v>1</v>
      </c>
      <c r="F376">
        <v>2</v>
      </c>
      <c r="G376">
        <v>41</v>
      </c>
      <c r="H376">
        <v>13157</v>
      </c>
      <c r="I376">
        <v>3</v>
      </c>
      <c r="J376">
        <v>2</v>
      </c>
      <c r="K376">
        <v>17</v>
      </c>
      <c r="L376">
        <v>1</v>
      </c>
      <c r="M376">
        <v>2</v>
      </c>
      <c r="N376">
        <v>41</v>
      </c>
      <c r="O376">
        <v>3</v>
      </c>
      <c r="P376" t="s">
        <v>38</v>
      </c>
      <c r="Q376">
        <v>2</v>
      </c>
      <c r="R376" s="7" t="s">
        <v>1714</v>
      </c>
      <c r="S376">
        <v>17</v>
      </c>
      <c r="T376" t="s">
        <v>619</v>
      </c>
      <c r="U376">
        <v>1</v>
      </c>
      <c r="V376" t="s">
        <v>132</v>
      </c>
      <c r="W376">
        <v>2</v>
      </c>
      <c r="X376" t="s">
        <v>133</v>
      </c>
      <c r="Y376">
        <v>41</v>
      </c>
      <c r="Z376" t="s">
        <v>175</v>
      </c>
    </row>
    <row r="377" spans="1:26" x14ac:dyDescent="0.3">
      <c r="A377">
        <v>13158</v>
      </c>
      <c r="B377">
        <v>3</v>
      </c>
      <c r="C377">
        <v>2</v>
      </c>
      <c r="D377">
        <v>17</v>
      </c>
      <c r="E377">
        <v>1</v>
      </c>
      <c r="F377">
        <v>2</v>
      </c>
      <c r="G377">
        <v>41</v>
      </c>
      <c r="H377">
        <v>13158</v>
      </c>
      <c r="I377">
        <v>3</v>
      </c>
      <c r="J377">
        <v>2</v>
      </c>
      <c r="K377">
        <v>17</v>
      </c>
      <c r="L377">
        <v>1</v>
      </c>
      <c r="M377">
        <v>2</v>
      </c>
      <c r="N377">
        <v>41</v>
      </c>
      <c r="O377">
        <v>3</v>
      </c>
      <c r="P377" t="s">
        <v>38</v>
      </c>
      <c r="Q377">
        <v>2</v>
      </c>
      <c r="R377" s="7" t="s">
        <v>1714</v>
      </c>
      <c r="S377">
        <v>17</v>
      </c>
      <c r="T377" t="s">
        <v>619</v>
      </c>
      <c r="U377">
        <v>1</v>
      </c>
      <c r="V377" t="s">
        <v>132</v>
      </c>
      <c r="W377">
        <v>2</v>
      </c>
      <c r="X377" t="s">
        <v>133</v>
      </c>
      <c r="Y377">
        <v>41</v>
      </c>
      <c r="Z377" t="s">
        <v>175</v>
      </c>
    </row>
    <row r="378" spans="1:26" x14ac:dyDescent="0.3">
      <c r="A378">
        <v>13159</v>
      </c>
      <c r="B378">
        <v>3</v>
      </c>
      <c r="C378">
        <v>2</v>
      </c>
      <c r="D378">
        <v>5</v>
      </c>
      <c r="E378">
        <v>21</v>
      </c>
      <c r="F378">
        <v>17</v>
      </c>
      <c r="G378">
        <v>42</v>
      </c>
      <c r="H378">
        <v>13159</v>
      </c>
      <c r="I378">
        <v>3</v>
      </c>
      <c r="J378">
        <v>2</v>
      </c>
      <c r="K378">
        <v>5</v>
      </c>
      <c r="L378">
        <v>21</v>
      </c>
      <c r="M378">
        <v>17</v>
      </c>
      <c r="N378">
        <v>42</v>
      </c>
      <c r="O378">
        <v>3</v>
      </c>
      <c r="P378" t="s">
        <v>38</v>
      </c>
      <c r="Q378">
        <v>2</v>
      </c>
      <c r="R378" s="7" t="s">
        <v>1714</v>
      </c>
      <c r="S378">
        <v>5</v>
      </c>
      <c r="T378" t="s">
        <v>25</v>
      </c>
      <c r="U378">
        <v>21</v>
      </c>
      <c r="V378" t="s">
        <v>124</v>
      </c>
      <c r="W378">
        <v>17</v>
      </c>
      <c r="X378" t="s">
        <v>159</v>
      </c>
      <c r="Y378">
        <v>42</v>
      </c>
      <c r="Z378" t="s">
        <v>53</v>
      </c>
    </row>
    <row r="379" spans="1:26" x14ac:dyDescent="0.3">
      <c r="A379">
        <v>13160</v>
      </c>
      <c r="B379">
        <v>3</v>
      </c>
      <c r="C379">
        <v>2</v>
      </c>
      <c r="D379">
        <v>2</v>
      </c>
      <c r="E379">
        <v>21</v>
      </c>
      <c r="F379">
        <v>38</v>
      </c>
      <c r="G379">
        <v>9</v>
      </c>
      <c r="H379">
        <v>13160</v>
      </c>
      <c r="I379">
        <v>3</v>
      </c>
      <c r="J379">
        <v>2</v>
      </c>
      <c r="K379">
        <v>2</v>
      </c>
      <c r="L379">
        <v>21</v>
      </c>
      <c r="M379">
        <v>38</v>
      </c>
      <c r="N379">
        <v>9</v>
      </c>
      <c r="O379">
        <v>3</v>
      </c>
      <c r="P379" t="s">
        <v>38</v>
      </c>
      <c r="Q379">
        <v>2</v>
      </c>
      <c r="R379" s="7" t="s">
        <v>1714</v>
      </c>
      <c r="S379">
        <v>2</v>
      </c>
      <c r="T379" t="s">
        <v>350</v>
      </c>
      <c r="U379">
        <v>21</v>
      </c>
      <c r="V379" t="s">
        <v>124</v>
      </c>
      <c r="W379">
        <v>38</v>
      </c>
      <c r="X379" t="s">
        <v>174</v>
      </c>
      <c r="Y379">
        <v>9</v>
      </c>
      <c r="Z379" t="s">
        <v>140</v>
      </c>
    </row>
    <row r="380" spans="1:26" x14ac:dyDescent="0.3">
      <c r="A380">
        <v>13161</v>
      </c>
      <c r="B380">
        <v>3</v>
      </c>
      <c r="C380">
        <v>2</v>
      </c>
      <c r="D380">
        <v>2</v>
      </c>
      <c r="E380">
        <v>21</v>
      </c>
      <c r="F380">
        <v>38</v>
      </c>
      <c r="G380">
        <v>9</v>
      </c>
      <c r="H380">
        <v>13161</v>
      </c>
      <c r="I380">
        <v>3</v>
      </c>
      <c r="J380">
        <v>2</v>
      </c>
      <c r="K380">
        <v>2</v>
      </c>
      <c r="L380">
        <v>21</v>
      </c>
      <c r="M380">
        <v>38</v>
      </c>
      <c r="N380">
        <v>9</v>
      </c>
      <c r="O380">
        <v>3</v>
      </c>
      <c r="P380" t="s">
        <v>38</v>
      </c>
      <c r="Q380">
        <v>2</v>
      </c>
      <c r="R380" s="7" t="s">
        <v>1714</v>
      </c>
      <c r="S380">
        <v>2</v>
      </c>
      <c r="T380" t="s">
        <v>350</v>
      </c>
      <c r="U380">
        <v>21</v>
      </c>
      <c r="V380" t="s">
        <v>124</v>
      </c>
      <c r="W380">
        <v>38</v>
      </c>
      <c r="X380" t="s">
        <v>174</v>
      </c>
      <c r="Y380">
        <v>9</v>
      </c>
      <c r="Z380" t="s">
        <v>140</v>
      </c>
    </row>
    <row r="381" spans="1:26" x14ac:dyDescent="0.3">
      <c r="A381">
        <v>13162</v>
      </c>
      <c r="B381">
        <v>3</v>
      </c>
      <c r="C381">
        <v>2</v>
      </c>
      <c r="D381">
        <v>2</v>
      </c>
      <c r="E381">
        <v>21</v>
      </c>
      <c r="F381">
        <v>38</v>
      </c>
      <c r="G381">
        <v>9</v>
      </c>
      <c r="H381">
        <v>13162</v>
      </c>
      <c r="I381">
        <v>3</v>
      </c>
      <c r="J381">
        <v>2</v>
      </c>
      <c r="K381">
        <v>2</v>
      </c>
      <c r="L381">
        <v>21</v>
      </c>
      <c r="M381">
        <v>38</v>
      </c>
      <c r="N381">
        <v>9</v>
      </c>
      <c r="O381">
        <v>3</v>
      </c>
      <c r="P381" t="s">
        <v>38</v>
      </c>
      <c r="Q381">
        <v>2</v>
      </c>
      <c r="R381" s="7" t="s">
        <v>1714</v>
      </c>
      <c r="S381">
        <v>2</v>
      </c>
      <c r="T381" t="s">
        <v>350</v>
      </c>
      <c r="U381">
        <v>21</v>
      </c>
      <c r="V381" t="s">
        <v>124</v>
      </c>
      <c r="W381">
        <v>38</v>
      </c>
      <c r="X381" t="s">
        <v>174</v>
      </c>
      <c r="Y381">
        <v>9</v>
      </c>
      <c r="Z381" t="s">
        <v>140</v>
      </c>
    </row>
    <row r="382" spans="1:26" x14ac:dyDescent="0.3">
      <c r="A382">
        <v>13163</v>
      </c>
      <c r="B382">
        <v>3</v>
      </c>
      <c r="C382">
        <v>2</v>
      </c>
      <c r="D382">
        <v>2</v>
      </c>
      <c r="E382">
        <v>21</v>
      </c>
      <c r="F382">
        <v>38</v>
      </c>
      <c r="G382">
        <v>9</v>
      </c>
      <c r="H382">
        <v>13163</v>
      </c>
      <c r="I382">
        <v>3</v>
      </c>
      <c r="J382">
        <v>2</v>
      </c>
      <c r="K382">
        <v>2</v>
      </c>
      <c r="L382">
        <v>21</v>
      </c>
      <c r="M382">
        <v>38</v>
      </c>
      <c r="N382">
        <v>9</v>
      </c>
      <c r="O382">
        <v>3</v>
      </c>
      <c r="P382" t="s">
        <v>38</v>
      </c>
      <c r="Q382">
        <v>2</v>
      </c>
      <c r="R382" s="7" t="s">
        <v>1714</v>
      </c>
      <c r="S382">
        <v>2</v>
      </c>
      <c r="T382" t="s">
        <v>350</v>
      </c>
      <c r="U382">
        <v>21</v>
      </c>
      <c r="V382" t="s">
        <v>124</v>
      </c>
      <c r="W382">
        <v>38</v>
      </c>
      <c r="X382" t="s">
        <v>174</v>
      </c>
      <c r="Y382">
        <v>9</v>
      </c>
      <c r="Z382" t="s">
        <v>140</v>
      </c>
    </row>
    <row r="383" spans="1:26" x14ac:dyDescent="0.3">
      <c r="A383">
        <v>13164</v>
      </c>
      <c r="B383">
        <v>3</v>
      </c>
      <c r="C383">
        <v>2</v>
      </c>
      <c r="D383">
        <v>6</v>
      </c>
      <c r="E383">
        <v>1</v>
      </c>
      <c r="F383">
        <v>6</v>
      </c>
      <c r="G383">
        <v>4</v>
      </c>
      <c r="H383">
        <v>13164</v>
      </c>
      <c r="I383">
        <v>3</v>
      </c>
      <c r="J383">
        <v>2</v>
      </c>
      <c r="K383">
        <v>6</v>
      </c>
      <c r="L383">
        <v>1</v>
      </c>
      <c r="M383">
        <v>6</v>
      </c>
      <c r="N383">
        <v>4</v>
      </c>
      <c r="O383">
        <v>3</v>
      </c>
      <c r="P383" t="s">
        <v>38</v>
      </c>
      <c r="Q383">
        <v>2</v>
      </c>
      <c r="R383" s="7" t="s">
        <v>1714</v>
      </c>
      <c r="S383">
        <v>6</v>
      </c>
      <c r="T383" t="s">
        <v>106</v>
      </c>
      <c r="U383">
        <v>1</v>
      </c>
      <c r="V383" t="s">
        <v>132</v>
      </c>
      <c r="W383">
        <v>6</v>
      </c>
      <c r="X383" t="s">
        <v>344</v>
      </c>
      <c r="Y383">
        <v>4</v>
      </c>
      <c r="Z383" t="s">
        <v>398</v>
      </c>
    </row>
    <row r="384" spans="1:26" x14ac:dyDescent="0.3">
      <c r="A384">
        <v>13165</v>
      </c>
      <c r="B384">
        <v>3</v>
      </c>
      <c r="C384">
        <v>2</v>
      </c>
      <c r="D384">
        <v>5</v>
      </c>
      <c r="E384">
        <v>7</v>
      </c>
      <c r="F384">
        <v>35</v>
      </c>
      <c r="G384">
        <v>30</v>
      </c>
      <c r="H384">
        <v>13165</v>
      </c>
      <c r="I384">
        <v>3</v>
      </c>
      <c r="J384">
        <v>2</v>
      </c>
      <c r="K384">
        <v>5</v>
      </c>
      <c r="L384">
        <v>7</v>
      </c>
      <c r="M384">
        <v>35</v>
      </c>
      <c r="N384">
        <v>30</v>
      </c>
      <c r="O384">
        <v>3</v>
      </c>
      <c r="P384" t="s">
        <v>38</v>
      </c>
      <c r="Q384">
        <v>2</v>
      </c>
      <c r="R384" s="7" t="s">
        <v>1714</v>
      </c>
      <c r="S384">
        <v>5</v>
      </c>
      <c r="T384" t="s">
        <v>25</v>
      </c>
      <c r="U384">
        <v>7</v>
      </c>
      <c r="V384" t="s">
        <v>28</v>
      </c>
      <c r="W384">
        <v>35</v>
      </c>
      <c r="X384" t="s">
        <v>71</v>
      </c>
      <c r="Y384">
        <v>30</v>
      </c>
      <c r="Z384" t="s">
        <v>42</v>
      </c>
    </row>
    <row r="385" spans="1:26" x14ac:dyDescent="0.3">
      <c r="A385">
        <v>13166</v>
      </c>
      <c r="B385">
        <v>2</v>
      </c>
      <c r="C385">
        <v>1</v>
      </c>
      <c r="D385">
        <v>22</v>
      </c>
      <c r="E385">
        <v>32</v>
      </c>
      <c r="F385">
        <v>33</v>
      </c>
      <c r="G385">
        <v>32</v>
      </c>
      <c r="H385">
        <v>13166</v>
      </c>
      <c r="I385">
        <v>2</v>
      </c>
      <c r="J385">
        <v>1</v>
      </c>
      <c r="K385">
        <v>22</v>
      </c>
      <c r="L385">
        <v>32</v>
      </c>
      <c r="M385">
        <v>33</v>
      </c>
      <c r="N385">
        <v>32</v>
      </c>
      <c r="O385">
        <v>2</v>
      </c>
      <c r="P385" t="s">
        <v>97</v>
      </c>
      <c r="Q385">
        <v>1</v>
      </c>
      <c r="R385" s="7" t="s">
        <v>1713</v>
      </c>
      <c r="S385">
        <v>22</v>
      </c>
      <c r="T385" t="s">
        <v>547</v>
      </c>
      <c r="U385">
        <v>32</v>
      </c>
      <c r="V385" t="s">
        <v>664</v>
      </c>
      <c r="W385">
        <v>33</v>
      </c>
      <c r="X385" t="s">
        <v>600</v>
      </c>
      <c r="Y385">
        <v>32</v>
      </c>
      <c r="Z385" t="s">
        <v>600</v>
      </c>
    </row>
    <row r="386" spans="1:26" x14ac:dyDescent="0.3">
      <c r="A386">
        <v>13167</v>
      </c>
      <c r="B386">
        <v>3</v>
      </c>
      <c r="C386">
        <v>1</v>
      </c>
      <c r="D386">
        <v>23</v>
      </c>
      <c r="E386">
        <v>17</v>
      </c>
      <c r="F386">
        <v>18</v>
      </c>
      <c r="G386">
        <v>7</v>
      </c>
      <c r="H386">
        <v>13167</v>
      </c>
      <c r="I386">
        <v>3</v>
      </c>
      <c r="J386">
        <v>1</v>
      </c>
      <c r="K386">
        <v>23</v>
      </c>
      <c r="L386">
        <v>17</v>
      </c>
      <c r="M386">
        <v>18</v>
      </c>
      <c r="N386">
        <v>7</v>
      </c>
      <c r="O386">
        <v>3</v>
      </c>
      <c r="P386" t="s">
        <v>38</v>
      </c>
      <c r="Q386">
        <v>1</v>
      </c>
      <c r="R386" s="7" t="s">
        <v>1713</v>
      </c>
      <c r="S386">
        <v>23</v>
      </c>
      <c r="T386" t="s">
        <v>139</v>
      </c>
      <c r="U386">
        <v>17</v>
      </c>
      <c r="V386" t="s">
        <v>159</v>
      </c>
      <c r="W386">
        <v>18</v>
      </c>
      <c r="X386" t="s">
        <v>115</v>
      </c>
      <c r="Y386">
        <v>7</v>
      </c>
      <c r="Z386" t="s">
        <v>28</v>
      </c>
    </row>
    <row r="387" spans="1:26" x14ac:dyDescent="0.3">
      <c r="A387">
        <v>13168</v>
      </c>
      <c r="B387">
        <v>3</v>
      </c>
      <c r="C387">
        <v>2</v>
      </c>
      <c r="D387">
        <v>13</v>
      </c>
      <c r="E387">
        <v>21</v>
      </c>
      <c r="F387">
        <v>39</v>
      </c>
      <c r="G387">
        <v>9</v>
      </c>
      <c r="H387">
        <v>13168</v>
      </c>
      <c r="I387">
        <v>3</v>
      </c>
      <c r="J387">
        <v>2</v>
      </c>
      <c r="K387">
        <v>13</v>
      </c>
      <c r="L387">
        <v>21</v>
      </c>
      <c r="M387">
        <v>39</v>
      </c>
      <c r="N387">
        <v>9</v>
      </c>
      <c r="O387">
        <v>3</v>
      </c>
      <c r="P387" t="s">
        <v>38</v>
      </c>
      <c r="Q387">
        <v>2</v>
      </c>
      <c r="R387" s="7" t="s">
        <v>1714</v>
      </c>
      <c r="S387">
        <v>13</v>
      </c>
      <c r="T387" t="s">
        <v>173</v>
      </c>
      <c r="U387">
        <v>21</v>
      </c>
      <c r="V387" t="s">
        <v>124</v>
      </c>
      <c r="W387">
        <v>39</v>
      </c>
      <c r="X387" t="s">
        <v>638</v>
      </c>
      <c r="Y387">
        <v>9</v>
      </c>
      <c r="Z387" t="s">
        <v>140</v>
      </c>
    </row>
    <row r="388" spans="1:26" x14ac:dyDescent="0.3">
      <c r="A388">
        <v>13169</v>
      </c>
      <c r="B388">
        <v>3</v>
      </c>
      <c r="C388">
        <v>2</v>
      </c>
      <c r="D388">
        <v>23</v>
      </c>
      <c r="E388">
        <v>17</v>
      </c>
      <c r="F388">
        <v>18</v>
      </c>
      <c r="G388">
        <v>11</v>
      </c>
      <c r="H388">
        <v>13169</v>
      </c>
      <c r="I388">
        <v>3</v>
      </c>
      <c r="J388">
        <v>2</v>
      </c>
      <c r="K388">
        <v>23</v>
      </c>
      <c r="L388">
        <v>17</v>
      </c>
      <c r="M388">
        <v>18</v>
      </c>
      <c r="N388">
        <v>11</v>
      </c>
      <c r="O388">
        <v>3</v>
      </c>
      <c r="P388" t="s">
        <v>38</v>
      </c>
      <c r="Q388">
        <v>2</v>
      </c>
      <c r="R388" s="7" t="s">
        <v>1714</v>
      </c>
      <c r="S388">
        <v>23</v>
      </c>
      <c r="T388" t="s">
        <v>139</v>
      </c>
      <c r="U388">
        <v>17</v>
      </c>
      <c r="V388" t="s">
        <v>159</v>
      </c>
      <c r="W388">
        <v>18</v>
      </c>
      <c r="X388" t="s">
        <v>115</v>
      </c>
      <c r="Y388">
        <v>11</v>
      </c>
      <c r="Z388" t="s">
        <v>90</v>
      </c>
    </row>
    <row r="389" spans="1:26" x14ac:dyDescent="0.3">
      <c r="A389">
        <v>13170</v>
      </c>
      <c r="B389">
        <v>2</v>
      </c>
      <c r="C389">
        <v>2</v>
      </c>
      <c r="D389">
        <v>14</v>
      </c>
      <c r="E389">
        <v>21</v>
      </c>
      <c r="F389">
        <v>21</v>
      </c>
      <c r="G389">
        <v>21</v>
      </c>
      <c r="H389">
        <v>13170</v>
      </c>
      <c r="I389">
        <v>2</v>
      </c>
      <c r="J389">
        <v>2</v>
      </c>
      <c r="K389">
        <v>14</v>
      </c>
      <c r="L389">
        <v>21</v>
      </c>
      <c r="M389">
        <v>21</v>
      </c>
      <c r="N389">
        <v>21</v>
      </c>
      <c r="O389">
        <v>2</v>
      </c>
      <c r="P389" t="s">
        <v>97</v>
      </c>
      <c r="Q389">
        <v>2</v>
      </c>
      <c r="R389" s="7" t="s">
        <v>1714</v>
      </c>
      <c r="S389">
        <v>14</v>
      </c>
      <c r="T389" t="s">
        <v>367</v>
      </c>
      <c r="U389">
        <v>21</v>
      </c>
      <c r="V389" t="s">
        <v>124</v>
      </c>
      <c r="W389">
        <v>21</v>
      </c>
      <c r="X389" t="s">
        <v>124</v>
      </c>
      <c r="Y389">
        <v>21</v>
      </c>
      <c r="Z389" t="s">
        <v>124</v>
      </c>
    </row>
    <row r="390" spans="1:26" x14ac:dyDescent="0.3">
      <c r="A390">
        <v>13171</v>
      </c>
      <c r="B390">
        <v>3</v>
      </c>
      <c r="C390">
        <v>4</v>
      </c>
      <c r="D390">
        <v>6</v>
      </c>
      <c r="E390">
        <v>34</v>
      </c>
      <c r="F390">
        <v>33</v>
      </c>
      <c r="G390">
        <v>35</v>
      </c>
      <c r="H390">
        <v>13171</v>
      </c>
      <c r="I390">
        <v>3</v>
      </c>
      <c r="J390">
        <v>4</v>
      </c>
      <c r="K390">
        <v>6</v>
      </c>
      <c r="L390">
        <v>34</v>
      </c>
      <c r="M390">
        <v>33</v>
      </c>
      <c r="N390">
        <v>35</v>
      </c>
      <c r="O390">
        <v>3</v>
      </c>
      <c r="P390" t="s">
        <v>38</v>
      </c>
      <c r="Q390">
        <v>4</v>
      </c>
      <c r="R390" s="7" t="s">
        <v>1715</v>
      </c>
      <c r="S390">
        <v>6</v>
      </c>
      <c r="T390" t="s">
        <v>106</v>
      </c>
      <c r="U390">
        <v>34</v>
      </c>
      <c r="V390" t="s">
        <v>160</v>
      </c>
      <c r="W390">
        <v>33</v>
      </c>
      <c r="X390" t="s">
        <v>600</v>
      </c>
      <c r="Y390">
        <v>35</v>
      </c>
      <c r="Z390" t="s">
        <v>64</v>
      </c>
    </row>
    <row r="391" spans="1:26" x14ac:dyDescent="0.3">
      <c r="A391">
        <v>13172</v>
      </c>
      <c r="B391">
        <v>3</v>
      </c>
      <c r="C391">
        <v>2</v>
      </c>
      <c r="D391">
        <v>19</v>
      </c>
      <c r="E391">
        <v>43</v>
      </c>
      <c r="F391">
        <v>37</v>
      </c>
      <c r="G391">
        <v>35</v>
      </c>
      <c r="H391">
        <v>13172</v>
      </c>
      <c r="I391">
        <v>3</v>
      </c>
      <c r="J391">
        <v>2</v>
      </c>
      <c r="K391">
        <v>19</v>
      </c>
      <c r="L391">
        <v>43</v>
      </c>
      <c r="M391">
        <v>37</v>
      </c>
      <c r="N391">
        <v>35</v>
      </c>
      <c r="O391">
        <v>3</v>
      </c>
      <c r="P391" t="s">
        <v>38</v>
      </c>
      <c r="Q391">
        <v>2</v>
      </c>
      <c r="R391" s="7" t="s">
        <v>1714</v>
      </c>
      <c r="S391">
        <v>19</v>
      </c>
      <c r="T391" t="s">
        <v>465</v>
      </c>
      <c r="U391">
        <v>43</v>
      </c>
      <c r="V391" t="s">
        <v>360</v>
      </c>
      <c r="W391">
        <v>37</v>
      </c>
      <c r="X391" t="s">
        <v>243</v>
      </c>
      <c r="Y391">
        <v>35</v>
      </c>
      <c r="Z391" t="s">
        <v>64</v>
      </c>
    </row>
    <row r="392" spans="1:26" x14ac:dyDescent="0.3">
      <c r="A392">
        <v>13176</v>
      </c>
      <c r="B392">
        <v>3</v>
      </c>
      <c r="C392">
        <v>2</v>
      </c>
      <c r="D392">
        <v>3</v>
      </c>
      <c r="E392">
        <v>4</v>
      </c>
      <c r="F392">
        <v>10</v>
      </c>
      <c r="G392">
        <v>5</v>
      </c>
      <c r="H392">
        <v>13176</v>
      </c>
      <c r="I392">
        <v>3</v>
      </c>
      <c r="J392">
        <v>2</v>
      </c>
      <c r="K392">
        <v>3</v>
      </c>
      <c r="L392">
        <v>4</v>
      </c>
      <c r="M392">
        <v>10</v>
      </c>
      <c r="N392">
        <v>5</v>
      </c>
      <c r="O392">
        <v>3</v>
      </c>
      <c r="P392" t="s">
        <v>38</v>
      </c>
      <c r="Q392">
        <v>2</v>
      </c>
      <c r="R392" s="7" t="s">
        <v>1714</v>
      </c>
      <c r="S392">
        <v>3</v>
      </c>
      <c r="T392" t="s">
        <v>154</v>
      </c>
      <c r="U392">
        <v>4</v>
      </c>
      <c r="V392" t="s">
        <v>398</v>
      </c>
      <c r="W392">
        <v>10</v>
      </c>
      <c r="X392" t="s">
        <v>250</v>
      </c>
      <c r="Y392">
        <v>5</v>
      </c>
      <c r="Z392" t="s">
        <v>27</v>
      </c>
    </row>
    <row r="393" spans="1:26" x14ac:dyDescent="0.3">
      <c r="A393">
        <v>13177</v>
      </c>
      <c r="B393">
        <v>3</v>
      </c>
      <c r="C393">
        <v>2</v>
      </c>
      <c r="D393">
        <v>2</v>
      </c>
      <c r="E393">
        <v>1</v>
      </c>
      <c r="F393">
        <v>10</v>
      </c>
      <c r="G393">
        <v>16</v>
      </c>
      <c r="H393">
        <v>13177</v>
      </c>
      <c r="I393">
        <v>3</v>
      </c>
      <c r="J393">
        <v>2</v>
      </c>
      <c r="K393">
        <v>2</v>
      </c>
      <c r="L393">
        <v>1</v>
      </c>
      <c r="M393">
        <v>10</v>
      </c>
      <c r="N393">
        <v>16</v>
      </c>
      <c r="O393">
        <v>3</v>
      </c>
      <c r="P393" t="s">
        <v>38</v>
      </c>
      <c r="Q393">
        <v>2</v>
      </c>
      <c r="R393" s="7" t="s">
        <v>1714</v>
      </c>
      <c r="S393">
        <v>2</v>
      </c>
      <c r="T393" t="s">
        <v>350</v>
      </c>
      <c r="U393">
        <v>1</v>
      </c>
      <c r="V393" t="s">
        <v>132</v>
      </c>
      <c r="W393">
        <v>10</v>
      </c>
      <c r="X393" t="s">
        <v>250</v>
      </c>
      <c r="Y393">
        <v>16</v>
      </c>
      <c r="Z393" t="s">
        <v>405</v>
      </c>
    </row>
    <row r="394" spans="1:26" x14ac:dyDescent="0.3">
      <c r="A394">
        <v>13178</v>
      </c>
      <c r="B394">
        <v>3</v>
      </c>
      <c r="C394">
        <v>2</v>
      </c>
      <c r="D394">
        <v>2</v>
      </c>
      <c r="E394">
        <v>1</v>
      </c>
      <c r="F394">
        <v>10</v>
      </c>
      <c r="G394">
        <v>16</v>
      </c>
      <c r="H394">
        <v>13178</v>
      </c>
      <c r="I394">
        <v>3</v>
      </c>
      <c r="J394">
        <v>2</v>
      </c>
      <c r="K394">
        <v>2</v>
      </c>
      <c r="L394">
        <v>1</v>
      </c>
      <c r="M394">
        <v>10</v>
      </c>
      <c r="N394">
        <v>16</v>
      </c>
      <c r="O394">
        <v>3</v>
      </c>
      <c r="P394" t="s">
        <v>38</v>
      </c>
      <c r="Q394">
        <v>2</v>
      </c>
      <c r="R394" s="7" t="s">
        <v>1714</v>
      </c>
      <c r="S394">
        <v>2</v>
      </c>
      <c r="T394" t="s">
        <v>350</v>
      </c>
      <c r="U394">
        <v>1</v>
      </c>
      <c r="V394" t="s">
        <v>132</v>
      </c>
      <c r="W394">
        <v>10</v>
      </c>
      <c r="X394" t="s">
        <v>250</v>
      </c>
      <c r="Y394">
        <v>16</v>
      </c>
      <c r="Z394" t="s">
        <v>405</v>
      </c>
    </row>
    <row r="395" spans="1:26" x14ac:dyDescent="0.3">
      <c r="A395">
        <v>13179</v>
      </c>
      <c r="B395">
        <v>4</v>
      </c>
      <c r="C395">
        <v>2</v>
      </c>
      <c r="D395">
        <v>4</v>
      </c>
      <c r="E395">
        <v>1</v>
      </c>
      <c r="F395">
        <v>1</v>
      </c>
      <c r="G395">
        <v>1</v>
      </c>
      <c r="H395">
        <v>13179</v>
      </c>
      <c r="I395">
        <v>4</v>
      </c>
      <c r="J395">
        <v>2</v>
      </c>
      <c r="K395">
        <v>4</v>
      </c>
      <c r="L395">
        <v>1</v>
      </c>
      <c r="M395">
        <v>1</v>
      </c>
      <c r="N395">
        <v>1</v>
      </c>
      <c r="O395">
        <v>4</v>
      </c>
      <c r="P395" t="s">
        <v>24</v>
      </c>
      <c r="Q395">
        <v>2</v>
      </c>
      <c r="R395" s="7" t="s">
        <v>1714</v>
      </c>
      <c r="S395">
        <v>4</v>
      </c>
      <c r="T395" t="s">
        <v>61</v>
      </c>
      <c r="U395">
        <v>1</v>
      </c>
      <c r="V395" t="s">
        <v>132</v>
      </c>
      <c r="W395">
        <v>1</v>
      </c>
      <c r="X395" t="s">
        <v>132</v>
      </c>
      <c r="Y395">
        <v>1</v>
      </c>
      <c r="Z395" t="s">
        <v>132</v>
      </c>
    </row>
    <row r="396" spans="1:26" x14ac:dyDescent="0.3">
      <c r="A396">
        <v>13180</v>
      </c>
      <c r="B396">
        <v>3</v>
      </c>
      <c r="C396">
        <v>2</v>
      </c>
      <c r="D396">
        <v>20</v>
      </c>
      <c r="E396">
        <v>26</v>
      </c>
      <c r="F396">
        <v>25</v>
      </c>
      <c r="G396">
        <v>29</v>
      </c>
      <c r="H396">
        <v>13180</v>
      </c>
      <c r="I396">
        <v>3</v>
      </c>
      <c r="J396">
        <v>2</v>
      </c>
      <c r="K396">
        <v>20</v>
      </c>
      <c r="L396">
        <v>26</v>
      </c>
      <c r="M396">
        <v>25</v>
      </c>
      <c r="N396">
        <v>29</v>
      </c>
      <c r="O396">
        <v>3</v>
      </c>
      <c r="P396" t="s">
        <v>38</v>
      </c>
      <c r="Q396">
        <v>2</v>
      </c>
      <c r="R396" s="7" t="s">
        <v>1714</v>
      </c>
      <c r="S396">
        <v>20</v>
      </c>
      <c r="T396" t="s">
        <v>39</v>
      </c>
      <c r="U396">
        <v>26</v>
      </c>
      <c r="V396" t="s">
        <v>183</v>
      </c>
      <c r="W396">
        <v>25</v>
      </c>
      <c r="X396" t="s">
        <v>26</v>
      </c>
      <c r="Y396">
        <v>29</v>
      </c>
      <c r="Z396" t="s">
        <v>388</v>
      </c>
    </row>
    <row r="397" spans="1:26" x14ac:dyDescent="0.3">
      <c r="A397">
        <v>13181</v>
      </c>
      <c r="B397">
        <v>1</v>
      </c>
      <c r="C397">
        <v>4</v>
      </c>
      <c r="D397">
        <v>1</v>
      </c>
      <c r="E397">
        <v>2</v>
      </c>
      <c r="F397">
        <v>21</v>
      </c>
      <c r="G397">
        <v>9</v>
      </c>
      <c r="H397">
        <v>13181</v>
      </c>
      <c r="I397">
        <v>1</v>
      </c>
      <c r="J397">
        <v>4</v>
      </c>
      <c r="K397">
        <v>1</v>
      </c>
      <c r="L397">
        <v>2</v>
      </c>
      <c r="M397">
        <v>21</v>
      </c>
      <c r="N397">
        <v>9</v>
      </c>
      <c r="O397">
        <v>1</v>
      </c>
      <c r="P397" t="s">
        <v>248</v>
      </c>
      <c r="Q397">
        <v>4</v>
      </c>
      <c r="R397" s="7" t="s">
        <v>1715</v>
      </c>
      <c r="S397">
        <v>1</v>
      </c>
      <c r="T397" t="s">
        <v>343</v>
      </c>
      <c r="U397">
        <v>2</v>
      </c>
      <c r="V397" t="s">
        <v>133</v>
      </c>
      <c r="W397">
        <v>21</v>
      </c>
      <c r="X397" t="s">
        <v>124</v>
      </c>
      <c r="Y397">
        <v>9</v>
      </c>
      <c r="Z397" t="s">
        <v>140</v>
      </c>
    </row>
    <row r="398" spans="1:26" x14ac:dyDescent="0.3">
      <c r="A398">
        <v>13182</v>
      </c>
      <c r="B398">
        <v>1</v>
      </c>
      <c r="C398">
        <v>4</v>
      </c>
      <c r="D398">
        <v>14</v>
      </c>
      <c r="E398">
        <v>9</v>
      </c>
      <c r="F398">
        <v>11</v>
      </c>
      <c r="G398">
        <v>21</v>
      </c>
      <c r="H398">
        <v>13182</v>
      </c>
      <c r="I398">
        <v>1</v>
      </c>
      <c r="J398">
        <v>4</v>
      </c>
      <c r="K398">
        <v>14</v>
      </c>
      <c r="L398">
        <v>9</v>
      </c>
      <c r="M398">
        <v>11</v>
      </c>
      <c r="N398">
        <v>21</v>
      </c>
      <c r="O398">
        <v>1</v>
      </c>
      <c r="P398" t="s">
        <v>248</v>
      </c>
      <c r="Q398">
        <v>4</v>
      </c>
      <c r="R398" s="7" t="s">
        <v>1715</v>
      </c>
      <c r="S398">
        <v>14</v>
      </c>
      <c r="T398" t="s">
        <v>367</v>
      </c>
      <c r="U398">
        <v>9</v>
      </c>
      <c r="V398" t="s">
        <v>140</v>
      </c>
      <c r="W398">
        <v>11</v>
      </c>
      <c r="X398" t="s">
        <v>90</v>
      </c>
      <c r="Y398">
        <v>21</v>
      </c>
      <c r="Z398" t="s">
        <v>124</v>
      </c>
    </row>
    <row r="399" spans="1:26" x14ac:dyDescent="0.3">
      <c r="A399">
        <v>13183</v>
      </c>
      <c r="B399">
        <v>3</v>
      </c>
      <c r="C399">
        <v>2</v>
      </c>
      <c r="D399">
        <v>20</v>
      </c>
      <c r="E399">
        <v>25</v>
      </c>
      <c r="F399">
        <v>30</v>
      </c>
      <c r="G399">
        <v>22</v>
      </c>
      <c r="H399">
        <v>13183</v>
      </c>
      <c r="I399">
        <v>3</v>
      </c>
      <c r="J399">
        <v>2</v>
      </c>
      <c r="K399">
        <v>20</v>
      </c>
      <c r="L399">
        <v>25</v>
      </c>
      <c r="M399">
        <v>30</v>
      </c>
      <c r="N399">
        <v>22</v>
      </c>
      <c r="O399">
        <v>3</v>
      </c>
      <c r="P399" t="s">
        <v>38</v>
      </c>
      <c r="Q399">
        <v>2</v>
      </c>
      <c r="R399" s="7" t="s">
        <v>1714</v>
      </c>
      <c r="S399">
        <v>20</v>
      </c>
      <c r="T399" t="s">
        <v>39</v>
      </c>
      <c r="U399">
        <v>25</v>
      </c>
      <c r="V399" t="s">
        <v>26</v>
      </c>
      <c r="W399">
        <v>30</v>
      </c>
      <c r="X399" t="s">
        <v>388</v>
      </c>
      <c r="Y399">
        <v>22</v>
      </c>
      <c r="Z399" t="s">
        <v>40</v>
      </c>
    </row>
    <row r="400" spans="1:26" x14ac:dyDescent="0.3">
      <c r="A400">
        <v>13184</v>
      </c>
      <c r="B400">
        <v>1</v>
      </c>
      <c r="C400">
        <v>4</v>
      </c>
      <c r="D400">
        <v>2</v>
      </c>
      <c r="E400">
        <v>1</v>
      </c>
      <c r="F400">
        <v>22</v>
      </c>
      <c r="G400">
        <v>17</v>
      </c>
      <c r="H400">
        <v>13184</v>
      </c>
      <c r="I400">
        <v>1</v>
      </c>
      <c r="J400">
        <v>4</v>
      </c>
      <c r="K400">
        <v>2</v>
      </c>
      <c r="L400">
        <v>1</v>
      </c>
      <c r="M400">
        <v>22</v>
      </c>
      <c r="N400">
        <v>17</v>
      </c>
      <c r="O400">
        <v>1</v>
      </c>
      <c r="P400" t="s">
        <v>248</v>
      </c>
      <c r="Q400">
        <v>4</v>
      </c>
      <c r="R400" s="7" t="s">
        <v>1715</v>
      </c>
      <c r="S400">
        <v>2</v>
      </c>
      <c r="T400" t="s">
        <v>350</v>
      </c>
      <c r="U400">
        <v>1</v>
      </c>
      <c r="V400" t="s">
        <v>132</v>
      </c>
      <c r="W400">
        <v>22</v>
      </c>
      <c r="X400" t="s">
        <v>380</v>
      </c>
      <c r="Y400">
        <v>17</v>
      </c>
      <c r="Z400" t="s">
        <v>159</v>
      </c>
    </row>
    <row r="401" spans="1:26" x14ac:dyDescent="0.3">
      <c r="A401">
        <v>13185</v>
      </c>
      <c r="B401">
        <v>3</v>
      </c>
      <c r="C401">
        <v>2</v>
      </c>
      <c r="D401">
        <v>20</v>
      </c>
      <c r="E401">
        <v>30</v>
      </c>
      <c r="F401">
        <v>31</v>
      </c>
      <c r="G401">
        <v>29</v>
      </c>
      <c r="H401">
        <v>13185</v>
      </c>
      <c r="I401">
        <v>3</v>
      </c>
      <c r="J401">
        <v>2</v>
      </c>
      <c r="K401">
        <v>20</v>
      </c>
      <c r="L401">
        <v>30</v>
      </c>
      <c r="M401">
        <v>31</v>
      </c>
      <c r="N401">
        <v>29</v>
      </c>
      <c r="O401">
        <v>3</v>
      </c>
      <c r="P401" t="s">
        <v>38</v>
      </c>
      <c r="Q401">
        <v>2</v>
      </c>
      <c r="R401" s="7" t="s">
        <v>1714</v>
      </c>
      <c r="S401">
        <v>20</v>
      </c>
      <c r="T401" t="s">
        <v>39</v>
      </c>
      <c r="U401">
        <v>30</v>
      </c>
      <c r="V401" t="s">
        <v>388</v>
      </c>
      <c r="W401">
        <v>31</v>
      </c>
      <c r="X401" t="s">
        <v>42</v>
      </c>
      <c r="Y401">
        <v>29</v>
      </c>
      <c r="Z401" t="s">
        <v>388</v>
      </c>
    </row>
    <row r="402" spans="1:26" x14ac:dyDescent="0.3">
      <c r="A402">
        <v>13186</v>
      </c>
      <c r="B402">
        <v>3</v>
      </c>
      <c r="C402">
        <v>2</v>
      </c>
      <c r="D402">
        <v>13</v>
      </c>
      <c r="E402">
        <v>42</v>
      </c>
      <c r="F402">
        <v>41</v>
      </c>
      <c r="G402">
        <v>39</v>
      </c>
      <c r="H402">
        <v>13186</v>
      </c>
      <c r="I402">
        <v>3</v>
      </c>
      <c r="J402">
        <v>2</v>
      </c>
      <c r="K402">
        <v>13</v>
      </c>
      <c r="L402">
        <v>42</v>
      </c>
      <c r="M402">
        <v>41</v>
      </c>
      <c r="N402">
        <v>39</v>
      </c>
      <c r="O402">
        <v>3</v>
      </c>
      <c r="P402" t="s">
        <v>38</v>
      </c>
      <c r="Q402">
        <v>2</v>
      </c>
      <c r="R402" s="7" t="s">
        <v>1714</v>
      </c>
      <c r="S402">
        <v>13</v>
      </c>
      <c r="T402" t="s">
        <v>173</v>
      </c>
      <c r="U402">
        <v>42</v>
      </c>
      <c r="V402" t="s">
        <v>175</v>
      </c>
      <c r="W402">
        <v>41</v>
      </c>
      <c r="X402" t="s">
        <v>147</v>
      </c>
      <c r="Y402">
        <v>39</v>
      </c>
      <c r="Z402" t="s">
        <v>72</v>
      </c>
    </row>
    <row r="403" spans="1:26" x14ac:dyDescent="0.3">
      <c r="A403">
        <v>13187</v>
      </c>
      <c r="B403">
        <v>3</v>
      </c>
      <c r="C403">
        <v>2</v>
      </c>
      <c r="D403">
        <v>16</v>
      </c>
      <c r="E403">
        <v>1</v>
      </c>
      <c r="F403">
        <v>2</v>
      </c>
      <c r="G403">
        <v>34</v>
      </c>
      <c r="H403">
        <v>13187</v>
      </c>
      <c r="I403">
        <v>3</v>
      </c>
      <c r="J403">
        <v>2</v>
      </c>
      <c r="K403">
        <v>16</v>
      </c>
      <c r="L403">
        <v>1</v>
      </c>
      <c r="M403">
        <v>2</v>
      </c>
      <c r="N403">
        <v>34</v>
      </c>
      <c r="O403">
        <v>3</v>
      </c>
      <c r="P403" t="s">
        <v>38</v>
      </c>
      <c r="Q403">
        <v>2</v>
      </c>
      <c r="R403" s="7" t="s">
        <v>1714</v>
      </c>
      <c r="S403">
        <v>16</v>
      </c>
      <c r="T403" t="s">
        <v>397</v>
      </c>
      <c r="U403">
        <v>1</v>
      </c>
      <c r="V403" t="s">
        <v>132</v>
      </c>
      <c r="W403">
        <v>2</v>
      </c>
      <c r="X403" t="s">
        <v>133</v>
      </c>
      <c r="Y403">
        <v>34</v>
      </c>
      <c r="Z403" t="s">
        <v>71</v>
      </c>
    </row>
    <row r="404" spans="1:26" x14ac:dyDescent="0.3">
      <c r="A404">
        <v>13188</v>
      </c>
      <c r="B404">
        <v>3</v>
      </c>
      <c r="C404">
        <v>2</v>
      </c>
      <c r="D404">
        <v>16</v>
      </c>
      <c r="E404">
        <v>1</v>
      </c>
      <c r="F404">
        <v>2</v>
      </c>
      <c r="G404">
        <v>34</v>
      </c>
      <c r="H404">
        <v>13188</v>
      </c>
      <c r="I404">
        <v>3</v>
      </c>
      <c r="J404">
        <v>2</v>
      </c>
      <c r="K404">
        <v>16</v>
      </c>
      <c r="L404">
        <v>1</v>
      </c>
      <c r="M404">
        <v>2</v>
      </c>
      <c r="N404">
        <v>34</v>
      </c>
      <c r="O404">
        <v>3</v>
      </c>
      <c r="P404" t="s">
        <v>38</v>
      </c>
      <c r="Q404">
        <v>2</v>
      </c>
      <c r="R404" s="7" t="s">
        <v>1714</v>
      </c>
      <c r="S404">
        <v>16</v>
      </c>
      <c r="T404" t="s">
        <v>397</v>
      </c>
      <c r="U404">
        <v>1</v>
      </c>
      <c r="V404" t="s">
        <v>132</v>
      </c>
      <c r="W404">
        <v>2</v>
      </c>
      <c r="X404" t="s">
        <v>133</v>
      </c>
      <c r="Y404">
        <v>34</v>
      </c>
      <c r="Z404" t="s">
        <v>71</v>
      </c>
    </row>
    <row r="405" spans="1:26" x14ac:dyDescent="0.3">
      <c r="A405">
        <v>13189</v>
      </c>
      <c r="B405">
        <v>1</v>
      </c>
      <c r="C405">
        <v>1</v>
      </c>
      <c r="D405">
        <v>20</v>
      </c>
      <c r="E405">
        <v>23</v>
      </c>
      <c r="F405">
        <v>31</v>
      </c>
      <c r="G405">
        <v>26</v>
      </c>
      <c r="H405">
        <v>13189</v>
      </c>
      <c r="I405">
        <v>1</v>
      </c>
      <c r="J405">
        <v>1</v>
      </c>
      <c r="K405">
        <v>20</v>
      </c>
      <c r="L405">
        <v>23</v>
      </c>
      <c r="M405">
        <v>31</v>
      </c>
      <c r="N405">
        <v>26</v>
      </c>
      <c r="O405">
        <v>1</v>
      </c>
      <c r="P405" t="s">
        <v>248</v>
      </c>
      <c r="Q405">
        <v>1</v>
      </c>
      <c r="R405" s="7" t="s">
        <v>1713</v>
      </c>
      <c r="S405">
        <v>20</v>
      </c>
      <c r="T405" t="s">
        <v>39</v>
      </c>
      <c r="U405">
        <v>23</v>
      </c>
      <c r="V405" t="s">
        <v>40</v>
      </c>
      <c r="W405">
        <v>31</v>
      </c>
      <c r="X405" t="s">
        <v>42</v>
      </c>
      <c r="Y405">
        <v>26</v>
      </c>
      <c r="Z405" t="s">
        <v>41</v>
      </c>
    </row>
    <row r="406" spans="1:26" x14ac:dyDescent="0.3">
      <c r="A406">
        <v>13190</v>
      </c>
      <c r="B406">
        <v>1</v>
      </c>
      <c r="C406">
        <v>1</v>
      </c>
      <c r="D406">
        <v>20</v>
      </c>
      <c r="E406">
        <v>23</v>
      </c>
      <c r="F406">
        <v>31</v>
      </c>
      <c r="G406">
        <v>26</v>
      </c>
      <c r="H406">
        <v>13190</v>
      </c>
      <c r="I406">
        <v>1</v>
      </c>
      <c r="J406">
        <v>1</v>
      </c>
      <c r="K406">
        <v>20</v>
      </c>
      <c r="L406">
        <v>23</v>
      </c>
      <c r="M406">
        <v>31</v>
      </c>
      <c r="N406">
        <v>26</v>
      </c>
      <c r="O406">
        <v>1</v>
      </c>
      <c r="P406" t="s">
        <v>248</v>
      </c>
      <c r="Q406">
        <v>1</v>
      </c>
      <c r="R406" s="7" t="s">
        <v>1713</v>
      </c>
      <c r="S406">
        <v>20</v>
      </c>
      <c r="T406" t="s">
        <v>39</v>
      </c>
      <c r="U406">
        <v>23</v>
      </c>
      <c r="V406" t="s">
        <v>40</v>
      </c>
      <c r="W406">
        <v>31</v>
      </c>
      <c r="X406" t="s">
        <v>42</v>
      </c>
      <c r="Y406">
        <v>26</v>
      </c>
      <c r="Z406" t="s">
        <v>41</v>
      </c>
    </row>
    <row r="407" spans="1:26" x14ac:dyDescent="0.3">
      <c r="A407">
        <v>13191</v>
      </c>
      <c r="B407">
        <v>1</v>
      </c>
      <c r="C407">
        <v>4</v>
      </c>
      <c r="D407">
        <v>3</v>
      </c>
      <c r="E407">
        <v>1</v>
      </c>
      <c r="F407">
        <v>18</v>
      </c>
      <c r="G407">
        <v>3</v>
      </c>
      <c r="H407">
        <v>13191</v>
      </c>
      <c r="I407">
        <v>1</v>
      </c>
      <c r="J407">
        <v>4</v>
      </c>
      <c r="K407">
        <v>3</v>
      </c>
      <c r="L407">
        <v>1</v>
      </c>
      <c r="M407">
        <v>18</v>
      </c>
      <c r="N407">
        <v>3</v>
      </c>
      <c r="O407">
        <v>1</v>
      </c>
      <c r="P407" t="s">
        <v>248</v>
      </c>
      <c r="Q407">
        <v>4</v>
      </c>
      <c r="R407" s="7" t="s">
        <v>1715</v>
      </c>
      <c r="S407">
        <v>3</v>
      </c>
      <c r="T407" t="s">
        <v>154</v>
      </c>
      <c r="U407">
        <v>1</v>
      </c>
      <c r="V407" t="s">
        <v>132</v>
      </c>
      <c r="W407">
        <v>18</v>
      </c>
      <c r="X407" t="s">
        <v>115</v>
      </c>
      <c r="Y407">
        <v>3</v>
      </c>
      <c r="Z407" t="s">
        <v>249</v>
      </c>
    </row>
    <row r="408" spans="1:26" x14ac:dyDescent="0.3">
      <c r="A408">
        <v>13192</v>
      </c>
      <c r="B408">
        <v>1</v>
      </c>
      <c r="C408">
        <v>4</v>
      </c>
      <c r="D408">
        <v>3</v>
      </c>
      <c r="E408">
        <v>1</v>
      </c>
      <c r="F408">
        <v>18</v>
      </c>
      <c r="G408">
        <v>3</v>
      </c>
      <c r="H408">
        <v>13192</v>
      </c>
      <c r="I408">
        <v>1</v>
      </c>
      <c r="J408">
        <v>4</v>
      </c>
      <c r="K408">
        <v>3</v>
      </c>
      <c r="L408">
        <v>1</v>
      </c>
      <c r="M408">
        <v>18</v>
      </c>
      <c r="N408">
        <v>3</v>
      </c>
      <c r="O408">
        <v>1</v>
      </c>
      <c r="P408" t="s">
        <v>248</v>
      </c>
      <c r="Q408">
        <v>4</v>
      </c>
      <c r="R408" s="7" t="s">
        <v>1715</v>
      </c>
      <c r="S408">
        <v>3</v>
      </c>
      <c r="T408" t="s">
        <v>154</v>
      </c>
      <c r="U408">
        <v>1</v>
      </c>
      <c r="V408" t="s">
        <v>132</v>
      </c>
      <c r="W408">
        <v>18</v>
      </c>
      <c r="X408" t="s">
        <v>115</v>
      </c>
      <c r="Y408">
        <v>3</v>
      </c>
      <c r="Z408" t="s">
        <v>249</v>
      </c>
    </row>
    <row r="409" spans="1:26" x14ac:dyDescent="0.3">
      <c r="A409">
        <v>13193</v>
      </c>
      <c r="B409">
        <v>3</v>
      </c>
      <c r="C409">
        <v>2</v>
      </c>
      <c r="D409">
        <v>22</v>
      </c>
      <c r="E409">
        <v>34</v>
      </c>
      <c r="F409">
        <v>32</v>
      </c>
      <c r="G409">
        <v>27</v>
      </c>
      <c r="H409">
        <v>13193</v>
      </c>
      <c r="I409">
        <v>3</v>
      </c>
      <c r="J409">
        <v>2</v>
      </c>
      <c r="K409">
        <v>22</v>
      </c>
      <c r="L409">
        <v>34</v>
      </c>
      <c r="M409">
        <v>32</v>
      </c>
      <c r="N409">
        <v>27</v>
      </c>
      <c r="O409">
        <v>3</v>
      </c>
      <c r="P409" t="s">
        <v>38</v>
      </c>
      <c r="Q409">
        <v>2</v>
      </c>
      <c r="R409" s="7" t="s">
        <v>1714</v>
      </c>
      <c r="S409">
        <v>22</v>
      </c>
      <c r="T409" t="s">
        <v>547</v>
      </c>
      <c r="U409">
        <v>34</v>
      </c>
      <c r="V409" t="s">
        <v>160</v>
      </c>
      <c r="W409">
        <v>32</v>
      </c>
      <c r="X409" t="s">
        <v>664</v>
      </c>
      <c r="Y409">
        <v>27</v>
      </c>
      <c r="Z409" t="s">
        <v>81</v>
      </c>
    </row>
    <row r="410" spans="1:26" x14ac:dyDescent="0.3">
      <c r="A410">
        <v>13194</v>
      </c>
      <c r="B410">
        <v>3</v>
      </c>
      <c r="C410">
        <v>2</v>
      </c>
      <c r="D410">
        <v>22</v>
      </c>
      <c r="E410">
        <v>34</v>
      </c>
      <c r="F410">
        <v>32</v>
      </c>
      <c r="G410">
        <v>27</v>
      </c>
      <c r="H410">
        <v>13194</v>
      </c>
      <c r="I410">
        <v>3</v>
      </c>
      <c r="J410">
        <v>2</v>
      </c>
      <c r="K410">
        <v>22</v>
      </c>
      <c r="L410">
        <v>34</v>
      </c>
      <c r="M410">
        <v>32</v>
      </c>
      <c r="N410">
        <v>27</v>
      </c>
      <c r="O410">
        <v>3</v>
      </c>
      <c r="P410" t="s">
        <v>38</v>
      </c>
      <c r="Q410">
        <v>2</v>
      </c>
      <c r="R410" s="7" t="s">
        <v>1714</v>
      </c>
      <c r="S410">
        <v>22</v>
      </c>
      <c r="T410" t="s">
        <v>547</v>
      </c>
      <c r="U410">
        <v>34</v>
      </c>
      <c r="V410" t="s">
        <v>160</v>
      </c>
      <c r="W410">
        <v>32</v>
      </c>
      <c r="X410" t="s">
        <v>664</v>
      </c>
      <c r="Y410">
        <v>27</v>
      </c>
      <c r="Z410" t="s">
        <v>81</v>
      </c>
    </row>
    <row r="411" spans="1:26" x14ac:dyDescent="0.3">
      <c r="A411">
        <v>13195</v>
      </c>
      <c r="B411">
        <v>1</v>
      </c>
      <c r="C411">
        <v>4</v>
      </c>
      <c r="D411">
        <v>12</v>
      </c>
      <c r="E411">
        <v>9</v>
      </c>
      <c r="F411">
        <v>41</v>
      </c>
      <c r="G411">
        <v>41</v>
      </c>
      <c r="H411">
        <v>13195</v>
      </c>
      <c r="I411">
        <v>1</v>
      </c>
      <c r="J411">
        <v>4</v>
      </c>
      <c r="K411">
        <v>12</v>
      </c>
      <c r="L411">
        <v>9</v>
      </c>
      <c r="M411">
        <v>41</v>
      </c>
      <c r="N411">
        <v>41</v>
      </c>
      <c r="O411">
        <v>1</v>
      </c>
      <c r="P411" t="s">
        <v>248</v>
      </c>
      <c r="Q411">
        <v>4</v>
      </c>
      <c r="R411" s="7" t="s">
        <v>1715</v>
      </c>
      <c r="S411">
        <v>12</v>
      </c>
      <c r="T411" t="s">
        <v>801</v>
      </c>
      <c r="U411">
        <v>9</v>
      </c>
      <c r="V411" t="s">
        <v>140</v>
      </c>
      <c r="W411">
        <v>41</v>
      </c>
      <c r="X411" t="s">
        <v>147</v>
      </c>
      <c r="Y411">
        <v>41</v>
      </c>
      <c r="Z411" t="s">
        <v>175</v>
      </c>
    </row>
    <row r="412" spans="1:26" x14ac:dyDescent="0.3">
      <c r="A412">
        <v>13196</v>
      </c>
      <c r="B412">
        <v>1</v>
      </c>
      <c r="C412">
        <v>4</v>
      </c>
      <c r="D412">
        <v>12</v>
      </c>
      <c r="E412">
        <v>9</v>
      </c>
      <c r="F412">
        <v>41</v>
      </c>
      <c r="G412">
        <v>41</v>
      </c>
      <c r="H412">
        <v>13196</v>
      </c>
      <c r="I412">
        <v>1</v>
      </c>
      <c r="J412">
        <v>4</v>
      </c>
      <c r="K412">
        <v>12</v>
      </c>
      <c r="L412">
        <v>9</v>
      </c>
      <c r="M412">
        <v>41</v>
      </c>
      <c r="N412">
        <v>41</v>
      </c>
      <c r="O412">
        <v>1</v>
      </c>
      <c r="P412" t="s">
        <v>248</v>
      </c>
      <c r="Q412">
        <v>4</v>
      </c>
      <c r="R412" s="7" t="s">
        <v>1715</v>
      </c>
      <c r="S412">
        <v>12</v>
      </c>
      <c r="T412" t="s">
        <v>801</v>
      </c>
      <c r="U412">
        <v>9</v>
      </c>
      <c r="V412" t="s">
        <v>140</v>
      </c>
      <c r="W412">
        <v>41</v>
      </c>
      <c r="X412" t="s">
        <v>147</v>
      </c>
      <c r="Y412">
        <v>41</v>
      </c>
      <c r="Z412" t="s">
        <v>175</v>
      </c>
    </row>
    <row r="413" spans="1:26" x14ac:dyDescent="0.3">
      <c r="A413">
        <v>13197</v>
      </c>
      <c r="B413">
        <v>1</v>
      </c>
      <c r="C413">
        <v>4</v>
      </c>
      <c r="D413">
        <v>18</v>
      </c>
      <c r="E413">
        <v>7</v>
      </c>
      <c r="F413">
        <v>7</v>
      </c>
      <c r="G413">
        <v>7</v>
      </c>
      <c r="H413">
        <v>13197</v>
      </c>
      <c r="I413">
        <v>1</v>
      </c>
      <c r="J413">
        <v>4</v>
      </c>
      <c r="K413">
        <v>18</v>
      </c>
      <c r="L413">
        <v>7</v>
      </c>
      <c r="M413">
        <v>7</v>
      </c>
      <c r="N413">
        <v>7</v>
      </c>
      <c r="O413">
        <v>1</v>
      </c>
      <c r="P413" t="s">
        <v>248</v>
      </c>
      <c r="Q413">
        <v>4</v>
      </c>
      <c r="R413" s="7" t="s">
        <v>1715</v>
      </c>
      <c r="S413">
        <v>18</v>
      </c>
      <c r="T413" t="s">
        <v>113</v>
      </c>
      <c r="U413">
        <v>7</v>
      </c>
      <c r="V413" t="s">
        <v>28</v>
      </c>
      <c r="W413">
        <v>7</v>
      </c>
      <c r="X413" t="s">
        <v>28</v>
      </c>
      <c r="Y413">
        <v>7</v>
      </c>
      <c r="Z413" t="s">
        <v>28</v>
      </c>
    </row>
    <row r="414" spans="1:26" x14ac:dyDescent="0.3">
      <c r="A414">
        <v>13198</v>
      </c>
      <c r="B414">
        <v>4</v>
      </c>
      <c r="C414">
        <v>1</v>
      </c>
      <c r="D414">
        <v>8</v>
      </c>
      <c r="E414">
        <v>11</v>
      </c>
      <c r="F414">
        <v>13</v>
      </c>
      <c r="G414">
        <v>14</v>
      </c>
      <c r="H414">
        <v>13198</v>
      </c>
      <c r="I414">
        <v>4</v>
      </c>
      <c r="J414">
        <v>1</v>
      </c>
      <c r="K414">
        <v>8</v>
      </c>
      <c r="L414">
        <v>11</v>
      </c>
      <c r="M414">
        <v>13</v>
      </c>
      <c r="N414">
        <v>14</v>
      </c>
      <c r="O414">
        <v>4</v>
      </c>
      <c r="P414" t="s">
        <v>24</v>
      </c>
      <c r="Q414">
        <v>1</v>
      </c>
      <c r="R414" s="7" t="s">
        <v>1713</v>
      </c>
      <c r="S414">
        <v>8</v>
      </c>
      <c r="T414" t="s">
        <v>88</v>
      </c>
      <c r="U414">
        <v>11</v>
      </c>
      <c r="V414" t="s">
        <v>90</v>
      </c>
      <c r="W414">
        <v>13</v>
      </c>
      <c r="X414" t="s">
        <v>455</v>
      </c>
      <c r="Y414">
        <v>14</v>
      </c>
      <c r="Z414" t="s">
        <v>63</v>
      </c>
    </row>
    <row r="415" spans="1:26" x14ac:dyDescent="0.3">
      <c r="A415">
        <v>13199</v>
      </c>
      <c r="B415">
        <v>3</v>
      </c>
      <c r="C415">
        <v>1</v>
      </c>
      <c r="D415">
        <v>12</v>
      </c>
      <c r="E415">
        <v>40</v>
      </c>
      <c r="F415">
        <v>12</v>
      </c>
      <c r="G415">
        <v>36</v>
      </c>
      <c r="H415">
        <v>13199</v>
      </c>
      <c r="I415">
        <v>3</v>
      </c>
      <c r="J415">
        <v>1</v>
      </c>
      <c r="K415">
        <v>12</v>
      </c>
      <c r="L415">
        <v>40</v>
      </c>
      <c r="M415">
        <v>12</v>
      </c>
      <c r="N415">
        <v>36</v>
      </c>
      <c r="O415">
        <v>3</v>
      </c>
      <c r="P415" t="s">
        <v>38</v>
      </c>
      <c r="Q415">
        <v>1</v>
      </c>
      <c r="R415" s="7" t="s">
        <v>1713</v>
      </c>
      <c r="S415">
        <v>12</v>
      </c>
      <c r="T415" t="s">
        <v>801</v>
      </c>
      <c r="U415">
        <v>40</v>
      </c>
      <c r="V415" t="s">
        <v>72</v>
      </c>
      <c r="W415">
        <v>12</v>
      </c>
      <c r="X415" t="s">
        <v>511</v>
      </c>
      <c r="Y415">
        <v>36</v>
      </c>
      <c r="Z415" t="s">
        <v>243</v>
      </c>
    </row>
    <row r="416" spans="1:26" x14ac:dyDescent="0.3">
      <c r="A416">
        <v>13200</v>
      </c>
      <c r="B416">
        <v>4</v>
      </c>
      <c r="C416">
        <v>1</v>
      </c>
      <c r="D416">
        <v>11</v>
      </c>
      <c r="E416">
        <v>12</v>
      </c>
      <c r="F416">
        <v>12</v>
      </c>
      <c r="G416">
        <v>40</v>
      </c>
      <c r="H416">
        <v>13200</v>
      </c>
      <c r="I416">
        <v>4</v>
      </c>
      <c r="J416">
        <v>1</v>
      </c>
      <c r="K416">
        <v>11</v>
      </c>
      <c r="L416">
        <v>12</v>
      </c>
      <c r="M416">
        <v>12</v>
      </c>
      <c r="N416">
        <v>40</v>
      </c>
      <c r="O416">
        <v>4</v>
      </c>
      <c r="P416" t="s">
        <v>24</v>
      </c>
      <c r="Q416">
        <v>1</v>
      </c>
      <c r="R416" s="7" t="s">
        <v>1713</v>
      </c>
      <c r="S416">
        <v>11</v>
      </c>
      <c r="T416" t="s">
        <v>663</v>
      </c>
      <c r="U416">
        <v>12</v>
      </c>
      <c r="V416" t="s">
        <v>511</v>
      </c>
      <c r="W416">
        <v>12</v>
      </c>
      <c r="X416" t="s">
        <v>511</v>
      </c>
      <c r="Y416">
        <v>40</v>
      </c>
      <c r="Z416" t="s">
        <v>147</v>
      </c>
    </row>
    <row r="417" spans="1:26" x14ac:dyDescent="0.3">
      <c r="A417">
        <v>13201</v>
      </c>
      <c r="B417">
        <v>4</v>
      </c>
      <c r="C417">
        <v>1</v>
      </c>
      <c r="D417">
        <v>11</v>
      </c>
      <c r="E417">
        <v>4</v>
      </c>
      <c r="F417">
        <v>12</v>
      </c>
      <c r="G417">
        <v>33</v>
      </c>
      <c r="H417">
        <v>13201</v>
      </c>
      <c r="I417">
        <v>4</v>
      </c>
      <c r="J417">
        <v>1</v>
      </c>
      <c r="K417">
        <v>11</v>
      </c>
      <c r="L417">
        <v>4</v>
      </c>
      <c r="M417">
        <v>12</v>
      </c>
      <c r="N417">
        <v>33</v>
      </c>
      <c r="O417">
        <v>4</v>
      </c>
      <c r="P417" t="s">
        <v>24</v>
      </c>
      <c r="Q417">
        <v>1</v>
      </c>
      <c r="R417" s="7" t="s">
        <v>1713</v>
      </c>
      <c r="S417">
        <v>11</v>
      </c>
      <c r="T417" t="s">
        <v>663</v>
      </c>
      <c r="U417">
        <v>4</v>
      </c>
      <c r="V417" t="s">
        <v>398</v>
      </c>
      <c r="W417">
        <v>12</v>
      </c>
      <c r="X417" t="s">
        <v>511</v>
      </c>
      <c r="Y417">
        <v>33</v>
      </c>
      <c r="Z417" t="s">
        <v>160</v>
      </c>
    </row>
    <row r="418" spans="1:26" x14ac:dyDescent="0.3">
      <c r="A418">
        <v>13203</v>
      </c>
      <c r="B418">
        <v>3</v>
      </c>
      <c r="C418">
        <v>4</v>
      </c>
      <c r="D418">
        <v>1</v>
      </c>
      <c r="E418">
        <v>11</v>
      </c>
      <c r="F418">
        <v>1</v>
      </c>
      <c r="G418">
        <v>16</v>
      </c>
      <c r="H418">
        <v>13203</v>
      </c>
      <c r="I418">
        <v>3</v>
      </c>
      <c r="J418">
        <v>4</v>
      </c>
      <c r="K418">
        <v>1</v>
      </c>
      <c r="L418">
        <v>11</v>
      </c>
      <c r="M418">
        <v>1</v>
      </c>
      <c r="N418">
        <v>16</v>
      </c>
      <c r="O418">
        <v>3</v>
      </c>
      <c r="P418" t="s">
        <v>38</v>
      </c>
      <c r="Q418">
        <v>4</v>
      </c>
      <c r="R418" s="7" t="s">
        <v>1715</v>
      </c>
      <c r="S418">
        <v>1</v>
      </c>
      <c r="T418" t="s">
        <v>343</v>
      </c>
      <c r="U418">
        <v>11</v>
      </c>
      <c r="V418" t="s">
        <v>90</v>
      </c>
      <c r="W418">
        <v>1</v>
      </c>
      <c r="X418" t="s">
        <v>132</v>
      </c>
      <c r="Y418">
        <v>16</v>
      </c>
      <c r="Z418" t="s">
        <v>405</v>
      </c>
    </row>
    <row r="419" spans="1:26" x14ac:dyDescent="0.3">
      <c r="A419">
        <v>13204</v>
      </c>
      <c r="B419">
        <v>2</v>
      </c>
      <c r="C419">
        <v>3</v>
      </c>
      <c r="D419">
        <v>6</v>
      </c>
      <c r="E419">
        <v>14</v>
      </c>
      <c r="F419">
        <v>15</v>
      </c>
      <c r="G419">
        <v>20</v>
      </c>
      <c r="H419">
        <v>13204</v>
      </c>
      <c r="I419">
        <v>2</v>
      </c>
      <c r="J419">
        <v>3</v>
      </c>
      <c r="K419">
        <v>6</v>
      </c>
      <c r="L419">
        <v>14</v>
      </c>
      <c r="M419">
        <v>15</v>
      </c>
      <c r="N419">
        <v>20</v>
      </c>
      <c r="O419">
        <v>2</v>
      </c>
      <c r="P419" t="s">
        <v>97</v>
      </c>
      <c r="Q419">
        <v>3</v>
      </c>
      <c r="R419" s="7" t="s">
        <v>1716</v>
      </c>
      <c r="S419">
        <v>6</v>
      </c>
      <c r="T419" t="s">
        <v>106</v>
      </c>
      <c r="U419">
        <v>14</v>
      </c>
      <c r="V419" t="s">
        <v>63</v>
      </c>
      <c r="W419">
        <v>15</v>
      </c>
      <c r="X419" t="s">
        <v>89</v>
      </c>
      <c r="Y419">
        <v>20</v>
      </c>
      <c r="Z419" t="s">
        <v>62</v>
      </c>
    </row>
    <row r="420" spans="1:26" x14ac:dyDescent="0.3">
      <c r="A420">
        <v>13205</v>
      </c>
      <c r="B420">
        <v>1</v>
      </c>
      <c r="C420">
        <v>4</v>
      </c>
      <c r="D420">
        <v>9</v>
      </c>
      <c r="E420">
        <v>15</v>
      </c>
      <c r="F420">
        <v>21</v>
      </c>
      <c r="G420">
        <v>12</v>
      </c>
      <c r="H420">
        <v>13205</v>
      </c>
      <c r="I420">
        <v>1</v>
      </c>
      <c r="J420">
        <v>4</v>
      </c>
      <c r="K420">
        <v>9</v>
      </c>
      <c r="L420">
        <v>15</v>
      </c>
      <c r="M420">
        <v>21</v>
      </c>
      <c r="N420">
        <v>12</v>
      </c>
      <c r="O420">
        <v>1</v>
      </c>
      <c r="P420" t="s">
        <v>248</v>
      </c>
      <c r="Q420">
        <v>4</v>
      </c>
      <c r="R420" s="7" t="s">
        <v>1715</v>
      </c>
      <c r="S420">
        <v>9</v>
      </c>
      <c r="T420" t="s">
        <v>1339</v>
      </c>
      <c r="U420">
        <v>15</v>
      </c>
      <c r="V420" t="s">
        <v>89</v>
      </c>
      <c r="W420">
        <v>21</v>
      </c>
      <c r="X420" t="s">
        <v>124</v>
      </c>
      <c r="Y420">
        <v>12</v>
      </c>
      <c r="Z420" t="s">
        <v>511</v>
      </c>
    </row>
    <row r="421" spans="1:26" x14ac:dyDescent="0.3">
      <c r="A421">
        <v>13206</v>
      </c>
      <c r="B421">
        <v>3</v>
      </c>
      <c r="C421">
        <v>2</v>
      </c>
      <c r="D421">
        <v>8</v>
      </c>
      <c r="E421">
        <v>6</v>
      </c>
      <c r="F421">
        <v>6</v>
      </c>
      <c r="G421">
        <v>7</v>
      </c>
      <c r="H421">
        <v>13206</v>
      </c>
      <c r="I421">
        <v>3</v>
      </c>
      <c r="J421">
        <v>2</v>
      </c>
      <c r="K421">
        <v>8</v>
      </c>
      <c r="L421">
        <v>6</v>
      </c>
      <c r="M421">
        <v>6</v>
      </c>
      <c r="N421">
        <v>7</v>
      </c>
      <c r="O421">
        <v>3</v>
      </c>
      <c r="P421" t="s">
        <v>38</v>
      </c>
      <c r="Q421">
        <v>2</v>
      </c>
      <c r="R421" s="7" t="s">
        <v>1714</v>
      </c>
      <c r="S421">
        <v>8</v>
      </c>
      <c r="T421" t="s">
        <v>88</v>
      </c>
      <c r="U421">
        <v>6</v>
      </c>
      <c r="V421" t="s">
        <v>344</v>
      </c>
      <c r="W421">
        <v>6</v>
      </c>
      <c r="X421" t="s">
        <v>344</v>
      </c>
      <c r="Y421">
        <v>7</v>
      </c>
      <c r="Z421" t="s">
        <v>28</v>
      </c>
    </row>
    <row r="422" spans="1:26" x14ac:dyDescent="0.3">
      <c r="A422">
        <v>13207</v>
      </c>
      <c r="B422">
        <v>3</v>
      </c>
      <c r="C422">
        <v>2</v>
      </c>
      <c r="D422">
        <v>8</v>
      </c>
      <c r="E422">
        <v>6</v>
      </c>
      <c r="F422">
        <v>6</v>
      </c>
      <c r="G422">
        <v>7</v>
      </c>
      <c r="H422">
        <v>13207</v>
      </c>
      <c r="I422">
        <v>3</v>
      </c>
      <c r="J422">
        <v>2</v>
      </c>
      <c r="K422">
        <v>8</v>
      </c>
      <c r="L422">
        <v>6</v>
      </c>
      <c r="M422">
        <v>6</v>
      </c>
      <c r="N422">
        <v>7</v>
      </c>
      <c r="O422">
        <v>3</v>
      </c>
      <c r="P422" t="s">
        <v>38</v>
      </c>
      <c r="Q422">
        <v>2</v>
      </c>
      <c r="R422" s="7" t="s">
        <v>1714</v>
      </c>
      <c r="S422">
        <v>8</v>
      </c>
      <c r="T422" t="s">
        <v>88</v>
      </c>
      <c r="U422">
        <v>6</v>
      </c>
      <c r="V422" t="s">
        <v>344</v>
      </c>
      <c r="W422">
        <v>6</v>
      </c>
      <c r="X422" t="s">
        <v>344</v>
      </c>
      <c r="Y422">
        <v>7</v>
      </c>
      <c r="Z422" t="s">
        <v>28</v>
      </c>
    </row>
    <row r="423" spans="1:26" x14ac:dyDescent="0.3">
      <c r="A423">
        <v>13208</v>
      </c>
      <c r="B423">
        <v>3</v>
      </c>
      <c r="C423">
        <v>2</v>
      </c>
      <c r="D423">
        <v>5</v>
      </c>
      <c r="E423">
        <v>35</v>
      </c>
      <c r="F423">
        <v>43</v>
      </c>
      <c r="G423">
        <v>42</v>
      </c>
      <c r="H423">
        <v>13208</v>
      </c>
      <c r="I423">
        <v>3</v>
      </c>
      <c r="J423">
        <v>2</v>
      </c>
      <c r="K423">
        <v>5</v>
      </c>
      <c r="L423">
        <v>35</v>
      </c>
      <c r="M423">
        <v>43</v>
      </c>
      <c r="N423">
        <v>42</v>
      </c>
      <c r="O423">
        <v>3</v>
      </c>
      <c r="P423" t="s">
        <v>38</v>
      </c>
      <c r="Q423">
        <v>2</v>
      </c>
      <c r="R423" s="7" t="s">
        <v>1714</v>
      </c>
      <c r="S423">
        <v>5</v>
      </c>
      <c r="T423" t="s">
        <v>25</v>
      </c>
      <c r="U423">
        <v>35</v>
      </c>
      <c r="V423" t="s">
        <v>71</v>
      </c>
      <c r="W423">
        <v>43</v>
      </c>
      <c r="X423" t="s">
        <v>52</v>
      </c>
      <c r="Y423">
        <v>42</v>
      </c>
      <c r="Z423" t="s">
        <v>53</v>
      </c>
    </row>
    <row r="424" spans="1:26" x14ac:dyDescent="0.3">
      <c r="A424">
        <v>13210</v>
      </c>
      <c r="B424">
        <v>2</v>
      </c>
      <c r="C424">
        <v>1</v>
      </c>
      <c r="D424">
        <v>9</v>
      </c>
      <c r="E424">
        <v>3</v>
      </c>
      <c r="F424">
        <v>2</v>
      </c>
      <c r="G424">
        <v>3</v>
      </c>
      <c r="H424">
        <v>13210</v>
      </c>
      <c r="I424">
        <v>2</v>
      </c>
      <c r="J424">
        <v>1</v>
      </c>
      <c r="K424">
        <v>9</v>
      </c>
      <c r="L424">
        <v>3</v>
      </c>
      <c r="M424">
        <v>2</v>
      </c>
      <c r="N424">
        <v>3</v>
      </c>
      <c r="O424">
        <v>2</v>
      </c>
      <c r="P424" t="s">
        <v>97</v>
      </c>
      <c r="Q424">
        <v>1</v>
      </c>
      <c r="R424" s="7" t="s">
        <v>1713</v>
      </c>
      <c r="S424">
        <v>9</v>
      </c>
      <c r="T424" t="s">
        <v>1339</v>
      </c>
      <c r="U424">
        <v>3</v>
      </c>
      <c r="V424" t="s">
        <v>249</v>
      </c>
      <c r="W424">
        <v>2</v>
      </c>
      <c r="X424" t="s">
        <v>133</v>
      </c>
      <c r="Y424">
        <v>3</v>
      </c>
      <c r="Z424" t="s">
        <v>249</v>
      </c>
    </row>
    <row r="425" spans="1:26" x14ac:dyDescent="0.3">
      <c r="A425">
        <v>13211</v>
      </c>
      <c r="B425">
        <v>2</v>
      </c>
      <c r="C425">
        <v>1</v>
      </c>
      <c r="D425">
        <v>9</v>
      </c>
      <c r="E425">
        <v>3</v>
      </c>
      <c r="F425">
        <v>2</v>
      </c>
      <c r="G425">
        <v>3</v>
      </c>
      <c r="H425">
        <v>13211</v>
      </c>
      <c r="I425">
        <v>2</v>
      </c>
      <c r="J425">
        <v>1</v>
      </c>
      <c r="K425">
        <v>9</v>
      </c>
      <c r="L425">
        <v>3</v>
      </c>
      <c r="M425">
        <v>2</v>
      </c>
      <c r="N425">
        <v>3</v>
      </c>
      <c r="O425">
        <v>2</v>
      </c>
      <c r="P425" t="s">
        <v>97</v>
      </c>
      <c r="Q425">
        <v>1</v>
      </c>
      <c r="R425" s="7" t="s">
        <v>1713</v>
      </c>
      <c r="S425">
        <v>9</v>
      </c>
      <c r="T425" t="s">
        <v>1339</v>
      </c>
      <c r="U425">
        <v>3</v>
      </c>
      <c r="V425" t="s">
        <v>249</v>
      </c>
      <c r="W425">
        <v>2</v>
      </c>
      <c r="X425" t="s">
        <v>133</v>
      </c>
      <c r="Y425">
        <v>3</v>
      </c>
      <c r="Z425" t="s">
        <v>249</v>
      </c>
    </row>
    <row r="426" spans="1:26" x14ac:dyDescent="0.3">
      <c r="A426">
        <v>13212</v>
      </c>
      <c r="B426">
        <v>3</v>
      </c>
      <c r="C426">
        <v>2</v>
      </c>
      <c r="D426">
        <v>10</v>
      </c>
      <c r="E426">
        <v>14</v>
      </c>
      <c r="F426">
        <v>6</v>
      </c>
      <c r="G426">
        <v>15</v>
      </c>
      <c r="H426">
        <v>13212</v>
      </c>
      <c r="I426">
        <v>3</v>
      </c>
      <c r="J426">
        <v>2</v>
      </c>
      <c r="K426">
        <v>10</v>
      </c>
      <c r="L426">
        <v>14</v>
      </c>
      <c r="M426">
        <v>6</v>
      </c>
      <c r="N426">
        <v>15</v>
      </c>
      <c r="O426">
        <v>3</v>
      </c>
      <c r="P426" t="s">
        <v>38</v>
      </c>
      <c r="Q426">
        <v>2</v>
      </c>
      <c r="R426" s="7" t="s">
        <v>1714</v>
      </c>
      <c r="S426">
        <v>10</v>
      </c>
      <c r="T426" t="s">
        <v>123</v>
      </c>
      <c r="U426">
        <v>14</v>
      </c>
      <c r="V426" t="s">
        <v>63</v>
      </c>
      <c r="W426">
        <v>6</v>
      </c>
      <c r="X426" t="s">
        <v>344</v>
      </c>
      <c r="Y426">
        <v>15</v>
      </c>
      <c r="Z426" t="s">
        <v>89</v>
      </c>
    </row>
    <row r="427" spans="1:26" x14ac:dyDescent="0.3">
      <c r="A427">
        <v>13213</v>
      </c>
      <c r="B427">
        <v>3</v>
      </c>
      <c r="C427">
        <v>2</v>
      </c>
      <c r="D427">
        <v>10</v>
      </c>
      <c r="E427">
        <v>14</v>
      </c>
      <c r="F427">
        <v>6</v>
      </c>
      <c r="G427">
        <v>15</v>
      </c>
      <c r="H427">
        <v>13213</v>
      </c>
      <c r="I427">
        <v>3</v>
      </c>
      <c r="J427">
        <v>2</v>
      </c>
      <c r="K427">
        <v>10</v>
      </c>
      <c r="L427">
        <v>14</v>
      </c>
      <c r="M427">
        <v>6</v>
      </c>
      <c r="N427">
        <v>15</v>
      </c>
      <c r="O427">
        <v>3</v>
      </c>
      <c r="P427" t="s">
        <v>38</v>
      </c>
      <c r="Q427">
        <v>2</v>
      </c>
      <c r="R427" s="7" t="s">
        <v>1714</v>
      </c>
      <c r="S427">
        <v>10</v>
      </c>
      <c r="T427" t="s">
        <v>123</v>
      </c>
      <c r="U427">
        <v>14</v>
      </c>
      <c r="V427" t="s">
        <v>63</v>
      </c>
      <c r="W427">
        <v>6</v>
      </c>
      <c r="X427" t="s">
        <v>344</v>
      </c>
      <c r="Y427">
        <v>15</v>
      </c>
      <c r="Z427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Registros_Nuevos</vt:lpstr>
      <vt:lpstr>CatalogoEstadoRepublica</vt:lpstr>
      <vt:lpstr>CatalogoPerfil</vt:lpstr>
      <vt:lpstr>PerfilUniversitario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San Miguel V.</dc:creator>
  <cp:lastModifiedBy>Emilio San Miguel V.</cp:lastModifiedBy>
  <dcterms:created xsi:type="dcterms:W3CDTF">2023-11-12T20:41:29Z</dcterms:created>
  <dcterms:modified xsi:type="dcterms:W3CDTF">2023-11-13T00:25:36Z</dcterms:modified>
</cp:coreProperties>
</file>