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 (LANCIS)\CARPETAS_TRABAJO\vhernandez\repositorios_git\toolbox\docs\source\tools\pivot\media\"/>
    </mc:Choice>
  </mc:AlternateContent>
  <xr:revisionPtr revIDLastSave="0" documentId="8_{7F49579E-EE50-4584-89D0-08E88641FD2C}" xr6:coauthVersionLast="47" xr6:coauthVersionMax="47" xr10:uidLastSave="{00000000-0000-0000-0000-000000000000}"/>
  <bookViews>
    <workbookView xWindow="-108" yWindow="-108" windowWidth="23256" windowHeight="12576" xr2:uid="{A1635EAD-2369-4BFF-B655-ECCA04F7DE35}"/>
  </bookViews>
  <sheets>
    <sheet name="pivo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65" i="1" l="1"/>
  <c r="Y64" i="1"/>
  <c r="AA64" i="1" s="1"/>
  <c r="E27" i="1" s="1"/>
  <c r="Y63" i="1"/>
  <c r="AA63" i="1" s="1"/>
  <c r="E26" i="1" s="1"/>
  <c r="Y62" i="1"/>
  <c r="AA62" i="1" s="1"/>
  <c r="E25" i="1" s="1"/>
  <c r="Y61" i="1"/>
  <c r="Y60" i="1"/>
  <c r="AA60" i="1" s="1"/>
  <c r="E31" i="1" s="1"/>
  <c r="Y59" i="1"/>
  <c r="AA59" i="1" s="1"/>
  <c r="E34" i="1" s="1"/>
  <c r="Y58" i="1"/>
  <c r="AA71" i="1" s="1"/>
  <c r="E24" i="1" s="1"/>
  <c r="Y57" i="1"/>
  <c r="AA65" i="1" s="1"/>
  <c r="E29" i="1" s="1"/>
  <c r="AA50" i="1"/>
  <c r="Z49" i="1" s="1"/>
  <c r="Z48" i="1"/>
  <c r="Z47" i="1"/>
  <c r="Z46" i="1"/>
  <c r="AA32" i="1"/>
  <c r="Z29" i="1" s="1"/>
  <c r="Z30" i="1"/>
  <c r="Z28" i="1"/>
  <c r="Z27" i="1"/>
  <c r="Z26" i="1"/>
  <c r="AA12" i="1"/>
  <c r="Z11" i="1"/>
  <c r="Z10" i="1"/>
  <c r="Z9" i="1"/>
  <c r="Z8" i="1"/>
  <c r="AA8" i="1" s="1"/>
  <c r="AB11" i="1" l="1"/>
  <c r="B33" i="1" s="1"/>
  <c r="Z5" i="1"/>
  <c r="Z4" i="1"/>
  <c r="Z7" i="1"/>
  <c r="Z3" i="1"/>
  <c r="AB9" i="1" s="1"/>
  <c r="B32" i="1" s="1"/>
  <c r="Z6" i="1"/>
  <c r="Z45" i="1"/>
  <c r="Z31" i="1"/>
  <c r="AA57" i="1"/>
  <c r="E21" i="1" s="1"/>
  <c r="AA61" i="1"/>
  <c r="E32" i="1" s="1"/>
  <c r="AA66" i="1"/>
  <c r="E23" i="1" s="1"/>
  <c r="AA26" i="1"/>
  <c r="AA58" i="1"/>
  <c r="E33" i="1" s="1"/>
  <c r="AA67" i="1"/>
  <c r="E22" i="1" s="1"/>
  <c r="AA68" i="1"/>
  <c r="E28" i="1" s="1"/>
  <c r="AA69" i="1"/>
  <c r="E20" i="1" s="1"/>
  <c r="AA70" i="1"/>
  <c r="E30" i="1" s="1"/>
  <c r="AB6" i="1" l="1"/>
  <c r="B26" i="1" s="1"/>
  <c r="AB4" i="1"/>
  <c r="B25" i="1" s="1"/>
  <c r="AA45" i="1"/>
  <c r="AB13" i="1"/>
  <c r="B31" i="1" s="1"/>
  <c r="AB12" i="1"/>
  <c r="B29" i="1" s="1"/>
  <c r="AB10" i="1"/>
  <c r="B23" i="1" s="1"/>
  <c r="AB8" i="1"/>
  <c r="B28" i="1" s="1"/>
  <c r="AB3" i="1"/>
  <c r="B24" i="1" s="1"/>
  <c r="AB17" i="1"/>
  <c r="B30" i="1" s="1"/>
  <c r="AB16" i="1"/>
  <c r="B21" i="1" s="1"/>
  <c r="AB15" i="1"/>
  <c r="B22" i="1" s="1"/>
  <c r="AB14" i="1"/>
  <c r="B34" i="1" s="1"/>
  <c r="AB7" i="1"/>
  <c r="B20" i="1" s="1"/>
  <c r="Z24" i="1"/>
  <c r="Z25" i="1"/>
  <c r="Z21" i="1"/>
  <c r="Z22" i="1"/>
  <c r="Z23" i="1"/>
  <c r="AB5" i="1"/>
  <c r="B27" i="1" s="1"/>
  <c r="AB33" i="1" l="1"/>
  <c r="C24" i="1" s="1"/>
  <c r="AB21" i="1"/>
  <c r="C30" i="1" s="1"/>
  <c r="AB30" i="1"/>
  <c r="C32" i="1" s="1"/>
  <c r="AB35" i="1"/>
  <c r="C25" i="1" s="1"/>
  <c r="AB34" i="1"/>
  <c r="C26" i="1" s="1"/>
  <c r="AB27" i="1"/>
  <c r="C34" i="1" s="1"/>
  <c r="AB32" i="1"/>
  <c r="C33" i="1" s="1"/>
  <c r="AB28" i="1"/>
  <c r="C31" i="1" s="1"/>
  <c r="AB26" i="1"/>
  <c r="C29" i="1" s="1"/>
  <c r="AB29" i="1"/>
  <c r="C21" i="1" s="1"/>
  <c r="AB25" i="1"/>
  <c r="C22" i="1" s="1"/>
  <c r="AB31" i="1"/>
  <c r="C27" i="1" s="1"/>
  <c r="AB24" i="1"/>
  <c r="C28" i="1" s="1"/>
  <c r="Z44" i="1"/>
  <c r="Z40" i="1"/>
  <c r="Z43" i="1"/>
  <c r="Z39" i="1"/>
  <c r="Z42" i="1"/>
  <c r="AB42" i="1" s="1"/>
  <c r="D23" i="1" s="1"/>
  <c r="Z41" i="1"/>
  <c r="AB23" i="1"/>
  <c r="C23" i="1" s="1"/>
  <c r="AB22" i="1"/>
  <c r="C20" i="1" s="1"/>
  <c r="AB53" i="1" l="1"/>
  <c r="D26" i="1" s="1"/>
  <c r="AB52" i="1"/>
  <c r="D25" i="1" s="1"/>
  <c r="AB51" i="1"/>
  <c r="D24" i="1" s="1"/>
  <c r="AB39" i="1"/>
  <c r="D20" i="1" s="1"/>
  <c r="AB50" i="1"/>
  <c r="D34" i="1" s="1"/>
  <c r="AB46" i="1"/>
  <c r="D31" i="1" s="1"/>
  <c r="AB48" i="1"/>
  <c r="D32" i="1" s="1"/>
  <c r="AB49" i="1"/>
  <c r="D33" i="1" s="1"/>
  <c r="AB47" i="1"/>
  <c r="D21" i="1" s="1"/>
  <c r="AB45" i="1"/>
  <c r="D29" i="1" s="1"/>
  <c r="AB43" i="1"/>
  <c r="D27" i="1" s="1"/>
  <c r="AB40" i="1"/>
  <c r="D30" i="1" s="1"/>
  <c r="AB44" i="1"/>
  <c r="D28" i="1" s="1"/>
  <c r="AB41" i="1"/>
  <c r="D22" i="1" s="1"/>
</calcChain>
</file>

<file path=xl/sharedStrings.xml><?xml version="1.0" encoding="utf-8"?>
<sst xmlns="http://schemas.openxmlformats.org/spreadsheetml/2006/main" count="227" uniqueCount="30">
  <si>
    <t>Peso</t>
  </si>
  <si>
    <t>actividad</t>
  </si>
  <si>
    <t>nom_loc</t>
  </si>
  <si>
    <t>Actividad</t>
  </si>
  <si>
    <t>organización</t>
  </si>
  <si>
    <t>practicas</t>
  </si>
  <si>
    <t>residencia</t>
  </si>
  <si>
    <t>Progreso</t>
  </si>
  <si>
    <t>Chelem</t>
  </si>
  <si>
    <t>Chuburná</t>
  </si>
  <si>
    <t>Chicxulub (Chicxulub Puerto)</t>
  </si>
  <si>
    <t>Celestún</t>
  </si>
  <si>
    <t>Río Lagartos</t>
  </si>
  <si>
    <t>Telchac Puerto</t>
  </si>
  <si>
    <t>Sisal</t>
  </si>
  <si>
    <t>El Cuyo</t>
  </si>
  <si>
    <t>Las Coloradas</t>
  </si>
  <si>
    <t>San Crisanto</t>
  </si>
  <si>
    <t>Chabihau</t>
  </si>
  <si>
    <t>Dzilam de Bravo</t>
  </si>
  <si>
    <t>Santa Clara</t>
  </si>
  <si>
    <t>San Felipe</t>
  </si>
  <si>
    <t>PESO</t>
  </si>
  <si>
    <t>WF</t>
  </si>
  <si>
    <t>Chicxulub</t>
  </si>
  <si>
    <t>PIVOT</t>
  </si>
  <si>
    <t>Organización</t>
  </si>
  <si>
    <t>Practicas</t>
  </si>
  <si>
    <t>Residencia</t>
  </si>
  <si>
    <t xml:space="preserve">Chicxulub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</si>
</sst>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165" fontId="0" fillId="0" borderId="0" xfId="0" applyNumberForma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5610F-D774-4BEF-8B8D-DD3DFA2C6965}">
  <dimension ref="A1:AC71"/>
  <sheetViews>
    <sheetView tabSelected="1" topLeftCell="L1" zoomScale="90" zoomScaleNormal="90" workbookViewId="0">
      <selection activeCell="X8" sqref="X8"/>
    </sheetView>
  </sheetViews>
  <sheetFormatPr baseColWidth="10" defaultRowHeight="14.4" x14ac:dyDescent="0.3"/>
  <sheetData>
    <row r="1" spans="1:29" x14ac:dyDescent="0.3">
      <c r="A1" s="1" t="s">
        <v>0</v>
      </c>
      <c r="B1">
        <v>0.25</v>
      </c>
      <c r="C1" s="1">
        <v>0.33</v>
      </c>
      <c r="D1" s="1">
        <v>0.31</v>
      </c>
      <c r="E1" s="1">
        <v>0.11</v>
      </c>
      <c r="F1" s="1"/>
      <c r="G1" s="2" t="s">
        <v>1</v>
      </c>
      <c r="H1" s="3">
        <v>0.25</v>
      </c>
    </row>
    <row r="2" spans="1:29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X2" t="s">
        <v>22</v>
      </c>
      <c r="AC2" t="s">
        <v>23</v>
      </c>
    </row>
    <row r="3" spans="1:29" x14ac:dyDescent="0.3">
      <c r="A3" t="s">
        <v>11</v>
      </c>
      <c r="B3">
        <v>1</v>
      </c>
      <c r="C3">
        <v>0.5</v>
      </c>
      <c r="D3">
        <v>1</v>
      </c>
      <c r="E3">
        <v>0.25</v>
      </c>
      <c r="G3" t="s">
        <v>7</v>
      </c>
      <c r="H3">
        <v>1</v>
      </c>
      <c r="I3">
        <v>3</v>
      </c>
      <c r="J3">
        <v>3</v>
      </c>
      <c r="K3">
        <v>5</v>
      </c>
      <c r="L3">
        <v>7</v>
      </c>
      <c r="M3">
        <v>9</v>
      </c>
      <c r="W3" t="s">
        <v>7</v>
      </c>
      <c r="X3" s="4">
        <v>0.42281917271767999</v>
      </c>
      <c r="Z3" s="5">
        <f t="shared" ref="Z3:Z6" si="0">$AA$8*X3</f>
        <v>73.920141157939923</v>
      </c>
      <c r="AB3" s="6">
        <f>Z3/MAX($Z$3:$Z$17)</f>
        <v>1</v>
      </c>
      <c r="AC3">
        <v>1</v>
      </c>
    </row>
    <row r="4" spans="1:29" x14ac:dyDescent="0.3">
      <c r="A4" t="s">
        <v>20</v>
      </c>
      <c r="B4">
        <v>0.25</v>
      </c>
      <c r="C4">
        <v>0.25</v>
      </c>
      <c r="D4">
        <v>1</v>
      </c>
      <c r="E4">
        <v>1</v>
      </c>
      <c r="G4" t="s">
        <v>8</v>
      </c>
      <c r="I4">
        <v>1</v>
      </c>
      <c r="J4">
        <v>1</v>
      </c>
      <c r="K4">
        <v>3</v>
      </c>
      <c r="L4">
        <v>5</v>
      </c>
      <c r="M4">
        <v>7</v>
      </c>
      <c r="W4" t="s">
        <v>8</v>
      </c>
      <c r="X4" s="4">
        <v>0.20033688735979419</v>
      </c>
      <c r="Z4" s="5">
        <f t="shared" si="0"/>
        <v>35.024265568643806</v>
      </c>
      <c r="AB4" s="6">
        <f t="shared" ref="AB4:AB16" si="1">Z4/MAX($Z$3:$Z$17)</f>
        <v>0.4738122116651528</v>
      </c>
      <c r="AC4">
        <v>0.5</v>
      </c>
    </row>
    <row r="5" spans="1:29" x14ac:dyDescent="0.3">
      <c r="A5" t="s">
        <v>19</v>
      </c>
      <c r="B5">
        <v>0.25</v>
      </c>
      <c r="C5">
        <v>0.25</v>
      </c>
      <c r="D5">
        <v>1</v>
      </c>
      <c r="E5">
        <v>1</v>
      </c>
      <c r="G5" t="s">
        <v>9</v>
      </c>
      <c r="J5">
        <v>1</v>
      </c>
      <c r="K5">
        <v>3</v>
      </c>
      <c r="L5">
        <v>5</v>
      </c>
      <c r="M5">
        <v>7</v>
      </c>
      <c r="W5" t="s">
        <v>9</v>
      </c>
      <c r="X5" s="4">
        <v>0.20033688735979419</v>
      </c>
      <c r="Z5" s="5">
        <f t="shared" si="0"/>
        <v>35.024265568643806</v>
      </c>
      <c r="AB5" s="6">
        <f t="shared" si="1"/>
        <v>0.4738122116651528</v>
      </c>
      <c r="AC5">
        <v>0.5</v>
      </c>
    </row>
    <row r="6" spans="1:29" x14ac:dyDescent="0.3">
      <c r="A6" t="s">
        <v>14</v>
      </c>
      <c r="B6">
        <v>0.25</v>
      </c>
      <c r="C6">
        <v>1</v>
      </c>
      <c r="D6">
        <v>1</v>
      </c>
      <c r="E6">
        <v>0.25</v>
      </c>
      <c r="G6" t="s">
        <v>10</v>
      </c>
      <c r="K6">
        <v>1</v>
      </c>
      <c r="L6">
        <v>3</v>
      </c>
      <c r="M6">
        <v>5</v>
      </c>
      <c r="W6" t="s">
        <v>24</v>
      </c>
      <c r="X6" s="4">
        <v>9.8070545952932062E-2</v>
      </c>
      <c r="Z6" s="5">
        <f t="shared" si="0"/>
        <v>17.145363947621767</v>
      </c>
      <c r="AB6" s="6">
        <f t="shared" si="1"/>
        <v>0.23194441567675694</v>
      </c>
      <c r="AC6">
        <v>0.25</v>
      </c>
    </row>
    <row r="7" spans="1:29" x14ac:dyDescent="0.3">
      <c r="A7" t="s">
        <v>7</v>
      </c>
      <c r="B7">
        <v>1</v>
      </c>
      <c r="C7">
        <v>1</v>
      </c>
      <c r="D7">
        <v>0.5</v>
      </c>
      <c r="E7">
        <v>0.25</v>
      </c>
      <c r="G7" t="s">
        <v>11</v>
      </c>
      <c r="L7">
        <v>1</v>
      </c>
      <c r="M7">
        <v>3</v>
      </c>
      <c r="W7" t="s">
        <v>11</v>
      </c>
      <c r="X7" s="4">
        <v>5.0842635466607833E-2</v>
      </c>
      <c r="Z7" s="5">
        <f>$AA$8*X7</f>
        <v>8.8886574522550799</v>
      </c>
      <c r="AB7" s="6">
        <f t="shared" si="1"/>
        <v>0.12024675971956433</v>
      </c>
      <c r="AC7">
        <v>0.125</v>
      </c>
    </row>
    <row r="8" spans="1:29" x14ac:dyDescent="0.3">
      <c r="A8" t="s">
        <v>8</v>
      </c>
      <c r="B8">
        <v>1</v>
      </c>
      <c r="C8">
        <v>1</v>
      </c>
      <c r="D8">
        <v>0.5</v>
      </c>
      <c r="E8">
        <v>1</v>
      </c>
      <c r="G8" t="s">
        <v>12</v>
      </c>
      <c r="M8">
        <v>1</v>
      </c>
      <c r="N8">
        <v>3</v>
      </c>
      <c r="O8">
        <v>5</v>
      </c>
      <c r="P8">
        <v>7</v>
      </c>
      <c r="Q8">
        <v>9</v>
      </c>
      <c r="W8" t="s">
        <v>12</v>
      </c>
      <c r="X8" s="4">
        <v>2.7593871143191267E-2</v>
      </c>
      <c r="Y8" s="5">
        <v>0.50281949577049656</v>
      </c>
      <c r="Z8" s="5">
        <f>$AA$12*Y8</f>
        <v>4.8241493801906126</v>
      </c>
      <c r="AA8">
        <f>Z8/X8</f>
        <v>174.82684307529507</v>
      </c>
      <c r="AB8" s="6">
        <f t="shared" si="1"/>
        <v>6.5261636471759366E-2</v>
      </c>
      <c r="AC8">
        <v>0.125</v>
      </c>
    </row>
    <row r="9" spans="1:29" x14ac:dyDescent="0.3">
      <c r="A9" t="s">
        <v>10</v>
      </c>
      <c r="B9">
        <v>1</v>
      </c>
      <c r="C9">
        <v>1</v>
      </c>
      <c r="D9">
        <v>0.5</v>
      </c>
      <c r="E9">
        <v>1</v>
      </c>
      <c r="G9" t="s">
        <v>13</v>
      </c>
      <c r="M9">
        <v>1</v>
      </c>
      <c r="N9">
        <v>1</v>
      </c>
      <c r="O9">
        <v>3</v>
      </c>
      <c r="P9">
        <v>5</v>
      </c>
      <c r="Q9">
        <v>7</v>
      </c>
      <c r="W9" t="s">
        <v>13</v>
      </c>
      <c r="X9" s="4"/>
      <c r="Y9" s="5">
        <v>0.26023158778668332</v>
      </c>
      <c r="Z9" s="5">
        <f>$AA$12*Y9</f>
        <v>2.4967131614565545</v>
      </c>
      <c r="AB9" s="6">
        <f t="shared" si="1"/>
        <v>3.3775817014770095E-2</v>
      </c>
      <c r="AC9">
        <v>6.25E-2</v>
      </c>
    </row>
    <row r="10" spans="1:29" x14ac:dyDescent="0.3">
      <c r="A10" t="s">
        <v>9</v>
      </c>
      <c r="B10">
        <v>0.25</v>
      </c>
      <c r="C10">
        <v>0.25</v>
      </c>
      <c r="D10">
        <v>1</v>
      </c>
      <c r="E10">
        <v>1</v>
      </c>
      <c r="G10" t="s">
        <v>14</v>
      </c>
      <c r="N10">
        <v>1</v>
      </c>
      <c r="O10">
        <v>1</v>
      </c>
      <c r="P10">
        <v>3</v>
      </c>
      <c r="Q10">
        <v>5</v>
      </c>
      <c r="W10" t="s">
        <v>14</v>
      </c>
      <c r="X10" s="4"/>
      <c r="Y10" s="5">
        <v>0.13435044057311091</v>
      </c>
      <c r="Z10" s="5">
        <f t="shared" ref="Z10" si="2">$AA$12*Y10</f>
        <v>1.2889846158927281</v>
      </c>
      <c r="AB10" s="6">
        <f t="shared" si="1"/>
        <v>1.7437529145657962E-2</v>
      </c>
      <c r="AC10">
        <v>6.25E-2</v>
      </c>
    </row>
    <row r="11" spans="1:29" x14ac:dyDescent="0.3">
      <c r="A11" t="s">
        <v>12</v>
      </c>
      <c r="B11">
        <v>1</v>
      </c>
      <c r="C11">
        <v>1</v>
      </c>
      <c r="D11">
        <v>0.5</v>
      </c>
      <c r="E11">
        <v>1</v>
      </c>
      <c r="G11" t="s">
        <v>15</v>
      </c>
      <c r="O11">
        <v>1</v>
      </c>
      <c r="P11">
        <v>1</v>
      </c>
      <c r="Q11">
        <v>3</v>
      </c>
      <c r="W11" t="s">
        <v>15</v>
      </c>
      <c r="X11" s="4"/>
      <c r="Y11" s="5">
        <v>6.777766684747813E-2</v>
      </c>
      <c r="Z11" s="5">
        <f>$AA$12*Y11</f>
        <v>0.65027229903246864</v>
      </c>
      <c r="AB11" s="6">
        <f t="shared" si="1"/>
        <v>8.7969569436167332E-3</v>
      </c>
      <c r="AC11">
        <v>6.25E-2</v>
      </c>
    </row>
    <row r="12" spans="1:29" x14ac:dyDescent="0.3">
      <c r="A12" t="s">
        <v>16</v>
      </c>
      <c r="B12">
        <v>1</v>
      </c>
      <c r="C12">
        <v>1</v>
      </c>
      <c r="D12">
        <v>0.5</v>
      </c>
      <c r="E12">
        <v>1</v>
      </c>
      <c r="G12" t="s">
        <v>16</v>
      </c>
      <c r="P12">
        <v>1</v>
      </c>
      <c r="Q12">
        <v>1</v>
      </c>
      <c r="R12">
        <v>2</v>
      </c>
      <c r="S12">
        <v>2</v>
      </c>
      <c r="T12">
        <v>3</v>
      </c>
      <c r="U12">
        <v>5</v>
      </c>
      <c r="V12">
        <v>5</v>
      </c>
      <c r="W12" t="s">
        <v>16</v>
      </c>
      <c r="X12" s="4"/>
      <c r="Y12" s="5">
        <v>3.4820809022231121E-2</v>
      </c>
      <c r="Z12" s="5">
        <v>0.33407770715995455</v>
      </c>
      <c r="AA12">
        <f>Z12/Y12</f>
        <v>9.5941971637323178</v>
      </c>
      <c r="AB12" s="6">
        <f t="shared" si="1"/>
        <v>4.5194408712796478E-3</v>
      </c>
      <c r="AC12">
        <v>6.25E-2</v>
      </c>
    </row>
    <row r="13" spans="1:29" x14ac:dyDescent="0.3">
      <c r="A13" t="s">
        <v>21</v>
      </c>
      <c r="B13">
        <v>0.25</v>
      </c>
      <c r="C13">
        <v>1</v>
      </c>
      <c r="D13">
        <v>1</v>
      </c>
      <c r="E13">
        <v>0.25</v>
      </c>
      <c r="G13" t="s">
        <v>17</v>
      </c>
      <c r="Q13">
        <v>1</v>
      </c>
      <c r="R13">
        <v>1</v>
      </c>
      <c r="S13">
        <v>2</v>
      </c>
      <c r="T13">
        <v>3</v>
      </c>
      <c r="U13">
        <v>3</v>
      </c>
      <c r="V13">
        <v>5</v>
      </c>
      <c r="W13" t="s">
        <v>17</v>
      </c>
      <c r="X13" s="4"/>
      <c r="Y13" s="5"/>
      <c r="Z13" s="5">
        <v>0.2436828329158254</v>
      </c>
      <c r="AB13" s="6">
        <f t="shared" si="1"/>
        <v>3.2965688254729597E-3</v>
      </c>
      <c r="AC13">
        <v>6.25E-2</v>
      </c>
    </row>
    <row r="14" spans="1:29" x14ac:dyDescent="0.3">
      <c r="A14" t="s">
        <v>17</v>
      </c>
      <c r="B14">
        <v>1</v>
      </c>
      <c r="C14">
        <v>1</v>
      </c>
      <c r="D14">
        <v>0.5</v>
      </c>
      <c r="E14">
        <v>1</v>
      </c>
      <c r="G14" t="s">
        <v>18</v>
      </c>
      <c r="Q14">
        <v>1</v>
      </c>
      <c r="S14">
        <v>1</v>
      </c>
      <c r="T14">
        <v>2</v>
      </c>
      <c r="U14">
        <v>3</v>
      </c>
      <c r="V14">
        <v>5</v>
      </c>
      <c r="W14" t="s">
        <v>18</v>
      </c>
      <c r="X14" s="4"/>
      <c r="Y14" s="5"/>
      <c r="Z14" s="5">
        <v>0.17949203657539392</v>
      </c>
      <c r="AB14" s="6">
        <f t="shared" si="1"/>
        <v>2.4281884986107646E-3</v>
      </c>
      <c r="AC14">
        <v>6.25E-2</v>
      </c>
    </row>
    <row r="15" spans="1:29" x14ac:dyDescent="0.3">
      <c r="A15" t="s">
        <v>13</v>
      </c>
      <c r="B15">
        <v>0.25</v>
      </c>
      <c r="C15">
        <v>0.25</v>
      </c>
      <c r="D15">
        <v>1</v>
      </c>
      <c r="E15">
        <v>1</v>
      </c>
      <c r="G15" t="s">
        <v>19</v>
      </c>
      <c r="R15">
        <v>1</v>
      </c>
      <c r="T15">
        <v>1</v>
      </c>
      <c r="U15">
        <v>3</v>
      </c>
      <c r="V15">
        <v>5</v>
      </c>
      <c r="W15" t="s">
        <v>19</v>
      </c>
      <c r="X15" s="4"/>
      <c r="Y15" s="5"/>
      <c r="Z15" s="5">
        <v>0.13167343961551131</v>
      </c>
      <c r="AB15" s="6">
        <f t="shared" si="1"/>
        <v>1.7812931300303393E-3</v>
      </c>
      <c r="AC15">
        <v>6.25E-2</v>
      </c>
    </row>
    <row r="16" spans="1:29" x14ac:dyDescent="0.3">
      <c r="A16" t="s">
        <v>15</v>
      </c>
      <c r="B16">
        <v>0.25</v>
      </c>
      <c r="C16">
        <v>0.25</v>
      </c>
      <c r="D16">
        <v>1</v>
      </c>
      <c r="E16">
        <v>1</v>
      </c>
      <c r="G16" t="s">
        <v>20</v>
      </c>
      <c r="S16">
        <v>1</v>
      </c>
      <c r="U16">
        <v>1</v>
      </c>
      <c r="V16">
        <v>3</v>
      </c>
      <c r="W16" t="s">
        <v>20</v>
      </c>
      <c r="X16" s="4"/>
      <c r="Y16" s="5"/>
      <c r="Z16" s="5">
        <v>7.1656275770637615E-2</v>
      </c>
      <c r="AB16" s="6">
        <f t="shared" si="1"/>
        <v>9.6937417391472144E-4</v>
      </c>
      <c r="AC16">
        <v>6.25E-2</v>
      </c>
    </row>
    <row r="17" spans="1:29" x14ac:dyDescent="0.3">
      <c r="A17" t="s">
        <v>18</v>
      </c>
      <c r="B17">
        <v>1</v>
      </c>
      <c r="C17">
        <v>0.5</v>
      </c>
      <c r="D17">
        <v>1</v>
      </c>
      <c r="E17">
        <v>0.25</v>
      </c>
      <c r="G17" t="s">
        <v>21</v>
      </c>
      <c r="T17">
        <v>1</v>
      </c>
      <c r="V17">
        <v>1</v>
      </c>
      <c r="W17" t="s">
        <v>21</v>
      </c>
      <c r="X17" s="4"/>
      <c r="Y17" s="5"/>
      <c r="Z17" s="5">
        <v>3.9417707962677136E-2</v>
      </c>
      <c r="AB17" s="6">
        <f>Z17/MAX($Z$3:$Z$17)</f>
        <v>5.3324719548973956E-4</v>
      </c>
      <c r="AC17">
        <v>6.25E-2</v>
      </c>
    </row>
    <row r="18" spans="1:29" x14ac:dyDescent="0.3">
      <c r="X18" s="4"/>
      <c r="Y18" s="5"/>
      <c r="Z18" s="5"/>
      <c r="AB18" s="6"/>
    </row>
    <row r="19" spans="1:29" x14ac:dyDescent="0.3">
      <c r="A19" s="7" t="s">
        <v>25</v>
      </c>
      <c r="B19" t="s">
        <v>3</v>
      </c>
      <c r="C19" t="s">
        <v>26</v>
      </c>
      <c r="D19" t="s">
        <v>27</v>
      </c>
      <c r="E19" t="s">
        <v>28</v>
      </c>
      <c r="G19" s="2" t="s">
        <v>4</v>
      </c>
      <c r="H19" s="3">
        <v>0.33</v>
      </c>
      <c r="X19" s="4"/>
      <c r="Y19" s="5"/>
      <c r="Z19" s="5"/>
      <c r="AB19" s="6"/>
    </row>
    <row r="20" spans="1:29" x14ac:dyDescent="0.3">
      <c r="A20" t="s">
        <v>11</v>
      </c>
      <c r="B20" s="8">
        <f>VLOOKUP(A20,$W$3:$AB$17,6,FALSE)</f>
        <v>0.12024675971956433</v>
      </c>
      <c r="C20" s="8">
        <f>VLOOKUP(A20,$W$21:$AB$35,6,FALSE)</f>
        <v>0.56991448773510678</v>
      </c>
      <c r="D20" s="8">
        <f>VLOOKUP(A20,$W$39:$AB$53,6,FALSE)</f>
        <v>1</v>
      </c>
      <c r="E20" s="8">
        <f>VLOOKUP(A20,$W$57:$AA$71,5,FALSE)</f>
        <v>1.1816530362178364E-2</v>
      </c>
      <c r="H20" t="s">
        <v>21</v>
      </c>
      <c r="I20" t="s">
        <v>11</v>
      </c>
      <c r="J20" t="s">
        <v>14</v>
      </c>
      <c r="K20" t="s">
        <v>12</v>
      </c>
      <c r="L20" t="s">
        <v>19</v>
      </c>
      <c r="M20" t="s">
        <v>16</v>
      </c>
      <c r="N20" t="s">
        <v>18</v>
      </c>
      <c r="O20" t="s">
        <v>17</v>
      </c>
      <c r="P20" t="s">
        <v>20</v>
      </c>
      <c r="Q20" t="s">
        <v>13</v>
      </c>
      <c r="R20" t="s">
        <v>9</v>
      </c>
      <c r="S20" t="s">
        <v>15</v>
      </c>
      <c r="T20" t="s">
        <v>7</v>
      </c>
      <c r="U20" t="s">
        <v>29</v>
      </c>
      <c r="V20" t="s">
        <v>8</v>
      </c>
    </row>
    <row r="21" spans="1:29" x14ac:dyDescent="0.3">
      <c r="A21" t="s">
        <v>20</v>
      </c>
      <c r="B21" s="8">
        <f t="shared" ref="B21:B34" si="3">VLOOKUP(A21,$W$3:$AB$17,6,FALSE)</f>
        <v>9.6937417391472144E-4</v>
      </c>
      <c r="C21" s="8">
        <f t="shared" ref="C21:C34" si="4">VLOOKUP(A21,$W$21:$AB$35,6,FALSE)</f>
        <v>1.8453092361332073E-2</v>
      </c>
      <c r="D21" s="8">
        <f t="shared" ref="D21:D34" si="5">VLOOKUP(A21,$W$39:$AB$53,6,FALSE)</f>
        <v>2.7840056341276388E-2</v>
      </c>
      <c r="E21" s="8">
        <f t="shared" ref="E21:E34" si="6">VLOOKUP(A21,$W$57:$AA$71,5,FALSE)</f>
        <v>1</v>
      </c>
      <c r="G21" t="s">
        <v>21</v>
      </c>
      <c r="H21">
        <v>1</v>
      </c>
      <c r="I21">
        <v>3</v>
      </c>
      <c r="J21">
        <v>5</v>
      </c>
      <c r="K21">
        <v>6</v>
      </c>
      <c r="L21">
        <v>7</v>
      </c>
      <c r="M21">
        <v>9</v>
      </c>
      <c r="W21" t="s">
        <v>21</v>
      </c>
      <c r="X21" s="4">
        <v>0.43945558273180585</v>
      </c>
      <c r="Y21" s="4"/>
      <c r="Z21" s="4">
        <f t="shared" ref="Z21:Z24" si="7">X21*$AA$26</f>
        <v>92.821858007985981</v>
      </c>
      <c r="AB21" s="6">
        <f>Z21/MAX($Z$21:$Z$35)</f>
        <v>1</v>
      </c>
    </row>
    <row r="22" spans="1:29" x14ac:dyDescent="0.3">
      <c r="A22" t="s">
        <v>19</v>
      </c>
      <c r="B22" s="8">
        <f t="shared" si="3"/>
        <v>1.7812931300303393E-3</v>
      </c>
      <c r="C22" s="8">
        <f t="shared" si="4"/>
        <v>0.11042235973826567</v>
      </c>
      <c r="D22" s="8">
        <f t="shared" si="5"/>
        <v>0.42964417244641673</v>
      </c>
      <c r="E22" s="8">
        <f t="shared" si="6"/>
        <v>3.0127860873294877E-2</v>
      </c>
      <c r="G22" t="s">
        <v>11</v>
      </c>
      <c r="I22">
        <v>1</v>
      </c>
      <c r="J22">
        <v>3</v>
      </c>
      <c r="K22">
        <v>5</v>
      </c>
      <c r="L22">
        <v>6</v>
      </c>
      <c r="M22">
        <v>7</v>
      </c>
      <c r="W22" t="s">
        <v>11</v>
      </c>
      <c r="X22" s="4">
        <v>0.25045210331492995</v>
      </c>
      <c r="Y22" s="4"/>
      <c r="Z22" s="4">
        <f t="shared" si="7"/>
        <v>52.900521657242145</v>
      </c>
      <c r="AB22" s="6">
        <f t="shared" ref="AB22:AB34" si="8">Z22/MAX($Z$21:$Z$35)</f>
        <v>0.56991448773510678</v>
      </c>
    </row>
    <row r="23" spans="1:29" x14ac:dyDescent="0.3">
      <c r="A23" t="s">
        <v>14</v>
      </c>
      <c r="B23" s="8">
        <f t="shared" si="3"/>
        <v>1.7437529145657962E-2</v>
      </c>
      <c r="C23" s="8">
        <f t="shared" si="4"/>
        <v>0.3355820814515435</v>
      </c>
      <c r="D23" s="8">
        <f t="shared" si="5"/>
        <v>0.28410620844597057</v>
      </c>
      <c r="E23" s="8">
        <f t="shared" si="6"/>
        <v>4.7397422276852154E-2</v>
      </c>
      <c r="G23" t="s">
        <v>14</v>
      </c>
      <c r="J23">
        <v>1</v>
      </c>
      <c r="K23">
        <v>3</v>
      </c>
      <c r="L23">
        <v>5</v>
      </c>
      <c r="M23">
        <v>6</v>
      </c>
      <c r="W23" t="s">
        <v>14</v>
      </c>
      <c r="X23" s="4">
        <v>0.1474734191586404</v>
      </c>
      <c r="Y23" s="4"/>
      <c r="Z23" s="4">
        <f t="shared" si="7"/>
        <v>31.149352314519557</v>
      </c>
      <c r="AB23" s="6">
        <f t="shared" si="8"/>
        <v>0.3355820814515435</v>
      </c>
    </row>
    <row r="24" spans="1:29" x14ac:dyDescent="0.3">
      <c r="A24" t="s">
        <v>7</v>
      </c>
      <c r="B24" s="8">
        <f t="shared" si="3"/>
        <v>1</v>
      </c>
      <c r="C24" s="8">
        <f t="shared" si="4"/>
        <v>3.8548377565142864E-3</v>
      </c>
      <c r="D24" s="8">
        <f t="shared" si="5"/>
        <v>2.5888040839249149E-3</v>
      </c>
      <c r="E24" s="8">
        <f t="shared" si="6"/>
        <v>4.4357413949369972E-3</v>
      </c>
      <c r="G24" t="s">
        <v>12</v>
      </c>
      <c r="K24">
        <v>1</v>
      </c>
      <c r="L24">
        <v>3</v>
      </c>
      <c r="M24">
        <v>5</v>
      </c>
      <c r="W24" t="s">
        <v>12</v>
      </c>
      <c r="X24" s="4">
        <v>8.6825844394936472E-2</v>
      </c>
      <c r="Y24" s="4"/>
      <c r="Z24" s="4">
        <f t="shared" si="7"/>
        <v>18.339364696997805</v>
      </c>
      <c r="AA24" s="5"/>
      <c r="AB24" s="6">
        <f t="shared" si="8"/>
        <v>0.19757592759476941</v>
      </c>
    </row>
    <row r="25" spans="1:29" x14ac:dyDescent="0.3">
      <c r="A25" t="s">
        <v>8</v>
      </c>
      <c r="B25" s="8">
        <f t="shared" si="3"/>
        <v>0.4738122116651528</v>
      </c>
      <c r="C25" s="8">
        <f t="shared" si="4"/>
        <v>4.6648664844835296E-4</v>
      </c>
      <c r="D25" s="8">
        <f t="shared" si="5"/>
        <v>1.2104594754271366E-3</v>
      </c>
      <c r="E25" s="8">
        <f t="shared" si="6"/>
        <v>0.17207906302918483</v>
      </c>
      <c r="G25" t="s">
        <v>19</v>
      </c>
      <c r="L25">
        <v>1</v>
      </c>
      <c r="M25">
        <v>3</v>
      </c>
      <c r="W25" t="s">
        <v>19</v>
      </c>
      <c r="X25" s="4">
        <v>4.8525722445400633E-2</v>
      </c>
      <c r="Y25" s="4"/>
      <c r="Z25" s="4">
        <f>X25*$AA$26</f>
        <v>10.249608596532044</v>
      </c>
      <c r="AA25" s="5"/>
      <c r="AB25" s="6">
        <f t="shared" si="8"/>
        <v>0.11042235973826567</v>
      </c>
    </row>
    <row r="26" spans="1:29" x14ac:dyDescent="0.3">
      <c r="A26" t="s">
        <v>24</v>
      </c>
      <c r="B26" s="8">
        <f t="shared" si="3"/>
        <v>0.23194441567675694</v>
      </c>
      <c r="C26" s="8">
        <f>VLOOKUP(A26,$W$21:$AB$35,6,FALSE)</f>
        <v>1.1469071452176406E-3</v>
      </c>
      <c r="D26" s="8">
        <f t="shared" si="5"/>
        <v>6.3244399444419756E-4</v>
      </c>
      <c r="E26" s="8">
        <f t="shared" si="6"/>
        <v>0.13840857542487431</v>
      </c>
      <c r="G26" t="s">
        <v>16</v>
      </c>
      <c r="M26">
        <v>1</v>
      </c>
      <c r="N26">
        <v>2</v>
      </c>
      <c r="O26">
        <v>3</v>
      </c>
      <c r="P26">
        <v>3</v>
      </c>
      <c r="Q26">
        <v>5</v>
      </c>
      <c r="R26">
        <v>7</v>
      </c>
      <c r="S26">
        <v>9</v>
      </c>
      <c r="W26" t="s">
        <v>16</v>
      </c>
      <c r="X26" s="4">
        <v>2.7267327954286619E-2</v>
      </c>
      <c r="Y26" s="4">
        <v>0.35882613609043024</v>
      </c>
      <c r="Z26" s="4">
        <f t="shared" ref="Z26:Z29" si="9">$AA$32*Y26</f>
        <v>5.7594081019437606</v>
      </c>
      <c r="AA26" s="5">
        <f>Z26/X26</f>
        <v>211.2201133752213</v>
      </c>
      <c r="AB26" s="6">
        <f t="shared" si="8"/>
        <v>6.2047972595509204E-2</v>
      </c>
    </row>
    <row r="27" spans="1:29" x14ac:dyDescent="0.3">
      <c r="A27" t="s">
        <v>9</v>
      </c>
      <c r="B27" s="8">
        <f t="shared" si="3"/>
        <v>0.4738122116651528</v>
      </c>
      <c r="C27" s="8">
        <f t="shared" si="4"/>
        <v>6.7030011318166506E-3</v>
      </c>
      <c r="D27" s="8">
        <f t="shared" si="5"/>
        <v>0.18705117995778303</v>
      </c>
      <c r="E27" s="8">
        <f t="shared" si="6"/>
        <v>0.1072888513469981</v>
      </c>
      <c r="G27" t="s">
        <v>18</v>
      </c>
      <c r="N27">
        <v>1</v>
      </c>
      <c r="O27">
        <v>2</v>
      </c>
      <c r="P27">
        <v>3</v>
      </c>
      <c r="Q27">
        <v>3</v>
      </c>
      <c r="R27">
        <v>5</v>
      </c>
      <c r="S27">
        <v>7</v>
      </c>
      <c r="W27" t="s">
        <v>18</v>
      </c>
      <c r="X27" s="4"/>
      <c r="Y27" s="4">
        <v>0.23710693831012924</v>
      </c>
      <c r="Z27" s="4">
        <f t="shared" si="9"/>
        <v>3.8057306427263278</v>
      </c>
      <c r="AA27" s="5"/>
      <c r="AB27" s="6">
        <f t="shared" si="8"/>
        <v>4.1000371296154185E-2</v>
      </c>
    </row>
    <row r="28" spans="1:29" x14ac:dyDescent="0.3">
      <c r="A28" t="s">
        <v>12</v>
      </c>
      <c r="B28" s="8">
        <f t="shared" si="3"/>
        <v>6.5261636471759366E-2</v>
      </c>
      <c r="C28" s="8">
        <f t="shared" si="4"/>
        <v>0.19757592759476941</v>
      </c>
      <c r="D28" s="8">
        <f t="shared" si="5"/>
        <v>0.10081117176770954</v>
      </c>
      <c r="E28" s="8">
        <f t="shared" si="6"/>
        <v>1.8947865456167428E-2</v>
      </c>
      <c r="G28" t="s">
        <v>17</v>
      </c>
      <c r="O28">
        <v>1</v>
      </c>
      <c r="P28">
        <v>2</v>
      </c>
      <c r="Q28">
        <v>3</v>
      </c>
      <c r="R28">
        <v>3</v>
      </c>
      <c r="S28">
        <v>5</v>
      </c>
      <c r="W28" t="s">
        <v>17</v>
      </c>
      <c r="X28" s="4"/>
      <c r="Y28" s="4">
        <v>0.15525314205460533</v>
      </c>
      <c r="Z28" s="4">
        <f t="shared" si="9"/>
        <v>2.4919204992809516</v>
      </c>
      <c r="AA28" s="5"/>
      <c r="AB28" s="6">
        <f t="shared" si="8"/>
        <v>2.6846268247146678E-2</v>
      </c>
    </row>
    <row r="29" spans="1:29" x14ac:dyDescent="0.3">
      <c r="A29" t="s">
        <v>16</v>
      </c>
      <c r="B29" s="8">
        <f t="shared" si="3"/>
        <v>4.5194408712796478E-3</v>
      </c>
      <c r="C29" s="8">
        <f t="shared" si="4"/>
        <v>6.2047972595509204E-2</v>
      </c>
      <c r="D29" s="8">
        <f t="shared" si="5"/>
        <v>7.9495206996687245E-2</v>
      </c>
      <c r="E29" s="8">
        <f t="shared" si="6"/>
        <v>7.6923516225601243E-2</v>
      </c>
      <c r="G29" t="s">
        <v>20</v>
      </c>
      <c r="P29">
        <v>1</v>
      </c>
      <c r="Q29">
        <v>2</v>
      </c>
      <c r="R29">
        <v>3</v>
      </c>
      <c r="S29">
        <v>3</v>
      </c>
      <c r="W29" t="s">
        <v>20</v>
      </c>
      <c r="X29" s="4"/>
      <c r="Y29" s="4">
        <v>0.1067150392503857</v>
      </c>
      <c r="Z29" s="4">
        <f t="shared" si="9"/>
        <v>1.7128503189718163</v>
      </c>
      <c r="AA29" s="5"/>
      <c r="AB29" s="6">
        <f t="shared" si="8"/>
        <v>1.8453092361332073E-2</v>
      </c>
    </row>
    <row r="30" spans="1:29" x14ac:dyDescent="0.3">
      <c r="A30" t="s">
        <v>21</v>
      </c>
      <c r="B30" s="8">
        <f t="shared" si="3"/>
        <v>5.3324719548973956E-4</v>
      </c>
      <c r="C30" s="8">
        <f t="shared" si="4"/>
        <v>1</v>
      </c>
      <c r="D30" s="8">
        <f t="shared" si="5"/>
        <v>0.65771306024112453</v>
      </c>
      <c r="E30" s="8">
        <f t="shared" si="6"/>
        <v>6.6109589516908538E-3</v>
      </c>
      <c r="G30" t="s">
        <v>13</v>
      </c>
      <c r="Q30">
        <v>1</v>
      </c>
      <c r="R30">
        <v>2</v>
      </c>
      <c r="S30">
        <v>3</v>
      </c>
      <c r="W30" t="s">
        <v>13</v>
      </c>
      <c r="X30" s="4"/>
      <c r="Y30" s="4">
        <v>7.2655411459703986E-2</v>
      </c>
      <c r="Z30" s="4">
        <f>$AA$32*Y30</f>
        <v>1.1661696942432858</v>
      </c>
      <c r="AB30" s="6">
        <f t="shared" si="8"/>
        <v>1.2563524575676494E-2</v>
      </c>
    </row>
    <row r="31" spans="1:29" x14ac:dyDescent="0.3">
      <c r="A31" t="s">
        <v>17</v>
      </c>
      <c r="B31" s="8">
        <f t="shared" si="3"/>
        <v>3.2965688254729597E-3</v>
      </c>
      <c r="C31" s="8">
        <f t="shared" si="4"/>
        <v>2.6846268247146678E-2</v>
      </c>
      <c r="D31" s="8">
        <f t="shared" si="5"/>
        <v>4.4809148938308924E-2</v>
      </c>
      <c r="E31" s="8">
        <f t="shared" si="6"/>
        <v>0.39969774949679004</v>
      </c>
      <c r="G31" t="s">
        <v>9</v>
      </c>
      <c r="R31">
        <v>1</v>
      </c>
      <c r="S31">
        <v>2</v>
      </c>
      <c r="W31" t="s">
        <v>9</v>
      </c>
      <c r="X31" s="4"/>
      <c r="Y31" s="4">
        <v>3.8763748366431386E-2</v>
      </c>
      <c r="Z31" s="4">
        <f>$AA$32*Y31</f>
        <v>0.62218501928485448</v>
      </c>
      <c r="AB31" s="6">
        <f t="shared" si="8"/>
        <v>6.7030011318166506E-3</v>
      </c>
    </row>
    <row r="32" spans="1:29" x14ac:dyDescent="0.3">
      <c r="A32" t="s">
        <v>13</v>
      </c>
      <c r="B32" s="8">
        <f t="shared" si="3"/>
        <v>3.3775817014770095E-2</v>
      </c>
      <c r="C32" s="8">
        <f t="shared" si="4"/>
        <v>1.2563524575676494E-2</v>
      </c>
      <c r="D32" s="8">
        <f t="shared" si="5"/>
        <v>1.7279465221973416E-2</v>
      </c>
      <c r="E32" s="8">
        <f t="shared" si="6"/>
        <v>0.27582309220444212</v>
      </c>
      <c r="G32" t="s">
        <v>15</v>
      </c>
      <c r="S32">
        <v>1</v>
      </c>
      <c r="T32">
        <v>5</v>
      </c>
      <c r="U32">
        <v>7</v>
      </c>
      <c r="V32">
        <v>7</v>
      </c>
      <c r="W32" t="s">
        <v>15</v>
      </c>
      <c r="X32" s="4"/>
      <c r="Y32" s="4">
        <v>3.0679584468314005E-2</v>
      </c>
      <c r="Z32" s="4">
        <v>0.49242858749437701</v>
      </c>
      <c r="AA32">
        <f>Z32/Y32</f>
        <v>16.050692863945375</v>
      </c>
      <c r="AB32" s="6">
        <f t="shared" si="8"/>
        <v>5.3050929820001088E-3</v>
      </c>
    </row>
    <row r="33" spans="1:28" x14ac:dyDescent="0.3">
      <c r="A33" t="s">
        <v>15</v>
      </c>
      <c r="B33" s="8">
        <f t="shared" si="3"/>
        <v>8.7969569436167332E-3</v>
      </c>
      <c r="C33" s="8">
        <f t="shared" si="4"/>
        <v>5.3050929820001088E-3</v>
      </c>
      <c r="D33" s="8">
        <f t="shared" si="5"/>
        <v>1.0179252984139747E-2</v>
      </c>
      <c r="E33" s="8">
        <f t="shared" si="6"/>
        <v>0.72249603158831266</v>
      </c>
      <c r="G33" t="s">
        <v>7</v>
      </c>
      <c r="T33">
        <v>1</v>
      </c>
      <c r="U33">
        <v>5</v>
      </c>
      <c r="V33">
        <v>7</v>
      </c>
      <c r="W33" t="s">
        <v>7</v>
      </c>
      <c r="X33" s="4"/>
      <c r="Y33" s="4"/>
      <c r="Z33" s="4">
        <v>0.35781320287899232</v>
      </c>
      <c r="AB33" s="6">
        <f t="shared" si="8"/>
        <v>3.8548377565142864E-3</v>
      </c>
    </row>
    <row r="34" spans="1:28" x14ac:dyDescent="0.3">
      <c r="A34" t="s">
        <v>18</v>
      </c>
      <c r="B34" s="8">
        <f t="shared" si="3"/>
        <v>2.4281884986107646E-3</v>
      </c>
      <c r="C34" s="8">
        <f t="shared" si="4"/>
        <v>4.1000371296154185E-2</v>
      </c>
      <c r="D34" s="8">
        <f t="shared" si="5"/>
        <v>5.0557189616478575E-3</v>
      </c>
      <c r="E34" s="8">
        <f t="shared" si="6"/>
        <v>0.54883371190418939</v>
      </c>
      <c r="G34" t="s">
        <v>29</v>
      </c>
      <c r="U34">
        <v>1</v>
      </c>
      <c r="V34">
        <v>7</v>
      </c>
      <c r="W34" t="s">
        <v>24</v>
      </c>
      <c r="X34" s="4"/>
      <c r="Y34" s="4"/>
      <c r="Z34" s="4">
        <v>0.1064580521817364</v>
      </c>
      <c r="AB34" s="6">
        <f t="shared" si="8"/>
        <v>1.1469071452176406E-3</v>
      </c>
    </row>
    <row r="35" spans="1:28" x14ac:dyDescent="0.3">
      <c r="G35" t="s">
        <v>8</v>
      </c>
      <c r="V35">
        <v>1</v>
      </c>
      <c r="W35" t="s">
        <v>8</v>
      </c>
      <c r="X35" s="4"/>
      <c r="Y35" s="4"/>
      <c r="Z35" s="4">
        <v>4.3300157444894294E-2</v>
      </c>
      <c r="AB35" s="6">
        <f>Z35/MAX($Z$21:$Z$35)</f>
        <v>4.6648664844835296E-4</v>
      </c>
    </row>
    <row r="37" spans="1:28" x14ac:dyDescent="0.3">
      <c r="G37" s="2" t="s">
        <v>5</v>
      </c>
      <c r="H37" s="3">
        <v>0.31</v>
      </c>
    </row>
    <row r="38" spans="1:28" x14ac:dyDescent="0.3">
      <c r="H38" t="s">
        <v>11</v>
      </c>
      <c r="I38" t="s">
        <v>21</v>
      </c>
      <c r="J38" t="s">
        <v>19</v>
      </c>
      <c r="K38" t="s">
        <v>14</v>
      </c>
      <c r="L38" t="s">
        <v>9</v>
      </c>
      <c r="M38" t="s">
        <v>12</v>
      </c>
      <c r="N38" t="s">
        <v>16</v>
      </c>
      <c r="O38" t="s">
        <v>17</v>
      </c>
      <c r="P38" t="s">
        <v>20</v>
      </c>
      <c r="Q38" t="s">
        <v>13</v>
      </c>
      <c r="R38" t="s">
        <v>15</v>
      </c>
      <c r="S38" t="s">
        <v>18</v>
      </c>
      <c r="T38" t="s">
        <v>7</v>
      </c>
      <c r="U38" t="s">
        <v>8</v>
      </c>
      <c r="V38" t="s">
        <v>24</v>
      </c>
    </row>
    <row r="39" spans="1:28" x14ac:dyDescent="0.3">
      <c r="G39" t="s">
        <v>11</v>
      </c>
      <c r="H39">
        <v>1</v>
      </c>
      <c r="I39">
        <v>2</v>
      </c>
      <c r="J39">
        <v>3</v>
      </c>
      <c r="K39">
        <v>4</v>
      </c>
      <c r="L39">
        <v>5</v>
      </c>
      <c r="M39">
        <v>7</v>
      </c>
      <c r="N39">
        <v>9</v>
      </c>
      <c r="W39" t="s">
        <v>11</v>
      </c>
      <c r="X39" s="4">
        <v>0.36512061213664199</v>
      </c>
      <c r="Y39" s="4"/>
      <c r="Z39" s="4">
        <f t="shared" ref="Z39:Z42" si="10">X39*$AA$45</f>
        <v>105.40266091886457</v>
      </c>
      <c r="AB39" s="6">
        <f>Z39/MAX($Z$39:$Z$53)</f>
        <v>1</v>
      </c>
    </row>
    <row r="40" spans="1:28" x14ac:dyDescent="0.3">
      <c r="G40" t="s">
        <v>21</v>
      </c>
      <c r="I40">
        <v>1</v>
      </c>
      <c r="J40">
        <v>2</v>
      </c>
      <c r="K40">
        <v>3</v>
      </c>
      <c r="L40">
        <v>4</v>
      </c>
      <c r="M40">
        <v>5</v>
      </c>
      <c r="N40">
        <v>7</v>
      </c>
      <c r="W40" t="s">
        <v>21</v>
      </c>
      <c r="X40" s="4">
        <v>0.24014459516550349</v>
      </c>
      <c r="Y40" s="4"/>
      <c r="Z40" s="4">
        <f t="shared" si="10"/>
        <v>69.324706670504</v>
      </c>
      <c r="AB40" s="6">
        <f t="shared" ref="AB40:AB53" si="11">Z40/MAX($Z$39:$Z$53)</f>
        <v>0.65771306024112453</v>
      </c>
    </row>
    <row r="41" spans="1:28" x14ac:dyDescent="0.3">
      <c r="G41" t="s">
        <v>19</v>
      </c>
      <c r="J41">
        <v>1</v>
      </c>
      <c r="K41">
        <v>2</v>
      </c>
      <c r="L41">
        <v>3</v>
      </c>
      <c r="M41">
        <v>4</v>
      </c>
      <c r="N41">
        <v>5</v>
      </c>
      <c r="W41" t="s">
        <v>19</v>
      </c>
      <c r="X41" s="4">
        <v>0.15687194324457665</v>
      </c>
      <c r="Y41" s="4"/>
      <c r="Z41" s="4">
        <f t="shared" si="10"/>
        <v>45.28563902413584</v>
      </c>
      <c r="AB41" s="6">
        <f t="shared" si="11"/>
        <v>0.42964417244641673</v>
      </c>
    </row>
    <row r="42" spans="1:28" x14ac:dyDescent="0.3">
      <c r="G42" t="s">
        <v>14</v>
      </c>
      <c r="K42">
        <v>1</v>
      </c>
      <c r="L42">
        <v>2</v>
      </c>
      <c r="M42">
        <v>3</v>
      </c>
      <c r="N42">
        <v>4</v>
      </c>
      <c r="W42" t="s">
        <v>14</v>
      </c>
      <c r="X42" s="4">
        <v>0.10373303273961318</v>
      </c>
      <c r="Y42" s="4"/>
      <c r="Z42" s="4">
        <f t="shared" si="10"/>
        <v>29.945550353774895</v>
      </c>
      <c r="AB42" s="6">
        <f t="shared" si="11"/>
        <v>0.28410620844597057</v>
      </c>
    </row>
    <row r="43" spans="1:28" x14ac:dyDescent="0.3">
      <c r="G43" t="s">
        <v>9</v>
      </c>
      <c r="L43">
        <v>1</v>
      </c>
      <c r="M43">
        <v>2</v>
      </c>
      <c r="N43">
        <v>3</v>
      </c>
      <c r="W43" t="s">
        <v>9</v>
      </c>
      <c r="X43" s="4">
        <v>6.8296241327066923E-2</v>
      </c>
      <c r="Y43" s="4"/>
      <c r="Z43" s="4">
        <f>X43*$AA$45</f>
        <v>19.715692095563721</v>
      </c>
      <c r="AB43" s="6">
        <f t="shared" si="11"/>
        <v>0.18705117995778303</v>
      </c>
    </row>
    <row r="44" spans="1:28" x14ac:dyDescent="0.3">
      <c r="G44" t="s">
        <v>12</v>
      </c>
      <c r="M44">
        <v>1</v>
      </c>
      <c r="N44">
        <v>2</v>
      </c>
      <c r="W44" t="s">
        <v>12</v>
      </c>
      <c r="X44" s="4">
        <v>3.6808236746038267E-2</v>
      </c>
      <c r="Y44" s="4"/>
      <c r="Z44" s="4">
        <f>X44*$AA$45</f>
        <v>10.625765754665302</v>
      </c>
      <c r="AB44" s="6">
        <f t="shared" si="11"/>
        <v>0.10081117176770954</v>
      </c>
    </row>
    <row r="45" spans="1:28" x14ac:dyDescent="0.3">
      <c r="G45" t="s">
        <v>16</v>
      </c>
      <c r="N45">
        <v>1</v>
      </c>
      <c r="O45">
        <v>4</v>
      </c>
      <c r="P45">
        <v>4</v>
      </c>
      <c r="Q45">
        <v>5</v>
      </c>
      <c r="R45">
        <v>7</v>
      </c>
      <c r="S45">
        <v>9</v>
      </c>
      <c r="W45" t="s">
        <v>16</v>
      </c>
      <c r="X45" s="4">
        <v>2.9025338640559509E-2</v>
      </c>
      <c r="Y45" s="4">
        <v>0.43049768389670739</v>
      </c>
      <c r="Z45" s="4">
        <f t="shared" ref="Z45:Z48" si="12">Y45*$AA$50</f>
        <v>8.3790063477467758</v>
      </c>
      <c r="AA45">
        <f>Z45/X45</f>
        <v>288.67902116525511</v>
      </c>
      <c r="AB45" s="6">
        <f t="shared" si="11"/>
        <v>7.9495206996687245E-2</v>
      </c>
    </row>
    <row r="46" spans="1:28" x14ac:dyDescent="0.3">
      <c r="G46" t="s">
        <v>17</v>
      </c>
      <c r="O46">
        <v>1</v>
      </c>
      <c r="P46">
        <v>4</v>
      </c>
      <c r="Q46">
        <v>4</v>
      </c>
      <c r="R46">
        <v>5</v>
      </c>
      <c r="S46">
        <v>7</v>
      </c>
      <c r="W46" t="s">
        <v>17</v>
      </c>
      <c r="X46" s="4"/>
      <c r="Y46" s="4">
        <v>0.24265909309637326</v>
      </c>
      <c r="Z46" s="4">
        <f t="shared" si="12"/>
        <v>4.7230035316074757</v>
      </c>
      <c r="AB46" s="6">
        <f t="shared" si="11"/>
        <v>4.4809148938308924E-2</v>
      </c>
    </row>
    <row r="47" spans="1:28" x14ac:dyDescent="0.3">
      <c r="G47" t="s">
        <v>20</v>
      </c>
      <c r="P47">
        <v>1</v>
      </c>
      <c r="Q47">
        <v>4</v>
      </c>
      <c r="R47">
        <v>4</v>
      </c>
      <c r="S47">
        <v>5</v>
      </c>
      <c r="W47" t="s">
        <v>20</v>
      </c>
      <c r="X47" s="4"/>
      <c r="Y47" s="4">
        <v>0.15076480994599803</v>
      </c>
      <c r="Z47" s="4">
        <f t="shared" si="12"/>
        <v>2.9344160185016404</v>
      </c>
      <c r="AB47" s="6">
        <f t="shared" si="11"/>
        <v>2.7840056341276388E-2</v>
      </c>
    </row>
    <row r="48" spans="1:28" x14ac:dyDescent="0.3">
      <c r="G48" t="s">
        <v>13</v>
      </c>
      <c r="Q48">
        <v>1</v>
      </c>
      <c r="R48">
        <v>4</v>
      </c>
      <c r="S48">
        <v>4</v>
      </c>
      <c r="W48" t="s">
        <v>13</v>
      </c>
      <c r="X48" s="4"/>
      <c r="Y48" s="4">
        <v>9.3575072486360725E-2</v>
      </c>
      <c r="Z48" s="4">
        <f t="shared" si="12"/>
        <v>1.8213016136509768</v>
      </c>
      <c r="AB48" s="6">
        <f t="shared" si="11"/>
        <v>1.7279465221973416E-2</v>
      </c>
    </row>
    <row r="49" spans="7:28" x14ac:dyDescent="0.3">
      <c r="G49" t="s">
        <v>15</v>
      </c>
      <c r="R49">
        <v>1</v>
      </c>
      <c r="S49">
        <v>4</v>
      </c>
      <c r="W49" t="s">
        <v>15</v>
      </c>
      <c r="X49" s="4"/>
      <c r="Y49" s="4">
        <v>5.5124642088842192E-2</v>
      </c>
      <c r="Z49" s="4">
        <f>Y49*$AA$50</f>
        <v>1.0729203506946221</v>
      </c>
      <c r="AB49" s="6">
        <f t="shared" si="11"/>
        <v>1.0179252984139747E-2</v>
      </c>
    </row>
    <row r="50" spans="7:28" x14ac:dyDescent="0.3">
      <c r="G50" t="s">
        <v>18</v>
      </c>
      <c r="S50">
        <v>1</v>
      </c>
      <c r="T50">
        <v>3</v>
      </c>
      <c r="U50">
        <v>5</v>
      </c>
      <c r="V50">
        <v>5</v>
      </c>
      <c r="W50" t="s">
        <v>18</v>
      </c>
      <c r="X50" s="4"/>
      <c r="Y50" s="4">
        <v>2.7378698485718361E-2</v>
      </c>
      <c r="Z50" s="4">
        <v>0.53288623141564317</v>
      </c>
      <c r="AA50">
        <f>Z50/Y50</f>
        <v>19.463534093617135</v>
      </c>
      <c r="AB50" s="6">
        <f t="shared" si="11"/>
        <v>5.0557189616478575E-3</v>
      </c>
    </row>
    <row r="51" spans="7:28" x14ac:dyDescent="0.3">
      <c r="G51" t="s">
        <v>7</v>
      </c>
      <c r="T51">
        <v>1</v>
      </c>
      <c r="U51">
        <v>3</v>
      </c>
      <c r="V51">
        <v>5</v>
      </c>
      <c r="W51" t="s">
        <v>7</v>
      </c>
      <c r="X51" s="4"/>
      <c r="Y51" s="4"/>
      <c r="Z51" s="4">
        <v>0.27286683904330961</v>
      </c>
      <c r="AB51" s="6">
        <f t="shared" si="11"/>
        <v>2.5888040839249149E-3</v>
      </c>
    </row>
    <row r="52" spans="7:28" x14ac:dyDescent="0.3">
      <c r="G52" t="s">
        <v>8</v>
      </c>
      <c r="U52">
        <v>1</v>
      </c>
      <c r="V52">
        <v>3</v>
      </c>
      <c r="W52" t="s">
        <v>8</v>
      </c>
      <c r="X52" s="4"/>
      <c r="Y52" s="4"/>
      <c r="Z52" s="4">
        <v>0.12758564964447316</v>
      </c>
      <c r="AB52" s="6">
        <f t="shared" si="11"/>
        <v>1.2104594754271366E-3</v>
      </c>
    </row>
    <row r="53" spans="7:28" x14ac:dyDescent="0.3">
      <c r="G53" t="s">
        <v>24</v>
      </c>
      <c r="V53">
        <v>1</v>
      </c>
      <c r="W53" t="s">
        <v>24</v>
      </c>
      <c r="X53" s="4"/>
      <c r="Y53" s="4"/>
      <c r="Z53" s="4">
        <v>6.6661279896574027E-2</v>
      </c>
      <c r="AB53" s="6">
        <f t="shared" si="11"/>
        <v>6.3244399444419756E-4</v>
      </c>
    </row>
    <row r="55" spans="7:28" x14ac:dyDescent="0.3">
      <c r="G55" s="2" t="s">
        <v>6</v>
      </c>
      <c r="H55" s="3">
        <v>0.11</v>
      </c>
    </row>
    <row r="56" spans="7:28" x14ac:dyDescent="0.3">
      <c r="H56" t="s">
        <v>20</v>
      </c>
      <c r="I56" t="s">
        <v>15</v>
      </c>
      <c r="J56" t="s">
        <v>18</v>
      </c>
      <c r="K56" t="s">
        <v>17</v>
      </c>
      <c r="L56" t="s">
        <v>13</v>
      </c>
      <c r="M56" t="s">
        <v>8</v>
      </c>
      <c r="N56" t="s">
        <v>24</v>
      </c>
      <c r="O56" t="s">
        <v>9</v>
      </c>
      <c r="P56" t="s">
        <v>16</v>
      </c>
      <c r="Q56" t="s">
        <v>14</v>
      </c>
      <c r="R56" t="s">
        <v>19</v>
      </c>
      <c r="S56" t="s">
        <v>12</v>
      </c>
      <c r="T56" t="s">
        <v>11</v>
      </c>
      <c r="U56" t="s">
        <v>21</v>
      </c>
      <c r="V56" t="s">
        <v>7</v>
      </c>
    </row>
    <row r="57" spans="7:28" x14ac:dyDescent="0.3">
      <c r="G57" t="s">
        <v>20</v>
      </c>
      <c r="H57">
        <v>1</v>
      </c>
      <c r="I57">
        <v>2</v>
      </c>
      <c r="J57">
        <v>2</v>
      </c>
      <c r="K57">
        <v>3</v>
      </c>
      <c r="L57">
        <v>5</v>
      </c>
      <c r="M57">
        <v>6</v>
      </c>
      <c r="N57">
        <v>6</v>
      </c>
      <c r="O57">
        <v>6</v>
      </c>
      <c r="P57">
        <v>9</v>
      </c>
      <c r="W57" t="s">
        <v>20</v>
      </c>
      <c r="X57" s="4">
        <v>0.29056670053058686</v>
      </c>
      <c r="Y57" s="4">
        <f t="shared" ref="Y57:Y63" si="13">X57*$Z$65</f>
        <v>5.0952844810442199</v>
      </c>
      <c r="AA57" s="9">
        <f>Y57/MAX($Y$57:$Y$71)</f>
        <v>1</v>
      </c>
    </row>
    <row r="58" spans="7:28" x14ac:dyDescent="0.3">
      <c r="G58" t="s">
        <v>15</v>
      </c>
      <c r="I58">
        <v>1</v>
      </c>
      <c r="J58">
        <v>2</v>
      </c>
      <c r="K58">
        <v>2</v>
      </c>
      <c r="L58">
        <v>3</v>
      </c>
      <c r="M58">
        <v>5</v>
      </c>
      <c r="N58">
        <v>6</v>
      </c>
      <c r="O58">
        <v>6</v>
      </c>
      <c r="P58">
        <v>6</v>
      </c>
      <c r="W58" t="s">
        <v>15</v>
      </c>
      <c r="X58" s="4">
        <v>0.20993328804505867</v>
      </c>
      <c r="Y58" s="4">
        <f t="shared" si="13"/>
        <v>3.6813228173679642</v>
      </c>
      <c r="AA58" s="9">
        <f t="shared" ref="AA58:AA71" si="14">Y58/MAX($Y$57:$Y$71)</f>
        <v>0.72249603158831266</v>
      </c>
    </row>
    <row r="59" spans="7:28" x14ac:dyDescent="0.3">
      <c r="G59" t="s">
        <v>18</v>
      </c>
      <c r="J59">
        <v>1</v>
      </c>
      <c r="K59">
        <v>2</v>
      </c>
      <c r="L59">
        <v>2</v>
      </c>
      <c r="M59">
        <v>3</v>
      </c>
      <c r="N59">
        <v>5</v>
      </c>
      <c r="O59">
        <v>6</v>
      </c>
      <c r="P59">
        <v>6</v>
      </c>
      <c r="W59" t="s">
        <v>18</v>
      </c>
      <c r="X59" s="4">
        <v>0.15947280080795498</v>
      </c>
      <c r="Y59" s="4">
        <f t="shared" si="13"/>
        <v>2.7964638949393104</v>
      </c>
      <c r="AA59" s="9">
        <f t="shared" si="14"/>
        <v>0.54883371190418939</v>
      </c>
    </row>
    <row r="60" spans="7:28" x14ac:dyDescent="0.3">
      <c r="G60" t="s">
        <v>17</v>
      </c>
      <c r="K60">
        <v>1</v>
      </c>
      <c r="L60">
        <v>2</v>
      </c>
      <c r="M60">
        <v>2</v>
      </c>
      <c r="N60">
        <v>3</v>
      </c>
      <c r="O60">
        <v>5</v>
      </c>
      <c r="P60">
        <v>6</v>
      </c>
      <c r="W60" t="s">
        <v>17</v>
      </c>
      <c r="X60" s="4">
        <v>0.11613885628078331</v>
      </c>
      <c r="Y60" s="4">
        <f t="shared" si="13"/>
        <v>2.0365737401192945</v>
      </c>
      <c r="AA60" s="9">
        <f t="shared" si="14"/>
        <v>0.39969774949679004</v>
      </c>
    </row>
    <row r="61" spans="7:28" x14ac:dyDescent="0.3">
      <c r="G61" t="s">
        <v>13</v>
      </c>
      <c r="L61">
        <v>1</v>
      </c>
      <c r="M61">
        <v>2</v>
      </c>
      <c r="N61">
        <v>2</v>
      </c>
      <c r="O61">
        <v>3</v>
      </c>
      <c r="P61">
        <v>5</v>
      </c>
      <c r="W61" t="s">
        <v>13</v>
      </c>
      <c r="X61" s="4">
        <v>8.0145005831988594E-2</v>
      </c>
      <c r="Y61" s="4">
        <f t="shared" si="13"/>
        <v>1.405397121222923</v>
      </c>
      <c r="AA61" s="9">
        <f t="shared" si="14"/>
        <v>0.27582309220444212</v>
      </c>
    </row>
    <row r="62" spans="7:28" x14ac:dyDescent="0.3">
      <c r="G62" t="s">
        <v>8</v>
      </c>
      <c r="M62">
        <v>1</v>
      </c>
      <c r="N62">
        <v>2</v>
      </c>
      <c r="O62">
        <v>2</v>
      </c>
      <c r="P62">
        <v>3</v>
      </c>
      <c r="W62" t="s">
        <v>8</v>
      </c>
      <c r="X62" s="4">
        <v>5.0000445574785127E-2</v>
      </c>
      <c r="Y62" s="4">
        <f t="shared" si="13"/>
        <v>0.87679177936523556</v>
      </c>
      <c r="AA62" s="9">
        <f t="shared" si="14"/>
        <v>0.17207906302918483</v>
      </c>
    </row>
    <row r="63" spans="7:28" x14ac:dyDescent="0.3">
      <c r="G63" t="s">
        <v>24</v>
      </c>
      <c r="N63">
        <v>1</v>
      </c>
      <c r="O63">
        <v>2</v>
      </c>
      <c r="P63">
        <v>2</v>
      </c>
      <c r="W63" t="s">
        <v>24</v>
      </c>
      <c r="X63" s="4">
        <v>4.02169230863446E-2</v>
      </c>
      <c r="Y63" s="4">
        <f t="shared" si="13"/>
        <v>0.70523106640580047</v>
      </c>
      <c r="AA63" s="9">
        <f t="shared" si="14"/>
        <v>0.13840857542487431</v>
      </c>
    </row>
    <row r="64" spans="7:28" x14ac:dyDescent="0.3">
      <c r="G64" t="s">
        <v>9</v>
      </c>
      <c r="O64">
        <v>1</v>
      </c>
      <c r="P64">
        <v>2</v>
      </c>
      <c r="W64" t="s">
        <v>9</v>
      </c>
      <c r="X64" s="4">
        <v>3.1174567539613847E-2</v>
      </c>
      <c r="Y64" s="4">
        <f>X64*$Z$65</f>
        <v>0.54666721925741968</v>
      </c>
      <c r="AA64" s="9">
        <f t="shared" si="14"/>
        <v>0.1072888513469981</v>
      </c>
    </row>
    <row r="65" spans="7:27" x14ac:dyDescent="0.3">
      <c r="G65" t="s">
        <v>16</v>
      </c>
      <c r="P65">
        <v>1</v>
      </c>
      <c r="Q65">
        <v>3</v>
      </c>
      <c r="R65">
        <v>4</v>
      </c>
      <c r="S65">
        <v>5</v>
      </c>
      <c r="T65">
        <v>7</v>
      </c>
      <c r="U65">
        <v>8</v>
      </c>
      <c r="V65">
        <v>9</v>
      </c>
      <c r="W65" t="s">
        <v>16</v>
      </c>
      <c r="X65" s="4">
        <v>2.2351412302884014E-2</v>
      </c>
      <c r="Y65" s="4">
        <v>0.39194719845165926</v>
      </c>
      <c r="Z65">
        <f>Y65/X65</f>
        <v>17.535679318173827</v>
      </c>
      <c r="AA65" s="9">
        <f t="shared" si="14"/>
        <v>7.6923516225601243E-2</v>
      </c>
    </row>
    <row r="66" spans="7:27" x14ac:dyDescent="0.3">
      <c r="G66" t="s">
        <v>14</v>
      </c>
      <c r="Q66">
        <v>1</v>
      </c>
      <c r="R66">
        <v>3</v>
      </c>
      <c r="S66">
        <v>4</v>
      </c>
      <c r="T66">
        <v>5</v>
      </c>
      <c r="U66">
        <v>7</v>
      </c>
      <c r="V66">
        <v>8</v>
      </c>
      <c r="W66" t="s">
        <v>14</v>
      </c>
      <c r="X66" s="4"/>
      <c r="Y66" s="4">
        <v>0.24150335016874439</v>
      </c>
      <c r="AA66" s="9">
        <f t="shared" si="14"/>
        <v>4.7397422276852154E-2</v>
      </c>
    </row>
    <row r="67" spans="7:27" x14ac:dyDescent="0.3">
      <c r="G67" t="s">
        <v>19</v>
      </c>
      <c r="R67">
        <v>1</v>
      </c>
      <c r="S67">
        <v>3</v>
      </c>
      <c r="T67">
        <v>4</v>
      </c>
      <c r="U67">
        <v>5</v>
      </c>
      <c r="V67">
        <v>7</v>
      </c>
      <c r="W67" t="s">
        <v>19</v>
      </c>
      <c r="X67" s="4"/>
      <c r="Y67" s="4">
        <v>0.15351002195475874</v>
      </c>
      <c r="AA67" s="9">
        <f t="shared" si="14"/>
        <v>3.0127860873294877E-2</v>
      </c>
    </row>
    <row r="68" spans="7:27" x14ac:dyDescent="0.3">
      <c r="G68" t="s">
        <v>12</v>
      </c>
      <c r="S68">
        <v>1</v>
      </c>
      <c r="T68">
        <v>3</v>
      </c>
      <c r="U68">
        <v>4</v>
      </c>
      <c r="V68">
        <v>5</v>
      </c>
      <c r="W68" t="s">
        <v>12</v>
      </c>
      <c r="X68" s="4"/>
      <c r="Y68" s="4">
        <v>9.6544764807723754E-2</v>
      </c>
      <c r="AA68" s="9">
        <f t="shared" si="14"/>
        <v>1.8947865456167428E-2</v>
      </c>
    </row>
    <row r="69" spans="7:27" x14ac:dyDescent="0.3">
      <c r="G69" t="s">
        <v>11</v>
      </c>
      <c r="T69">
        <v>1</v>
      </c>
      <c r="U69">
        <v>3</v>
      </c>
      <c r="V69">
        <v>4</v>
      </c>
      <c r="W69" t="s">
        <v>11</v>
      </c>
      <c r="X69" s="4"/>
      <c r="Y69" s="4">
        <v>6.0208583774195253E-2</v>
      </c>
      <c r="AA69" s="9">
        <f t="shared" si="14"/>
        <v>1.1816530362178364E-2</v>
      </c>
    </row>
    <row r="70" spans="7:27" x14ac:dyDescent="0.3">
      <c r="G70" t="s">
        <v>21</v>
      </c>
      <c r="U70">
        <v>1</v>
      </c>
      <c r="V70">
        <v>3</v>
      </c>
      <c r="W70" t="s">
        <v>21</v>
      </c>
      <c r="X70" s="4"/>
      <c r="Y70" s="4">
        <v>3.3684716551370772E-2</v>
      </c>
      <c r="AA70" s="9">
        <f t="shared" si="14"/>
        <v>6.6109589516908538E-3</v>
      </c>
    </row>
    <row r="71" spans="7:27" x14ac:dyDescent="0.3">
      <c r="G71" t="s">
        <v>7</v>
      </c>
      <c r="V71">
        <v>1</v>
      </c>
      <c r="W71" t="s">
        <v>7</v>
      </c>
      <c r="X71" s="4"/>
      <c r="Y71" s="4">
        <v>2.260136429154792E-2</v>
      </c>
      <c r="AA71" s="9">
        <f t="shared" si="14"/>
        <v>4.4357413949369972E-3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lancis-apc</dc:creator>
  <cp:lastModifiedBy>lancis-apc</cp:lastModifiedBy>
  <dcterms:created xsi:type="dcterms:W3CDTF">2022-09-16T22:36:13Z</dcterms:created>
  <dcterms:modified xsi:type="dcterms:W3CDTF">2022-09-16T22:38:05Z</dcterms:modified>
</cp:coreProperties>
</file>