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i5351A" sheetId="2" state="visible" r:id="rId3"/>
    <sheet name="dB10" sheetId="3" state="visible" r:id="rId4"/>
    <sheet name="dB20" sheetId="4" state="visible" r:id="rId5"/>
    <sheet name="dB30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<sst xmlns="http://schemas.openxmlformats.org/spreadsheetml/2006/main" count="72" uniqueCount="39">
  <si>
    <t xml:space="preserve">Pi Attenuator</t>
  </si>
  <si>
    <r>
      <rPr>
        <sz val="10"/>
        <color rgb="FF0000FF"/>
        <rFont val="Arial"/>
        <family val="2"/>
        <charset val="1"/>
      </rPr>
      <t xml:space="preserve">PI Attenuator Calculator (leleivre.com)</t>
    </r>
    <r>
      <rPr>
        <sz val="10"/>
        <rFont val="Arial"/>
        <family val="2"/>
        <charset val="1"/>
      </rPr>
      <t xml:space="preserve"> </t>
    </r>
  </si>
  <si>
    <t xml:space="preserve">R1 = series</t>
  </si>
  <si>
    <t xml:space="preserve">R2 = parallel</t>
  </si>
  <si>
    <t xml:space="preserve">Si5351A Generator</t>
  </si>
  <si>
    <t xml:space="preserve">V</t>
  </si>
  <si>
    <t xml:space="preserve">Ohm drive</t>
  </si>
  <si>
    <t xml:space="preserve">W</t>
  </si>
  <si>
    <t xml:space="preserve">mW</t>
  </si>
  <si>
    <t xml:space="preserve">dBm</t>
  </si>
  <si>
    <t xml:space="preserve">10 dB Attenuator</t>
  </si>
  <si>
    <t xml:space="preserve">R1</t>
  </si>
  <si>
    <t xml:space="preserve">goal</t>
  </si>
  <si>
    <t xml:space="preserve">2 of R1</t>
  </si>
  <si>
    <t xml:space="preserve">2 of 150 in parallel</t>
  </si>
  <si>
    <t xml:space="preserve">paralleled with</t>
  </si>
  <si>
    <t xml:space="preserve">value</t>
  </si>
  <si>
    <t xml:space="preserve">Error</t>
  </si>
  <si>
    <t xml:space="preserve">%</t>
  </si>
  <si>
    <t xml:space="preserve">R2</t>
  </si>
  <si>
    <t xml:space="preserve">3 of 330 in parallel3</t>
  </si>
  <si>
    <t xml:space="preserve">Vmax is limited due to power in smallest R2</t>
  </si>
  <si>
    <t xml:space="preserve">P=E^2/R</t>
  </si>
  <si>
    <t xml:space="preserve">Smallest R2</t>
  </si>
  <si>
    <t xml:space="preserve">E=sqrt(PR)</t>
  </si>
  <si>
    <t xml:space="preserve">Vmax</t>
  </si>
  <si>
    <t xml:space="preserve">20 dB Attenuator</t>
  </si>
  <si>
    <t xml:space="preserve">desired</t>
  </si>
  <si>
    <t xml:space="preserve">2 of 510 in parallel</t>
  </si>
  <si>
    <t xml:space="preserve">paralleled with </t>
  </si>
  <si>
    <t xml:space="preserve">Result</t>
  </si>
  <si>
    <t xml:space="preserve">% error</t>
  </si>
  <si>
    <t xml:space="preserve">30 dB Attenuator</t>
  </si>
  <si>
    <t xml:space="preserve">R1A</t>
  </si>
  <si>
    <t xml:space="preserve">R1B</t>
  </si>
  <si>
    <t xml:space="preserve">paralleled with 820</t>
  </si>
  <si>
    <t xml:space="preserve">R1(result)</t>
  </si>
  <si>
    <t xml:space="preserve">2 at 120 in parallel</t>
  </si>
  <si>
    <t xml:space="preserve">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</si>
</sst>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</xdr:row>
      <xdr:rowOff>14760</xdr:rowOff>
    </xdr:from>
    <xdr:to>
      <xdr:col>3</xdr:col>
      <xdr:colOff>784440</xdr:colOff>
      <xdr:row>14</xdr:row>
      <xdr:rowOff>33480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975240"/>
          <a:ext cx="4377240" cy="1481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eleivre.com/rf_pipad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2" activeCellId="0" sqref="C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4.13"/>
    <col collapsed="false" customWidth="true" hidden="false" outlineLevel="0" max="2" min="2" style="0" width="10.39"/>
    <col collapsed="false" customWidth="true" hidden="false" outlineLevel="0" max="3" min="3" style="0" width="6.4"/>
  </cols>
  <sheetData>
    <row r="1" customFormat="false" ht="24.4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</sheetData>
  <hyperlinks>
    <hyperlink ref="A2" r:id="rId1" display="PI Attenuator Calculator (leleivre.com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10.05"/>
  </cols>
  <sheetData>
    <row r="1" customFormat="false" ht="17.35" hidden="false" customHeight="false" outlineLevel="0" collapsed="false">
      <c r="A1" s="3" t="s">
        <v>4</v>
      </c>
    </row>
    <row r="3" customFormat="false" ht="12.8" hidden="false" customHeight="false" outlineLevel="0" collapsed="false">
      <c r="A3" s="0" t="n">
        <v>3.3</v>
      </c>
      <c r="B3" s="0" t="s">
        <v>5</v>
      </c>
    </row>
    <row r="4" customFormat="false" ht="12.8" hidden="false" customHeight="false" outlineLevel="0" collapsed="false">
      <c r="A4" s="0" t="n">
        <v>50</v>
      </c>
      <c r="B4" s="0" t="s">
        <v>6</v>
      </c>
    </row>
    <row r="5" customFormat="false" ht="12.8" hidden="false" customHeight="false" outlineLevel="0" collapsed="false">
      <c r="A5" s="0" t="n">
        <f aca="false">A3*A3/A4</f>
        <v>0.2178</v>
      </c>
      <c r="B5" s="0" t="s">
        <v>7</v>
      </c>
    </row>
    <row r="6" customFormat="false" ht="12.8" hidden="false" customHeight="false" outlineLevel="0" collapsed="false">
      <c r="A6" s="0" t="n">
        <f aca="false">A5*1000</f>
        <v>217.8</v>
      </c>
      <c r="B6" s="0" t="s">
        <v>8</v>
      </c>
    </row>
    <row r="7" customFormat="false" ht="12.8" hidden="false" customHeight="false" outlineLevel="0" collapsed="false">
      <c r="A7" s="4" t="n">
        <f aca="false">10*LOG(A6)</f>
        <v>23.3805787541976</v>
      </c>
      <c r="B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7.98"/>
    <col collapsed="false" customWidth="true" hidden="false" outlineLevel="0" max="3" min="3" style="0" width="16.9"/>
  </cols>
  <sheetData>
    <row r="1" customFormat="false" ht="17.35" hidden="false" customHeight="false" outlineLevel="0" collapsed="false">
      <c r="A1" s="3" t="s">
        <v>10</v>
      </c>
    </row>
    <row r="3" customFormat="false" ht="12.8" hidden="false" customHeight="false" outlineLevel="0" collapsed="false">
      <c r="A3" s="5" t="s">
        <v>11</v>
      </c>
      <c r="B3" s="0" t="n">
        <v>71.151</v>
      </c>
      <c r="C3" s="0" t="s">
        <v>12</v>
      </c>
    </row>
    <row r="4" customFormat="false" ht="12.8" hidden="false" customHeight="false" outlineLevel="0" collapsed="false">
      <c r="B4" s="0" t="n">
        <v>150</v>
      </c>
    </row>
    <row r="5" customFormat="false" ht="12.8" hidden="false" customHeight="false" outlineLevel="0" collapsed="false">
      <c r="A5" s="0" t="s">
        <v>13</v>
      </c>
      <c r="B5" s="0" t="n">
        <f aca="false">B4/2</f>
        <v>75</v>
      </c>
      <c r="C5" s="0" t="s">
        <v>14</v>
      </c>
    </row>
    <row r="6" customFormat="false" ht="12.8" hidden="false" customHeight="false" outlineLevel="0" collapsed="false">
      <c r="B6" s="0" t="n">
        <v>1500</v>
      </c>
      <c r="C6" s="0" t="s">
        <v>15</v>
      </c>
    </row>
    <row r="7" customFormat="false" ht="12.8" hidden="false" customHeight="false" outlineLevel="0" collapsed="false">
      <c r="B7" s="0" t="n">
        <f aca="false">(B6*B5)/(B6+B5)</f>
        <v>71.4285714285714</v>
      </c>
      <c r="C7" s="0" t="s">
        <v>16</v>
      </c>
    </row>
    <row r="8" customFormat="false" ht="12.8" hidden="false" customHeight="false" outlineLevel="0" collapsed="false">
      <c r="A8" s="0" t="s">
        <v>17</v>
      </c>
      <c r="B8" s="0" t="n">
        <f aca="false">100*(B7-B3)/B3</f>
        <v>0.390115990740024</v>
      </c>
      <c r="C8" s="0" t="s">
        <v>18</v>
      </c>
    </row>
    <row r="10" customFormat="false" ht="12.8" hidden="false" customHeight="false" outlineLevel="0" collapsed="false">
      <c r="A10" s="5" t="s">
        <v>19</v>
      </c>
      <c r="B10" s="0" t="n">
        <v>96.248</v>
      </c>
      <c r="C10" s="0" t="s">
        <v>12</v>
      </c>
    </row>
    <row r="11" customFormat="false" ht="12.8" hidden="false" customHeight="false" outlineLevel="0" collapsed="false">
      <c r="B11" s="0" t="n">
        <v>330</v>
      </c>
    </row>
    <row r="12" customFormat="false" ht="12.8" hidden="false" customHeight="false" outlineLevel="0" collapsed="false">
      <c r="B12" s="0" t="n">
        <f aca="false">B11/3</f>
        <v>110</v>
      </c>
      <c r="C12" s="0" t="s">
        <v>20</v>
      </c>
    </row>
    <row r="13" customFormat="false" ht="12.8" hidden="false" customHeight="false" outlineLevel="0" collapsed="false">
      <c r="B13" s="0" t="n">
        <v>810</v>
      </c>
      <c r="C13" s="0" t="s">
        <v>15</v>
      </c>
    </row>
    <row r="14" customFormat="false" ht="12.8" hidden="false" customHeight="false" outlineLevel="0" collapsed="false">
      <c r="B14" s="0" t="n">
        <f aca="false">(B13*B12)/(B13+B12)</f>
        <v>96.8478260869565</v>
      </c>
      <c r="C14" s="0" t="s">
        <v>16</v>
      </c>
    </row>
    <row r="15" customFormat="false" ht="12.8" hidden="false" customHeight="false" outlineLevel="0" collapsed="false">
      <c r="A15" s="0" t="s">
        <v>17</v>
      </c>
      <c r="B15" s="0" t="n">
        <f aca="false">100*(B14-B10)/B10</f>
        <v>0.62320888429527</v>
      </c>
      <c r="C15" s="0" t="s">
        <v>18</v>
      </c>
    </row>
    <row r="17" customFormat="false" ht="12.8" hidden="false" customHeight="false" outlineLevel="0" collapsed="false">
      <c r="A17" s="0" t="s">
        <v>21</v>
      </c>
    </row>
    <row r="18" customFormat="false" ht="12.8" hidden="false" customHeight="false" outlineLevel="0" collapsed="false">
      <c r="A18" s="0" t="s">
        <v>22</v>
      </c>
      <c r="B18" s="0" t="n">
        <v>0.25</v>
      </c>
      <c r="C18" s="0" t="s">
        <v>7</v>
      </c>
    </row>
    <row r="19" customFormat="false" ht="12.8" hidden="false" customHeight="false" outlineLevel="0" collapsed="false">
      <c r="B19" s="0" t="n">
        <f aca="false">B11</f>
        <v>330</v>
      </c>
      <c r="C19" s="0" t="s">
        <v>23</v>
      </c>
    </row>
    <row r="20" customFormat="false" ht="12.8" hidden="false" customHeight="false" outlineLevel="0" collapsed="false">
      <c r="A20" s="0" t="s">
        <v>24</v>
      </c>
      <c r="B20" s="6" t="n">
        <f aca="false">SQRT(B19*B18)</f>
        <v>9.08295106229248</v>
      </c>
      <c r="C20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2"/>
    <col collapsed="false" customWidth="true" hidden="false" outlineLevel="0" max="3" min="3" style="0" width="16.9"/>
  </cols>
  <sheetData>
    <row r="1" customFormat="false" ht="17.35" hidden="false" customHeight="false" outlineLevel="0" collapsed="false">
      <c r="A1" s="3" t="s">
        <v>26</v>
      </c>
    </row>
    <row r="3" customFormat="false" ht="12.8" hidden="false" customHeight="false" outlineLevel="0" collapsed="false">
      <c r="A3" s="5" t="s">
        <v>11</v>
      </c>
      <c r="B3" s="0" t="n">
        <v>247.5</v>
      </c>
      <c r="C3" s="0" t="s">
        <v>27</v>
      </c>
    </row>
    <row r="4" customFormat="false" ht="12.8" hidden="false" customHeight="false" outlineLevel="0" collapsed="false">
      <c r="B4" s="0" t="n">
        <v>510</v>
      </c>
    </row>
    <row r="5" customFormat="false" ht="12.8" hidden="false" customHeight="false" outlineLevel="0" collapsed="false">
      <c r="A5" s="0" t="s">
        <v>13</v>
      </c>
      <c r="B5" s="0" t="n">
        <f aca="false">B4/2</f>
        <v>255</v>
      </c>
      <c r="C5" s="0" t="s">
        <v>28</v>
      </c>
    </row>
    <row r="6" customFormat="false" ht="12.8" hidden="false" customHeight="false" outlineLevel="0" collapsed="false">
      <c r="B6" s="0" t="n">
        <v>8200</v>
      </c>
      <c r="C6" s="0" t="s">
        <v>29</v>
      </c>
    </row>
    <row r="7" customFormat="false" ht="12.8" hidden="false" customHeight="false" outlineLevel="0" collapsed="false">
      <c r="B7" s="7" t="n">
        <f aca="false">(B5*B6)/(B5+B6)</f>
        <v>247.309284447073</v>
      </c>
      <c r="C7" s="0" t="s">
        <v>30</v>
      </c>
    </row>
    <row r="8" customFormat="false" ht="12.8" hidden="false" customHeight="false" outlineLevel="0" collapsed="false">
      <c r="A8" s="0" t="s">
        <v>17</v>
      </c>
      <c r="B8" s="7" t="n">
        <f aca="false">100*(B3-B7)/B3</f>
        <v>0.0770567890615186</v>
      </c>
      <c r="C8" s="0" t="s">
        <v>31</v>
      </c>
    </row>
    <row r="10" customFormat="false" ht="12.8" hidden="false" customHeight="false" outlineLevel="0" collapsed="false">
      <c r="A10" s="5" t="s">
        <v>19</v>
      </c>
      <c r="B10" s="0" t="n">
        <v>61.111</v>
      </c>
    </row>
    <row r="11" customFormat="false" ht="12.8" hidden="false" customHeight="false" outlineLevel="0" collapsed="false">
      <c r="B11" s="0" t="n">
        <v>150</v>
      </c>
    </row>
    <row r="12" customFormat="false" ht="12.8" hidden="false" customHeight="false" outlineLevel="0" collapsed="false">
      <c r="B12" s="0" t="n">
        <f aca="false">B11/2</f>
        <v>75</v>
      </c>
      <c r="C12" s="0" t="s">
        <v>14</v>
      </c>
    </row>
    <row r="13" customFormat="false" ht="12.8" hidden="false" customHeight="false" outlineLevel="0" collapsed="false">
      <c r="B13" s="0" t="n">
        <v>330</v>
      </c>
      <c r="C13" s="0" t="s">
        <v>29</v>
      </c>
    </row>
    <row r="14" customFormat="false" ht="12.8" hidden="false" customHeight="false" outlineLevel="0" collapsed="false">
      <c r="B14" s="7" t="n">
        <f aca="false">(B12*B13)/(B12+B13)</f>
        <v>61.1111111111111</v>
      </c>
      <c r="C14" s="0" t="s">
        <v>30</v>
      </c>
    </row>
    <row r="15" customFormat="false" ht="12.8" hidden="false" customHeight="false" outlineLevel="0" collapsed="false">
      <c r="B15" s="8" t="n">
        <f aca="false">100*(B10-B14)/B10</f>
        <v>-0.000181818512407207</v>
      </c>
      <c r="C15" s="0" t="s">
        <v>31</v>
      </c>
    </row>
    <row r="17" customFormat="false" ht="12.8" hidden="false" customHeight="false" outlineLevel="0" collapsed="false">
      <c r="A17" s="0" t="s">
        <v>21</v>
      </c>
    </row>
    <row r="18" customFormat="false" ht="12.8" hidden="false" customHeight="false" outlineLevel="0" collapsed="false">
      <c r="A18" s="0" t="s">
        <v>22</v>
      </c>
      <c r="B18" s="0" t="n">
        <v>0.5</v>
      </c>
      <c r="C18" s="0" t="s">
        <v>7</v>
      </c>
    </row>
    <row r="19" customFormat="false" ht="12.8" hidden="false" customHeight="false" outlineLevel="0" collapsed="false">
      <c r="B19" s="0" t="n">
        <v>150</v>
      </c>
      <c r="C19" s="0" t="s">
        <v>23</v>
      </c>
    </row>
    <row r="20" customFormat="false" ht="12.8" hidden="false" customHeight="false" outlineLevel="0" collapsed="false">
      <c r="A20" s="0" t="s">
        <v>24</v>
      </c>
      <c r="B20" s="6" t="n">
        <f aca="false">SQRT(B19*B18)</f>
        <v>8.66025403784439</v>
      </c>
      <c r="C20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81"/>
    <col collapsed="false" customWidth="true" hidden="false" outlineLevel="0" max="2" min="2" style="0" width="8.48"/>
    <col collapsed="false" customWidth="true" hidden="false" outlineLevel="0" max="3" min="3" style="0" width="17.1"/>
    <col collapsed="false" customWidth="true" hidden="false" outlineLevel="0" max="4" min="4" style="0" width="11.43"/>
    <col collapsed="false" customWidth="true" hidden="false" outlineLevel="0" max="5" min="5" style="0" width="5.88"/>
  </cols>
  <sheetData>
    <row r="1" customFormat="false" ht="17.35" hidden="false" customHeight="false" outlineLevel="0" collapsed="false">
      <c r="A1" s="3" t="s">
        <v>32</v>
      </c>
    </row>
    <row r="3" customFormat="false" ht="12.8" hidden="false" customHeight="false" outlineLevel="0" collapsed="false">
      <c r="A3" s="5" t="s">
        <v>11</v>
      </c>
      <c r="B3" s="0" t="n">
        <v>789.8</v>
      </c>
      <c r="C3" s="0" t="s">
        <v>12</v>
      </c>
    </row>
    <row r="4" customFormat="false" ht="12.8" hidden="false" customHeight="false" outlineLevel="0" collapsed="false">
      <c r="A4" s="0" t="s">
        <v>33</v>
      </c>
      <c r="B4" s="0" t="n">
        <v>820</v>
      </c>
    </row>
    <row r="5" customFormat="false" ht="12.8" hidden="false" customHeight="false" outlineLevel="0" collapsed="false">
      <c r="A5" s="0" t="s">
        <v>34</v>
      </c>
      <c r="B5" s="0" t="n">
        <v>22000</v>
      </c>
      <c r="C5" s="0" t="s">
        <v>35</v>
      </c>
    </row>
    <row r="6" customFormat="false" ht="12.8" hidden="false" customHeight="false" outlineLevel="0" collapsed="false">
      <c r="A6" s="0" t="s">
        <v>36</v>
      </c>
      <c r="B6" s="7" t="n">
        <f aca="false">(B5*B4)/(B5+B4)</f>
        <v>790.534618755478</v>
      </c>
    </row>
    <row r="7" customFormat="false" ht="12.8" hidden="false" customHeight="false" outlineLevel="0" collapsed="false">
      <c r="A7" s="0" t="s">
        <v>17</v>
      </c>
      <c r="B7" s="7" t="n">
        <f aca="false">100*(B3-B6)/B3</f>
        <v>-0.0930132635449026</v>
      </c>
      <c r="C7" s="0" t="s">
        <v>18</v>
      </c>
    </row>
    <row r="9" customFormat="false" ht="12.8" hidden="false" customHeight="false" outlineLevel="0" collapsed="false">
      <c r="A9" s="5" t="s">
        <v>19</v>
      </c>
      <c r="B9" s="0" t="n">
        <v>53.3</v>
      </c>
    </row>
    <row r="10" customFormat="false" ht="12.8" hidden="false" customHeight="false" outlineLevel="0" collapsed="false">
      <c r="A10" s="5"/>
      <c r="B10" s="0" t="n">
        <v>120</v>
      </c>
    </row>
    <row r="11" customFormat="false" ht="12.8" hidden="false" customHeight="false" outlineLevel="0" collapsed="false">
      <c r="B11" s="0" t="n">
        <f aca="false">B10/2</f>
        <v>60</v>
      </c>
      <c r="C11" s="0" t="s">
        <v>37</v>
      </c>
    </row>
    <row r="12" customFormat="false" ht="12.8" hidden="false" customHeight="false" outlineLevel="0" collapsed="false">
      <c r="B12" s="0" t="n">
        <v>470</v>
      </c>
      <c r="C12" s="0" t="s">
        <v>15</v>
      </c>
    </row>
    <row r="13" customFormat="false" ht="12.8" hidden="false" customHeight="false" outlineLevel="0" collapsed="false">
      <c r="B13" s="7" t="n">
        <f aca="false">(B12*B11)/(B12+B11)</f>
        <v>53.2075471698113</v>
      </c>
      <c r="C13" s="0" t="s">
        <v>38</v>
      </c>
    </row>
    <row r="14" customFormat="false" ht="12.8" hidden="false" customHeight="false" outlineLevel="0" collapsed="false">
      <c r="A14" s="0" t="s">
        <v>17</v>
      </c>
      <c r="B14" s="7" t="n">
        <f aca="false">100*(B9-B13)/B9</f>
        <v>0.173457467520969</v>
      </c>
      <c r="C14" s="0" t="s">
        <v>18</v>
      </c>
    </row>
    <row r="16" customFormat="false" ht="12.8" hidden="false" customHeight="false" outlineLevel="0" collapsed="false">
      <c r="A16" s="0" t="s">
        <v>21</v>
      </c>
    </row>
    <row r="17" customFormat="false" ht="12.8" hidden="false" customHeight="false" outlineLevel="0" collapsed="false">
      <c r="A17" s="0" t="s">
        <v>22</v>
      </c>
      <c r="B17" s="0" t="n">
        <v>0.25</v>
      </c>
    </row>
    <row r="18" customFormat="false" ht="12.8" hidden="false" customHeight="false" outlineLevel="0" collapsed="false">
      <c r="B18" s="0" t="n">
        <f aca="false">B10</f>
        <v>120</v>
      </c>
      <c r="C18" s="0" t="s">
        <v>23</v>
      </c>
    </row>
    <row r="19" customFormat="false" ht="12.8" hidden="false" customHeight="false" outlineLevel="0" collapsed="false">
      <c r="A19" s="0" t="s">
        <v>24</v>
      </c>
      <c r="B19" s="6" t="n">
        <f aca="false">SQRT(B17*B10)</f>
        <v>5.47722557505166</v>
      </c>
      <c r="C19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2021-09-05T18:09:51Z</dcterms:created>
  <dc:creator/>
  <dc:description/>
  <dc:language>en-US</dc:language>
  <cp:lastModifiedBy/>
  <dcterms:modified xsi:type="dcterms:W3CDTF">2021-09-06T16:46:00Z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