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080" yWindow="2080" windowWidth="38380" windowHeight="22420" tabRatio="564"/>
  </bookViews>
  <sheets>
    <sheet name="Ripples v9.0" sheetId="6" r:id="rId1"/>
    <sheet name="Ripples v4.0" sheetId="5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1" i="6" l="1"/>
  <c r="F34" i="6"/>
  <c r="F28" i="6"/>
  <c r="F24" i="6"/>
  <c r="F23" i="6"/>
  <c r="F22" i="6"/>
  <c r="F20" i="6"/>
  <c r="F19" i="6"/>
  <c r="F18" i="6"/>
  <c r="F17" i="6"/>
  <c r="D17" i="6"/>
  <c r="F16" i="6"/>
  <c r="D16" i="6"/>
  <c r="F15" i="6"/>
  <c r="D15" i="6"/>
  <c r="F14" i="6"/>
  <c r="D14" i="6"/>
  <c r="F13" i="6"/>
  <c r="D13" i="6"/>
  <c r="F12" i="6"/>
  <c r="D12" i="6"/>
  <c r="F11" i="6"/>
  <c r="D11" i="6"/>
  <c r="F10" i="6"/>
  <c r="D10" i="6"/>
  <c r="F9" i="6"/>
  <c r="D9" i="6"/>
  <c r="F8" i="6"/>
  <c r="D8" i="6"/>
  <c r="F7" i="6"/>
  <c r="D7" i="6"/>
  <c r="F6" i="6"/>
  <c r="D6" i="6"/>
  <c r="F5" i="6"/>
  <c r="D5" i="6"/>
  <c r="F4" i="6"/>
  <c r="D4" i="6"/>
</calcChain>
</file>

<file path=xl/sharedStrings.xml><?xml version="1.0" encoding="utf-8"?>
<sst xmlns="http://schemas.openxmlformats.org/spreadsheetml/2006/main" count="383" uniqueCount="276">
  <si>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</si>
  <si>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</si>
  <si>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</si>
  <si>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</si>
  <si>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</si>
  <si>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</si>
  <si>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</si>
  <si>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</si>
  <si>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</si>
  <si>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R3, R4, R10, R11</t>
  </si>
  <si>
    <t>Resistor, 1%</t>
  </si>
  <si>
    <t>510</t>
  </si>
  <si>
    <t>0603</t>
  </si>
  <si>
    <t>667-ERJ3EKF5100V</t>
  </si>
  <si>
    <t>1.0k</t>
  </si>
  <si>
    <t>667-ERJ3EKF1001V</t>
  </si>
  <si>
    <t>15k</t>
  </si>
  <si>
    <t>667-ERJ3EKF1502V</t>
  </si>
  <si>
    <t>R16, R25</t>
  </si>
  <si>
    <t>22k</t>
  </si>
  <si>
    <t>667-ERJ3EKF2202V</t>
  </si>
  <si>
    <t>R23</t>
  </si>
  <si>
    <t>27k</t>
  </si>
  <si>
    <t>667-ERJ3EKF2702V</t>
  </si>
  <si>
    <t>33k</t>
  </si>
  <si>
    <t>667-ERJ3EKF3302V</t>
  </si>
  <si>
    <t>39k</t>
  </si>
  <si>
    <t>667-ERJ3EKF3902V</t>
  </si>
  <si>
    <t>47k</t>
  </si>
  <si>
    <t>667-ERJ-P03F4702V</t>
  </si>
  <si>
    <t>R24</t>
  </si>
  <si>
    <t>62k</t>
  </si>
  <si>
    <t>667-ERJ-P03F6202V</t>
  </si>
  <si>
    <t>100k</t>
  </si>
  <si>
    <t>667-ERJ3EKF1003V</t>
  </si>
  <si>
    <t>R15</t>
  </si>
  <si>
    <t>300k</t>
  </si>
  <si>
    <t>667-ERJ3EKF3003V</t>
  </si>
  <si>
    <t>C22, C23, C26, C27</t>
  </si>
  <si>
    <t>Capacitor, ceramic</t>
  </si>
  <si>
    <t>&gt;= 16V</t>
  </si>
  <si>
    <t>47p</t>
  </si>
  <si>
    <t>81-GRM185C1H470GA01J</t>
  </si>
  <si>
    <t>Murata GRM1885C1H470GA01J</t>
  </si>
  <si>
    <t>C1, C4, C6, C9</t>
  </si>
  <si>
    <t>&gt;= 16V, Tol &lt; 2%</t>
  </si>
  <si>
    <t>220p</t>
  </si>
  <si>
    <t>81-GRM185C1H221GA01D</t>
  </si>
  <si>
    <t>Murata GRM1885C1H221GA01D</t>
  </si>
  <si>
    <t>C2, C3, C7, C8, C17, C18, C24</t>
  </si>
  <si>
    <t>560p</t>
  </si>
  <si>
    <t>81-GRM185C1E561JA01D</t>
  </si>
  <si>
    <t>Murata GRM1885C1E561JA01D</t>
  </si>
  <si>
    <t>C5, C10, C13, C15, C19, C20, C21, C28</t>
  </si>
  <si>
    <t>100n</t>
  </si>
  <si>
    <t>81-GRM188R71E104JA1J</t>
  </si>
  <si>
    <t>Murata GRM188R71E104JA01J</t>
  </si>
  <si>
    <t>C11, C25</t>
  </si>
  <si>
    <t>220n</t>
  </si>
  <si>
    <t>603</t>
  </si>
  <si>
    <t>81-GRM188R71C224KA1J</t>
  </si>
  <si>
    <t>Murata GRM188R71C224KA01J</t>
  </si>
  <si>
    <t>C16</t>
  </si>
  <si>
    <t>Capacitor, electrolytic NP</t>
  </si>
  <si>
    <t>4.7u</t>
  </si>
  <si>
    <t>647-UWP1C4R7MCL</t>
  </si>
  <si>
    <t>C12, C14</t>
  </si>
  <si>
    <t>Capacitor, electrolytic</t>
  </si>
  <si>
    <t>&gt;= 25V</t>
  </si>
  <si>
    <t>47u</t>
  </si>
  <si>
    <t>Panasonic D</t>
  </si>
  <si>
    <t>667-EEE-FK1V470P</t>
  </si>
  <si>
    <t>EEEFK1V470P</t>
  </si>
  <si>
    <t>P1, P2</t>
  </si>
  <si>
    <t>Resettable fuse</t>
  </si>
  <si>
    <t>&gt;= 15V</t>
  </si>
  <si>
    <t>&gt;0.1A</t>
  </si>
  <si>
    <t>1206</t>
  </si>
  <si>
    <t>576-1206L035/16YR</t>
  </si>
  <si>
    <t>Littelfuse 1206L035/16YR</t>
  </si>
  <si>
    <t>D1, D2</t>
  </si>
  <si>
    <t>SOD323</t>
  </si>
  <si>
    <t>D3, D4</t>
  </si>
  <si>
    <t>1N5819HW diode</t>
  </si>
  <si>
    <t>SOD123</t>
  </si>
  <si>
    <t>621-1N5819HW-F</t>
  </si>
  <si>
    <t>Diodes Inc 1N5819HW-7-F</t>
  </si>
  <si>
    <t>D5, D6</t>
  </si>
  <si>
    <t>1N4148 diode</t>
  </si>
  <si>
    <t>512-1N4148WS</t>
  </si>
  <si>
    <t>Fairchild 1N4148WS</t>
  </si>
  <si>
    <t>IC1, IC3</t>
  </si>
  <si>
    <t>TL072 dual op-amp</t>
  </si>
  <si>
    <t>SOIC8</t>
  </si>
  <si>
    <t>595-TL072CD</t>
  </si>
  <si>
    <t>TI TL072CD</t>
  </si>
  <si>
    <t>IC2</t>
  </si>
  <si>
    <t>V2164 quad VCA</t>
  </si>
  <si>
    <t>SOIC16</t>
  </si>
  <si>
    <t>CoolAudio V2164M</t>
  </si>
  <si>
    <t>IC4</t>
  </si>
  <si>
    <t>LM13700 dual OTA</t>
  </si>
  <si>
    <t>926-LM13700M/NOPB</t>
  </si>
  <si>
    <t>National LM13700M/NOPB</t>
  </si>
  <si>
    <t>IC5, IC6</t>
  </si>
  <si>
    <t>TL074 quad op-amp</t>
  </si>
  <si>
    <t>SOIC14</t>
  </si>
  <si>
    <t>595-TL074CD</t>
  </si>
  <si>
    <t>Texas Instruments TL074CD</t>
  </si>
  <si>
    <t>IC7</t>
  </si>
  <si>
    <t>LM4040 Shunt Vref</t>
  </si>
  <si>
    <t>A, B or C grade</t>
  </si>
  <si>
    <t>5.0V</t>
  </si>
  <si>
    <t>SOT23</t>
  </si>
  <si>
    <t>595-LM4040C50IDBZR</t>
  </si>
  <si>
    <t>Texas Instruments LM4040C50IDBZ</t>
  </si>
  <si>
    <t>Q1, Q2</t>
  </si>
  <si>
    <t>PNP transistor MMBT3906</t>
  </si>
  <si>
    <t>SOT23-BEC</t>
  </si>
  <si>
    <t>771-MMBT3906T/R</t>
  </si>
  <si>
    <t>NXP MMBT3906,215</t>
  </si>
  <si>
    <t>PTH parts, top side</t>
  </si>
  <si>
    <t>10k linear pot, 15mm shaft</t>
  </si>
  <si>
    <t>JP1</t>
  </si>
  <si>
    <t>2x5 male header, 2.54mm pitch</t>
  </si>
  <si>
    <t>649-67996-410HLF</t>
  </si>
  <si>
    <t>J1, J2, J3, J4, J5, J6, J7, J8, J9</t>
  </si>
  <si>
    <t>Vertical jack connector</t>
  </si>
  <si>
    <t>PTH parts, bottom side</t>
  </si>
  <si>
    <t>5k</t>
  </si>
  <si>
    <t>PCB</t>
  </si>
  <si>
    <t>39.4 x 106.8 ; 2 layers</t>
  </si>
  <si>
    <t>PJ-301-M-12</t>
  </si>
  <si>
    <t>R1, R2, R5, R6, R8, R12, R13, R43</t>
  </si>
  <si>
    <t>R9, R20, R29, R31, R35, R37, R38, R40, R42, R45</t>
  </si>
  <si>
    <t>R22, R26, R34</t>
  </si>
  <si>
    <t>R27, R30, R44</t>
  </si>
  <si>
    <t>R7, R18, R33</t>
  </si>
  <si>
    <t>R39</t>
  </si>
  <si>
    <t>6.8k</t>
  </si>
  <si>
    <t>R100</t>
  </si>
  <si>
    <t>Trimmer resistor, 25 turns, horizontal adjust.</t>
  </si>
  <si>
    <t>R14, R17, R19, R21, R28, R32, R41, R46</t>
  </si>
  <si>
    <t>R36, R47</t>
  </si>
  <si>
    <t>667-ERJ-3EKF6801V</t>
  </si>
  <si>
    <t>Murata PV36X502C01B00</t>
  </si>
  <si>
    <t>81-PV36X502C01B00</t>
  </si>
  <si>
    <t>Nichicon UWP1C4R7MCL1GB</t>
  </si>
  <si>
    <t>Panasonic B</t>
  </si>
  <si>
    <t>Ripples, v4.0</t>
  </si>
  <si>
    <t>https://www.thonk.co.uk/shop/alpha-9mm-pots/</t>
  </si>
  <si>
    <t>DNP</t>
  </si>
  <si>
    <t>PCB specifications</t>
  </si>
  <si>
    <t>Ripples, v9.0</t>
  </si>
  <si>
    <t>Mouser P/N</t>
  </si>
  <si>
    <t>R1, R2, R5, R7, R8, R13, R15, R17, R18, R20, R25, R26, R42, R44, R45, R46</t>
  </si>
  <si>
    <t>Resistor, thin film</t>
  </si>
  <si>
    <t>33.2k</t>
  </si>
  <si>
    <t>667-ERA-2AEB3322X</t>
  </si>
  <si>
    <t>Panasonic ERA-2AEB3322X</t>
  </si>
  <si>
    <t>R3, R4, R6, R11</t>
  </si>
  <si>
    <t>Resistor</t>
  </si>
  <si>
    <t>R9, R10, R12, R14, R38, R63</t>
  </si>
  <si>
    <t>16.2k</t>
  </si>
  <si>
    <t>667-ERA-2AEB1622X</t>
  </si>
  <si>
    <t>Panasonic ERA-2AEB1622X</t>
  </si>
  <si>
    <t>R19, R21</t>
  </si>
  <si>
    <t>R22, R23, R27, R28, R61</t>
  </si>
  <si>
    <t>1.50k</t>
  </si>
  <si>
    <t>667-ERA-2AEB152X</t>
  </si>
  <si>
    <t>Panasonic ERA-2AEB152X</t>
  </si>
  <si>
    <t>R24, R36, R37, R39, R40, R49, R54, R58, R59</t>
  </si>
  <si>
    <t>R30, R34</t>
  </si>
  <si>
    <t>R31, R69</t>
  </si>
  <si>
    <t>R32, R33, R43, R68</t>
  </si>
  <si>
    <t>51k</t>
  </si>
  <si>
    <t>R35, R70</t>
  </si>
  <si>
    <t>10M</t>
  </si>
  <si>
    <t>603-AC0402FR-0710ML</t>
  </si>
  <si>
    <t>Yageo AC0402FR-0710ML</t>
  </si>
  <si>
    <t>R47, R64</t>
  </si>
  <si>
    <t>68k</t>
  </si>
  <si>
    <t>R48, R50, R56, R57, R60</t>
  </si>
  <si>
    <t>30k</t>
  </si>
  <si>
    <t>R53, R62</t>
  </si>
  <si>
    <t>R55</t>
  </si>
  <si>
    <t>Resistor, jumper/shunt</t>
  </si>
  <si>
    <t>603-RC0402JR-070RL</t>
  </si>
  <si>
    <t>Yageo RC0402JR-070RL</t>
  </si>
  <si>
    <t>R65, R66, R67</t>
  </si>
  <si>
    <t>&lt;= 1%, &gt;= 200mW</t>
  </si>
  <si>
    <t>667-ERJ-PA3D1001V</t>
  </si>
  <si>
    <t>Panasonic ERJ-PA3D1001V</t>
  </si>
  <si>
    <t>C1, C3, C4, C5, C21, C22, C25</t>
  </si>
  <si>
    <t>&gt;= 50V, C0G, &lt;= 5%</t>
  </si>
  <si>
    <t>810-CGJ2B2C0G1H561J</t>
  </si>
  <si>
    <t>TDK CGJ2B2C0G1H561J050BA</t>
  </si>
  <si>
    <t>C2, C7, C11, C12, C15, C18, C19, C20, C23, C24, C28, C29, C32, C33</t>
  </si>
  <si>
    <t>&gt;= 25V, X5R, &lt;= 20%</t>
  </si>
  <si>
    <t>710-885012105018</t>
  </si>
  <si>
    <t>Würth 885012105018</t>
  </si>
  <si>
    <t>C6, C10</t>
  </si>
  <si>
    <t>&gt;= 35V</t>
  </si>
  <si>
    <t>22u</t>
  </si>
  <si>
    <t>Panasonic B (4mm)</t>
  </si>
  <si>
    <t>667-EEE-FT1V220AR</t>
  </si>
  <si>
    <t>Panasonic EEE-FT1V220AR</t>
  </si>
  <si>
    <t>C8, C9, C13, C14</t>
  </si>
  <si>
    <t>&gt;= 50V, C0G, &lt;= 2%</t>
  </si>
  <si>
    <t>77-VJ0603A221GXACBC</t>
  </si>
  <si>
    <t>Vishay VJ0603A221GXACW1BC</t>
  </si>
  <si>
    <t>C16, C17</t>
  </si>
  <si>
    <t>&gt;= 35V, X5R, &lt;= 20%</t>
  </si>
  <si>
    <t>810-C3216X5R1V475K0B</t>
  </si>
  <si>
    <t>TDK C3216X5R1V475K085AB</t>
  </si>
  <si>
    <t>C26, C27, C30, C31</t>
  </si>
  <si>
    <t>22p</t>
  </si>
  <si>
    <t>81-GCM1555C1H220JA6D</t>
  </si>
  <si>
    <t>Murata GCM1555C1H220JA16D</t>
  </si>
  <si>
    <t>D3, D4, D7, D8</t>
  </si>
  <si>
    <t>SOD523</t>
  </si>
  <si>
    <t>512-1N4148WT</t>
  </si>
  <si>
    <t>On Semi 1N4148WT</t>
  </si>
  <si>
    <t>BZT585B3V3T Zener diode</t>
  </si>
  <si>
    <t>621-BZT585B3V3T-7</t>
  </si>
  <si>
    <t>Diodes Inc 621-BZT585B3V3T-7</t>
  </si>
  <si>
    <t>D9, D10, D11, D12, D13, D14</t>
  </si>
  <si>
    <t>Ceradiode</t>
  </si>
  <si>
    <t>871-B72500D160H60</t>
  </si>
  <si>
    <t>Epcos / TDK B72500D160H60</t>
  </si>
  <si>
    <t>IC1</t>
  </si>
  <si>
    <t>IC2, IC7, IC8</t>
  </si>
  <si>
    <t>OPA1679 quad op-amp</t>
  </si>
  <si>
    <t>TSSOP14</t>
  </si>
  <si>
    <t>595-OPA1679IPWR</t>
  </si>
  <si>
    <t>Texas Instruments OPA1679IPWR</t>
  </si>
  <si>
    <t>IC3, IC4</t>
  </si>
  <si>
    <t>C grade (0.5%, 100ppm)</t>
  </si>
  <si>
    <t>10V</t>
  </si>
  <si>
    <t>595-LM4040C10IDBZR</t>
  </si>
  <si>
    <t>Texas Instruments LM4040C10IDBZ</t>
  </si>
  <si>
    <t>IC5</t>
  </si>
  <si>
    <t>Texas instruments LM13700M/NOPB</t>
  </si>
  <si>
    <t>IC6</t>
  </si>
  <si>
    <t>595-TL074CPWR</t>
  </si>
  <si>
    <t>Texas instruments TL074CPWR</t>
  </si>
  <si>
    <t>L1, L2</t>
  </si>
  <si>
    <t>EMI Filter Bead</t>
  </si>
  <si>
    <t>&gt;= 1k ohm, 300mA</t>
  </si>
  <si>
    <t>710-742792664</t>
  </si>
  <si>
    <t>Würth Electronics 742792664</t>
  </si>
  <si>
    <t>P1</t>
  </si>
  <si>
    <t>&gt;= 15V, &gt;= 0.1A</t>
  </si>
  <si>
    <t>621-MMBT3906-F</t>
  </si>
  <si>
    <t>Diodes Inc MMBT3906-7-F</t>
  </si>
  <si>
    <t>LED1</t>
  </si>
  <si>
    <t>LED 3mm, baby pink</t>
  </si>
  <si>
    <t>Optosupply OSC84L3131A</t>
  </si>
  <si>
    <t>LED2</t>
  </si>
  <si>
    <t>LED 3mm, mint green</t>
  </si>
  <si>
    <t>Optosupply OSC54L3131A</t>
  </si>
  <si>
    <t>Led holder</t>
  </si>
  <si>
    <t>749-ELM-4-350</t>
  </si>
  <si>
    <t>Bivar ELM 4-350</t>
  </si>
  <si>
    <t>R16, R29</t>
  </si>
  <si>
    <t>R51, R52</t>
  </si>
  <si>
    <t>10k linear pot, 25mm shaft with marker</t>
  </si>
  <si>
    <t>R41</t>
  </si>
  <si>
    <t>SW1</t>
  </si>
  <si>
    <t>Slide switch DPDT</t>
  </si>
  <si>
    <t>2x5 male boxed header, 2.54mm pitch</t>
  </si>
  <si>
    <t>710-61201021621</t>
  </si>
  <si>
    <t>39.4 x 106.7, 4 layers</t>
  </si>
  <si>
    <t>https://www.thonk.co.uk/shop/thonkiconn/</t>
  </si>
  <si>
    <t>V2164M</t>
  </si>
  <si>
    <t>https://www.thonk.co.uk/shop/ttpots/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</si>
</sst>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#####"/>
    <numFmt numFmtId="165" formatCode="#,##0.000000000000000"/>
  </numFmts>
  <fonts count="14" x14ac:knownFonts="1"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sz val="9"/>
      <color rgb="FFB7B7B7"/>
      <name val="Arial"/>
      <family val="2"/>
      <charset val="1"/>
    </font>
    <font>
      <b/>
      <sz val="16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9"/>
      <color rgb="FF333333"/>
      <name val="Arial"/>
    </font>
    <font>
      <b/>
      <sz val="9"/>
      <color rgb="FFFF3333"/>
      <name val="Arial"/>
    </font>
    <font>
      <b/>
      <sz val="9"/>
      <name val="Arial"/>
      <family val="2"/>
    </font>
    <font>
      <sz val="9"/>
      <name val="Arial"/>
      <family val="2"/>
      <charset val="1"/>
    </font>
    <font>
      <sz val="9"/>
      <color theme="1"/>
      <name val="Arial"/>
    </font>
    <font>
      <sz val="9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2" fillId="0" borderId="0" xfId="0" applyFont="1"/>
    <xf numFmtId="0" fontId="2" fillId="0" borderId="0" xfId="0" applyNumberFormat="1" applyFont="1"/>
    <xf numFmtId="0" fontId="2" fillId="0" borderId="0" xfId="0" applyFont="1" applyFill="1" applyAlignment="1">
      <alignment wrapText="1"/>
    </xf>
    <xf numFmtId="0" fontId="8" fillId="0" borderId="0" xfId="0" applyFont="1"/>
    <xf numFmtId="0" fontId="9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1" fontId="5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49" fontId="10" fillId="0" borderId="3" xfId="0" applyNumberFormat="1" applyFont="1" applyBorder="1" applyAlignment="1">
      <alignment horizontal="left" wrapText="1"/>
    </xf>
    <xf numFmtId="0" fontId="10" fillId="0" borderId="3" xfId="0" applyNumberFormat="1" applyFont="1" applyBorder="1" applyAlignment="1">
      <alignment horizontal="left" wrapText="1"/>
    </xf>
    <xf numFmtId="165" fontId="10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1" fillId="0" borderId="0" xfId="0" applyFont="1" applyAlignment="1">
      <alignment vertical="center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2" borderId="0" xfId="0" applyFont="1" applyFill="1" applyAlignment="1">
      <alignment wrapText="1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  <xf numFmtId="165" fontId="3" fillId="2" borderId="0" xfId="0" applyNumberFormat="1" applyFont="1" applyFill="1" applyAlignment="1">
      <alignment wrapText="1"/>
    </xf>
    <xf numFmtId="0" fontId="11" fillId="4" borderId="0" xfId="0" applyFont="1" applyFill="1" applyAlignment="1">
      <alignment wrapText="1"/>
    </xf>
    <xf numFmtId="49" fontId="11" fillId="4" borderId="0" xfId="0" applyNumberFormat="1" applyFont="1" applyFill="1" applyAlignment="1">
      <alignment horizontal="left" wrapText="1"/>
    </xf>
    <xf numFmtId="0" fontId="11" fillId="4" borderId="0" xfId="0" applyNumberFormat="1" applyFont="1" applyFill="1" applyAlignment="1">
      <alignment horizontal="left" wrapText="1"/>
    </xf>
    <xf numFmtId="165" fontId="10" fillId="4" borderId="0" xfId="0" applyNumberFormat="1" applyFont="1" applyFill="1" applyAlignment="1">
      <alignment wrapText="1"/>
    </xf>
    <xf numFmtId="0" fontId="13" fillId="0" borderId="0" xfId="0" applyFont="1" applyAlignme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50" zoomScaleNormal="150" zoomScalePageLayoutView="150" workbookViewId="0">
      <selection activeCell="H45" sqref="H45"/>
    </sheetView>
  </sheetViews>
  <sheetFormatPr baseColWidth="10" defaultColWidth="8.83203125" defaultRowHeight="12" x14ac:dyDescent="0"/>
  <cols>
    <col min="1" max="1" width="55.33203125" bestFit="1" customWidth="1"/>
    <col min="2" max="2" width="4" bestFit="1" customWidth="1"/>
    <col min="3" max="3" width="33.6640625" customWidth="1"/>
    <col min="4" max="4" width="15" customWidth="1"/>
    <col min="5" max="5" width="5.1640625" bestFit="1" customWidth="1"/>
    <col min="6" max="6" width="12.5" customWidth="1"/>
    <col min="7" max="7" width="21.83203125" customWidth="1"/>
    <col min="8" max="8" width="36.1640625" bestFit="1" customWidth="1"/>
  </cols>
  <sheetData>
    <row r="1" spans="1:8" ht="30" customHeight="1">
      <c r="A1" s="30" t="s">
        <v>153</v>
      </c>
      <c r="B1" s="30"/>
      <c r="C1" s="30"/>
      <c r="D1" s="30"/>
      <c r="E1" s="30"/>
      <c r="F1" s="30"/>
      <c r="G1" s="30"/>
      <c r="H1" s="30"/>
    </row>
    <row r="2" spans="1:8" ht="13" thickBot="1">
      <c r="A2" s="33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5" t="s">
        <v>5</v>
      </c>
      <c r="G2" s="36" t="s">
        <v>154</v>
      </c>
      <c r="H2" s="37" t="s">
        <v>7</v>
      </c>
    </row>
    <row r="3" spans="1:8" ht="12" customHeight="1">
      <c r="A3" s="39" t="s">
        <v>8</v>
      </c>
      <c r="B3" s="39"/>
      <c r="C3" s="39"/>
      <c r="D3" s="39"/>
      <c r="E3" s="39"/>
      <c r="F3" s="39"/>
      <c r="G3" s="39"/>
      <c r="H3" s="40"/>
    </row>
    <row r="4" spans="1:8">
      <c r="A4" s="41" t="s">
        <v>155</v>
      </c>
      <c r="B4" s="42">
        <v>16</v>
      </c>
      <c r="C4" s="43" t="s">
        <v>156</v>
      </c>
      <c r="D4" s="43" t="str">
        <f>"&lt;= 0.1%, 62.5mW"</f>
        <v>&lt;= 0.1%, 62.5mW</v>
      </c>
      <c r="E4" s="41" t="s">
        <v>157</v>
      </c>
      <c r="F4" s="44" t="str">
        <f>"0402"</f>
        <v>0402</v>
      </c>
      <c r="G4" s="45" t="s">
        <v>158</v>
      </c>
      <c r="H4" s="47" t="s">
        <v>159</v>
      </c>
    </row>
    <row r="5" spans="1:8">
      <c r="A5" s="41" t="s">
        <v>160</v>
      </c>
      <c r="B5" s="42">
        <v>4</v>
      </c>
      <c r="C5" s="43" t="s">
        <v>161</v>
      </c>
      <c r="D5" s="43" t="str">
        <f>"&lt;= 1%, 62.5mW"</f>
        <v>&lt;= 1%, 62.5mW</v>
      </c>
      <c r="E5" s="41">
        <v>510</v>
      </c>
      <c r="F5" s="44" t="str">
        <f t="shared" ref="F5:F17" si="0">"0402"</f>
        <v>0402</v>
      </c>
      <c r="G5" s="41"/>
      <c r="H5" s="48"/>
    </row>
    <row r="6" spans="1:8">
      <c r="A6" s="41" t="s">
        <v>162</v>
      </c>
      <c r="B6" s="42">
        <v>6</v>
      </c>
      <c r="C6" s="43" t="s">
        <v>156</v>
      </c>
      <c r="D6" s="43" t="str">
        <f>"&lt;= 0.1%, 62.5mW"</f>
        <v>&lt;= 0.1%, 62.5mW</v>
      </c>
      <c r="E6" s="41" t="s">
        <v>163</v>
      </c>
      <c r="F6" s="44" t="str">
        <f t="shared" si="0"/>
        <v>0402</v>
      </c>
      <c r="G6" s="41" t="s">
        <v>164</v>
      </c>
      <c r="H6" s="47" t="s">
        <v>165</v>
      </c>
    </row>
    <row r="7" spans="1:8">
      <c r="A7" s="41" t="s">
        <v>166</v>
      </c>
      <c r="B7" s="42">
        <v>2</v>
      </c>
      <c r="C7" s="43" t="s">
        <v>161</v>
      </c>
      <c r="D7" s="43" t="str">
        <f>"&lt;= 1%, 62.5mW"</f>
        <v>&lt;= 1%, 62.5mW</v>
      </c>
      <c r="E7" s="41">
        <v>820</v>
      </c>
      <c r="F7" s="44" t="str">
        <f t="shared" si="0"/>
        <v>0402</v>
      </c>
      <c r="G7" s="41"/>
      <c r="H7" s="48"/>
    </row>
    <row r="8" spans="1:8">
      <c r="A8" s="41" t="s">
        <v>167</v>
      </c>
      <c r="B8" s="42">
        <v>5</v>
      </c>
      <c r="C8" s="43" t="s">
        <v>156</v>
      </c>
      <c r="D8" s="43" t="str">
        <f>"&lt;= 0.1%, 62.5mW"</f>
        <v>&lt;= 0.1%, 62.5mW</v>
      </c>
      <c r="E8" s="41" t="s">
        <v>168</v>
      </c>
      <c r="F8" s="44" t="str">
        <f t="shared" si="0"/>
        <v>0402</v>
      </c>
      <c r="G8" s="45" t="s">
        <v>169</v>
      </c>
      <c r="H8" s="49" t="s">
        <v>170</v>
      </c>
    </row>
    <row r="9" spans="1:8">
      <c r="A9" s="41" t="s">
        <v>171</v>
      </c>
      <c r="B9" s="42">
        <v>9</v>
      </c>
      <c r="C9" s="43" t="s">
        <v>161</v>
      </c>
      <c r="D9" s="43" t="str">
        <f>"&lt;= 1%, 62.5mW"</f>
        <v>&lt;= 1%, 62.5mW</v>
      </c>
      <c r="E9" s="41" t="s">
        <v>33</v>
      </c>
      <c r="F9" s="44" t="str">
        <f t="shared" si="0"/>
        <v>0402</v>
      </c>
      <c r="G9" s="41"/>
      <c r="H9" s="46"/>
    </row>
    <row r="10" spans="1:8">
      <c r="A10" s="41" t="s">
        <v>172</v>
      </c>
      <c r="B10" s="42">
        <v>2</v>
      </c>
      <c r="C10" s="43" t="s">
        <v>161</v>
      </c>
      <c r="D10" s="43" t="str">
        <f t="shared" ref="D10:D17" si="1">"&lt;= 1%, 62.5mW"</f>
        <v>&lt;= 1%, 62.5mW</v>
      </c>
      <c r="E10" s="41" t="s">
        <v>26</v>
      </c>
      <c r="F10" s="44" t="str">
        <f t="shared" si="0"/>
        <v>0402</v>
      </c>
      <c r="G10" s="41"/>
      <c r="H10" s="46"/>
    </row>
    <row r="11" spans="1:8">
      <c r="A11" s="41" t="s">
        <v>173</v>
      </c>
      <c r="B11" s="42">
        <v>2</v>
      </c>
      <c r="C11" s="43" t="s">
        <v>161</v>
      </c>
      <c r="D11" s="43" t="str">
        <f t="shared" si="1"/>
        <v>&lt;= 1%, 62.5mW</v>
      </c>
      <c r="E11" s="41" t="s">
        <v>19</v>
      </c>
      <c r="F11" s="44" t="str">
        <f t="shared" si="0"/>
        <v>0402</v>
      </c>
      <c r="G11" s="41"/>
      <c r="H11" s="46"/>
    </row>
    <row r="12" spans="1:8">
      <c r="A12" s="41" t="s">
        <v>174</v>
      </c>
      <c r="B12" s="42">
        <v>4</v>
      </c>
      <c r="C12" s="43" t="s">
        <v>161</v>
      </c>
      <c r="D12" s="43" t="str">
        <f t="shared" si="1"/>
        <v>&lt;= 1%, 62.5mW</v>
      </c>
      <c r="E12" s="41" t="s">
        <v>175</v>
      </c>
      <c r="F12" s="44" t="str">
        <f t="shared" si="0"/>
        <v>0402</v>
      </c>
      <c r="G12" s="41"/>
      <c r="H12" s="46"/>
    </row>
    <row r="13" spans="1:8">
      <c r="A13" s="41" t="s">
        <v>176</v>
      </c>
      <c r="B13" s="42">
        <v>2</v>
      </c>
      <c r="C13" s="43" t="s">
        <v>161</v>
      </c>
      <c r="D13" s="43" t="str">
        <f t="shared" si="1"/>
        <v>&lt;= 1%, 62.5mW</v>
      </c>
      <c r="E13" s="41" t="s">
        <v>177</v>
      </c>
      <c r="F13" s="44" t="str">
        <f t="shared" si="0"/>
        <v>0402</v>
      </c>
      <c r="G13" s="45" t="s">
        <v>178</v>
      </c>
      <c r="H13" s="46" t="s">
        <v>179</v>
      </c>
    </row>
    <row r="14" spans="1:8">
      <c r="A14" s="41" t="s">
        <v>180</v>
      </c>
      <c r="B14" s="42">
        <v>2</v>
      </c>
      <c r="C14" s="43" t="s">
        <v>161</v>
      </c>
      <c r="D14" s="43" t="str">
        <f t="shared" si="1"/>
        <v>&lt;= 1%, 62.5mW</v>
      </c>
      <c r="E14" s="41" t="s">
        <v>181</v>
      </c>
      <c r="F14" s="44" t="str">
        <f t="shared" si="0"/>
        <v>0402</v>
      </c>
      <c r="G14" s="41"/>
      <c r="H14" s="48"/>
    </row>
    <row r="15" spans="1:8">
      <c r="A15" s="41" t="s">
        <v>182</v>
      </c>
      <c r="B15" s="42">
        <v>5</v>
      </c>
      <c r="C15" s="43" t="s">
        <v>161</v>
      </c>
      <c r="D15" s="43" t="str">
        <f t="shared" si="1"/>
        <v>&lt;= 1%, 62.5mW</v>
      </c>
      <c r="E15" s="41" t="s">
        <v>183</v>
      </c>
      <c r="F15" s="44" t="str">
        <f t="shared" si="0"/>
        <v>0402</v>
      </c>
      <c r="G15" s="41"/>
      <c r="H15" s="48"/>
    </row>
    <row r="16" spans="1:8">
      <c r="A16" s="41" t="s">
        <v>184</v>
      </c>
      <c r="B16" s="42">
        <v>2</v>
      </c>
      <c r="C16" s="43" t="s">
        <v>161</v>
      </c>
      <c r="D16" s="43" t="str">
        <f t="shared" si="1"/>
        <v>&lt;= 1%, 62.5mW</v>
      </c>
      <c r="E16" s="41" t="s">
        <v>139</v>
      </c>
      <c r="F16" s="44" t="str">
        <f t="shared" si="0"/>
        <v>0402</v>
      </c>
      <c r="G16" s="41"/>
      <c r="H16" s="48"/>
    </row>
    <row r="17" spans="1:8">
      <c r="A17" s="50" t="s">
        <v>185</v>
      </c>
      <c r="B17" s="51">
        <v>1</v>
      </c>
      <c r="C17" s="47" t="s">
        <v>186</v>
      </c>
      <c r="D17" s="47" t="str">
        <f t="shared" si="1"/>
        <v>&lt;= 1%, 62.5mW</v>
      </c>
      <c r="E17" s="50">
        <v>0</v>
      </c>
      <c r="F17" s="52" t="str">
        <f t="shared" si="0"/>
        <v>0402</v>
      </c>
      <c r="G17" s="53" t="s">
        <v>187</v>
      </c>
      <c r="H17" s="47" t="s">
        <v>188</v>
      </c>
    </row>
    <row r="18" spans="1:8">
      <c r="A18" s="41" t="s">
        <v>189</v>
      </c>
      <c r="B18" s="42">
        <v>3</v>
      </c>
      <c r="C18" s="43" t="s">
        <v>161</v>
      </c>
      <c r="D18" s="43" t="s">
        <v>190</v>
      </c>
      <c r="E18" s="41" t="s">
        <v>14</v>
      </c>
      <c r="F18" s="44" t="str">
        <f>"0603"</f>
        <v>0603</v>
      </c>
      <c r="G18" s="45" t="s">
        <v>191</v>
      </c>
      <c r="H18" s="46" t="s">
        <v>192</v>
      </c>
    </row>
    <row r="19" spans="1:8">
      <c r="A19" s="41" t="s">
        <v>193</v>
      </c>
      <c r="B19" s="42">
        <v>7</v>
      </c>
      <c r="C19" s="54" t="s">
        <v>39</v>
      </c>
      <c r="D19" s="43" t="s">
        <v>194</v>
      </c>
      <c r="E19" s="41" t="s">
        <v>50</v>
      </c>
      <c r="F19" s="44" t="str">
        <f>"0402"</f>
        <v>0402</v>
      </c>
      <c r="G19" s="41" t="s">
        <v>195</v>
      </c>
      <c r="H19" s="46" t="s">
        <v>196</v>
      </c>
    </row>
    <row r="20" spans="1:8">
      <c r="A20" s="41" t="s">
        <v>197</v>
      </c>
      <c r="B20" s="43">
        <v>14</v>
      </c>
      <c r="C20" s="54" t="s">
        <v>39</v>
      </c>
      <c r="D20" s="43" t="s">
        <v>198</v>
      </c>
      <c r="E20" s="55" t="s">
        <v>54</v>
      </c>
      <c r="F20" s="44" t="str">
        <f>"0402"</f>
        <v>0402</v>
      </c>
      <c r="G20" s="41" t="s">
        <v>199</v>
      </c>
      <c r="H20" s="43" t="s">
        <v>200</v>
      </c>
    </row>
    <row r="21" spans="1:8">
      <c r="A21" s="41" t="s">
        <v>201</v>
      </c>
      <c r="B21" s="43">
        <v>2</v>
      </c>
      <c r="C21" s="43" t="s">
        <v>67</v>
      </c>
      <c r="D21" s="43" t="s">
        <v>202</v>
      </c>
      <c r="E21" s="55" t="s">
        <v>203</v>
      </c>
      <c r="F21" s="44" t="s">
        <v>204</v>
      </c>
      <c r="G21" s="41" t="s">
        <v>205</v>
      </c>
      <c r="H21" s="46" t="s">
        <v>206</v>
      </c>
    </row>
    <row r="22" spans="1:8">
      <c r="A22" s="41" t="s">
        <v>207</v>
      </c>
      <c r="B22" s="43">
        <v>4</v>
      </c>
      <c r="C22" s="54" t="s">
        <v>39</v>
      </c>
      <c r="D22" s="43" t="s">
        <v>208</v>
      </c>
      <c r="E22" s="55" t="s">
        <v>46</v>
      </c>
      <c r="F22" s="44" t="str">
        <f>"0603"</f>
        <v>0603</v>
      </c>
      <c r="G22" s="41" t="s">
        <v>209</v>
      </c>
      <c r="H22" s="43" t="s">
        <v>210</v>
      </c>
    </row>
    <row r="23" spans="1:8">
      <c r="A23" s="41" t="s">
        <v>211</v>
      </c>
      <c r="B23" s="43">
        <v>2</v>
      </c>
      <c r="C23" s="54" t="s">
        <v>39</v>
      </c>
      <c r="D23" s="43" t="s">
        <v>212</v>
      </c>
      <c r="E23" s="55" t="s">
        <v>64</v>
      </c>
      <c r="F23" s="44" t="str">
        <f>"1206"</f>
        <v>1206</v>
      </c>
      <c r="G23" s="41" t="s">
        <v>213</v>
      </c>
      <c r="H23" s="43" t="s">
        <v>214</v>
      </c>
    </row>
    <row r="24" spans="1:8">
      <c r="A24" s="41" t="s">
        <v>215</v>
      </c>
      <c r="B24" s="43">
        <v>4</v>
      </c>
      <c r="C24" s="54" t="s">
        <v>39</v>
      </c>
      <c r="D24" s="43" t="s">
        <v>194</v>
      </c>
      <c r="E24" s="55" t="s">
        <v>216</v>
      </c>
      <c r="F24" s="55" t="str">
        <f>"0402"</f>
        <v>0402</v>
      </c>
      <c r="G24" s="41" t="s">
        <v>217</v>
      </c>
      <c r="H24" s="43" t="s">
        <v>218</v>
      </c>
    </row>
    <row r="25" spans="1:8">
      <c r="A25" s="41" t="s">
        <v>80</v>
      </c>
      <c r="B25" s="54">
        <v>2</v>
      </c>
      <c r="C25" s="54" t="s">
        <v>83</v>
      </c>
      <c r="D25" s="54"/>
      <c r="E25" s="56"/>
      <c r="F25" s="56" t="s">
        <v>84</v>
      </c>
      <c r="G25" s="54" t="s">
        <v>85</v>
      </c>
      <c r="H25" s="54" t="s">
        <v>86</v>
      </c>
    </row>
    <row r="26" spans="1:8">
      <c r="A26" s="41" t="s">
        <v>219</v>
      </c>
      <c r="B26" s="54">
        <v>4</v>
      </c>
      <c r="C26" s="54" t="s">
        <v>88</v>
      </c>
      <c r="D26" s="54"/>
      <c r="E26" s="56"/>
      <c r="F26" s="56" t="s">
        <v>220</v>
      </c>
      <c r="G26" s="41" t="s">
        <v>221</v>
      </c>
      <c r="H26" s="54" t="s">
        <v>222</v>
      </c>
    </row>
    <row r="27" spans="1:8">
      <c r="A27" s="41" t="s">
        <v>87</v>
      </c>
      <c r="B27" s="54">
        <v>2</v>
      </c>
      <c r="C27" s="41" t="s">
        <v>223</v>
      </c>
      <c r="D27" s="54"/>
      <c r="E27" s="56"/>
      <c r="F27" s="56" t="s">
        <v>220</v>
      </c>
      <c r="G27" s="41" t="s">
        <v>224</v>
      </c>
      <c r="H27" s="57" t="s">
        <v>225</v>
      </c>
    </row>
    <row r="28" spans="1:8">
      <c r="A28" s="41" t="s">
        <v>226</v>
      </c>
      <c r="B28" s="43">
        <v>6</v>
      </c>
      <c r="C28" s="43" t="s">
        <v>227</v>
      </c>
      <c r="D28" s="43"/>
      <c r="E28" s="55"/>
      <c r="F28" s="55" t="str">
        <f>"0603"</f>
        <v>0603</v>
      </c>
      <c r="G28" s="45" t="s">
        <v>228</v>
      </c>
      <c r="H28" s="54" t="s">
        <v>229</v>
      </c>
    </row>
    <row r="29" spans="1:8">
      <c r="A29" s="54" t="s">
        <v>230</v>
      </c>
      <c r="B29" s="58">
        <v>1</v>
      </c>
      <c r="C29" s="41" t="s">
        <v>97</v>
      </c>
      <c r="D29" s="59"/>
      <c r="E29" s="59"/>
      <c r="F29" s="59" t="s">
        <v>98</v>
      </c>
      <c r="G29" s="59"/>
      <c r="H29" s="59" t="s">
        <v>274</v>
      </c>
    </row>
    <row r="30" spans="1:8">
      <c r="A30" s="41" t="s">
        <v>231</v>
      </c>
      <c r="B30" s="58">
        <v>3</v>
      </c>
      <c r="C30" s="41" t="s">
        <v>232</v>
      </c>
      <c r="D30" s="59"/>
      <c r="E30" s="59"/>
      <c r="F30" s="59" t="s">
        <v>233</v>
      </c>
      <c r="G30" s="45" t="s">
        <v>234</v>
      </c>
      <c r="H30" s="59" t="s">
        <v>235</v>
      </c>
    </row>
    <row r="31" spans="1:8">
      <c r="A31" s="41" t="s">
        <v>236</v>
      </c>
      <c r="B31" s="43">
        <v>2</v>
      </c>
      <c r="C31" s="54" t="s">
        <v>110</v>
      </c>
      <c r="D31" s="54" t="s">
        <v>237</v>
      </c>
      <c r="E31" s="56" t="s">
        <v>238</v>
      </c>
      <c r="F31" s="56" t="s">
        <v>113</v>
      </c>
      <c r="G31" s="45" t="s">
        <v>239</v>
      </c>
      <c r="H31" s="54" t="s">
        <v>240</v>
      </c>
    </row>
    <row r="32" spans="1:8">
      <c r="A32" s="54" t="s">
        <v>241</v>
      </c>
      <c r="B32" s="58">
        <v>1</v>
      </c>
      <c r="C32" s="41" t="s">
        <v>101</v>
      </c>
      <c r="D32" s="59"/>
      <c r="E32" s="59"/>
      <c r="F32" s="59" t="s">
        <v>98</v>
      </c>
      <c r="G32" s="41" t="s">
        <v>102</v>
      </c>
      <c r="H32" s="59" t="s">
        <v>242</v>
      </c>
    </row>
    <row r="33" spans="1:8">
      <c r="A33" s="41" t="s">
        <v>243</v>
      </c>
      <c r="B33" s="54">
        <v>1</v>
      </c>
      <c r="C33" s="41" t="s">
        <v>105</v>
      </c>
      <c r="D33" s="54"/>
      <c r="E33" s="56"/>
      <c r="F33" s="59" t="s">
        <v>233</v>
      </c>
      <c r="G33" s="41" t="s">
        <v>244</v>
      </c>
      <c r="H33" s="54" t="s">
        <v>245</v>
      </c>
    </row>
    <row r="34" spans="1:8">
      <c r="A34" s="41" t="s">
        <v>246</v>
      </c>
      <c r="B34" s="43">
        <v>2</v>
      </c>
      <c r="C34" s="41" t="s">
        <v>247</v>
      </c>
      <c r="D34" s="41" t="s">
        <v>248</v>
      </c>
      <c r="E34" s="41"/>
      <c r="F34" s="60" t="str">
        <f>"0603"</f>
        <v>0603</v>
      </c>
      <c r="G34" s="61" t="s">
        <v>249</v>
      </c>
      <c r="H34" s="60" t="s">
        <v>250</v>
      </c>
    </row>
    <row r="35" spans="1:8">
      <c r="A35" s="41" t="s">
        <v>251</v>
      </c>
      <c r="B35" s="5">
        <v>1</v>
      </c>
      <c r="C35" s="5" t="s">
        <v>74</v>
      </c>
      <c r="D35" s="5" t="s">
        <v>252</v>
      </c>
      <c r="E35" s="5"/>
      <c r="F35" s="6" t="s">
        <v>77</v>
      </c>
      <c r="G35" s="10" t="s">
        <v>78</v>
      </c>
      <c r="H35" s="5" t="s">
        <v>79</v>
      </c>
    </row>
    <row r="36" spans="1:8">
      <c r="A36" s="62" t="s">
        <v>116</v>
      </c>
      <c r="B36" s="62">
        <v>2</v>
      </c>
      <c r="C36" s="5" t="s">
        <v>117</v>
      </c>
      <c r="D36" s="62"/>
      <c r="E36" s="6"/>
      <c r="F36" s="6" t="s">
        <v>118</v>
      </c>
      <c r="G36" s="41" t="s">
        <v>253</v>
      </c>
      <c r="H36" s="5" t="s">
        <v>254</v>
      </c>
    </row>
    <row r="37" spans="1:8">
      <c r="A37" s="63" t="s">
        <v>121</v>
      </c>
      <c r="B37" s="63"/>
      <c r="C37" s="63"/>
      <c r="D37" s="63"/>
      <c r="E37" s="63"/>
      <c r="F37" s="63"/>
      <c r="G37" s="63"/>
      <c r="H37" s="11"/>
    </row>
    <row r="38" spans="1:8">
      <c r="A38" s="41" t="s">
        <v>126</v>
      </c>
      <c r="B38" s="43">
        <v>9</v>
      </c>
      <c r="C38" s="54" t="s">
        <v>127</v>
      </c>
      <c r="D38" s="38"/>
      <c r="E38" s="64"/>
      <c r="F38" s="64"/>
      <c r="G38" s="38"/>
      <c r="H38" s="5" t="s">
        <v>273</v>
      </c>
    </row>
    <row r="39" spans="1:8">
      <c r="A39" s="41" t="s">
        <v>255</v>
      </c>
      <c r="B39" s="43">
        <v>1</v>
      </c>
      <c r="C39" s="54" t="s">
        <v>256</v>
      </c>
      <c r="D39" s="38"/>
      <c r="E39" s="64"/>
      <c r="F39" s="64"/>
      <c r="G39" s="38"/>
      <c r="H39" s="5" t="s">
        <v>257</v>
      </c>
    </row>
    <row r="40" spans="1:8">
      <c r="A40" s="41" t="s">
        <v>258</v>
      </c>
      <c r="B40" s="43">
        <v>1</v>
      </c>
      <c r="C40" s="54" t="s">
        <v>259</v>
      </c>
      <c r="D40" s="38"/>
      <c r="E40" s="64"/>
      <c r="F40" s="64"/>
      <c r="G40" s="38"/>
      <c r="H40" s="5" t="s">
        <v>260</v>
      </c>
    </row>
    <row r="41" spans="1:8">
      <c r="A41" s="65" t="str">
        <f>"- LED1, LED2"</f>
        <v>- LED1, LED2</v>
      </c>
      <c r="B41" s="43">
        <v>2</v>
      </c>
      <c r="C41" s="43" t="s">
        <v>261</v>
      </c>
      <c r="D41" s="46"/>
      <c r="E41" s="66"/>
      <c r="F41" s="67"/>
      <c r="G41" s="45" t="s">
        <v>262</v>
      </c>
      <c r="H41" s="65" t="s">
        <v>263</v>
      </c>
    </row>
    <row r="42" spans="1:8">
      <c r="A42" s="41" t="s">
        <v>264</v>
      </c>
      <c r="B42" s="43">
        <v>2</v>
      </c>
      <c r="C42" s="54" t="s">
        <v>122</v>
      </c>
      <c r="D42" s="38"/>
      <c r="E42" s="64"/>
      <c r="F42" s="64"/>
      <c r="G42" s="38"/>
      <c r="H42" s="62" t="s">
        <v>150</v>
      </c>
    </row>
    <row r="43" spans="1:8">
      <c r="A43" s="41" t="s">
        <v>265</v>
      </c>
      <c r="B43" s="43">
        <v>2</v>
      </c>
      <c r="C43" s="54" t="s">
        <v>266</v>
      </c>
      <c r="D43" s="54"/>
      <c r="E43" s="64"/>
      <c r="F43" s="64"/>
      <c r="G43" s="54"/>
      <c r="H43" s="75" t="s">
        <v>275</v>
      </c>
    </row>
    <row r="44" spans="1:8">
      <c r="A44" s="41" t="s">
        <v>267</v>
      </c>
      <c r="B44" s="43">
        <v>1</v>
      </c>
      <c r="C44" s="5" t="s">
        <v>141</v>
      </c>
      <c r="D44" s="5"/>
      <c r="E44" s="6" t="s">
        <v>129</v>
      </c>
      <c r="F44" s="6"/>
      <c r="G44" s="8" t="s">
        <v>146</v>
      </c>
      <c r="H44" s="5" t="s">
        <v>145</v>
      </c>
    </row>
    <row r="45" spans="1:8">
      <c r="A45" s="41" t="s">
        <v>268</v>
      </c>
      <c r="B45" s="43">
        <v>1</v>
      </c>
      <c r="C45" s="54" t="s">
        <v>269</v>
      </c>
      <c r="D45" s="38"/>
      <c r="E45" s="64"/>
      <c r="F45" s="64"/>
      <c r="G45" s="54"/>
      <c r="H45" s="54"/>
    </row>
    <row r="46" spans="1:8">
      <c r="A46" s="12" t="s">
        <v>128</v>
      </c>
      <c r="B46" s="12"/>
      <c r="C46" s="12"/>
      <c r="D46" s="12"/>
      <c r="E46" s="68"/>
      <c r="F46" s="69"/>
      <c r="G46" s="70"/>
      <c r="H46" s="11"/>
    </row>
    <row r="47" spans="1:8">
      <c r="A47" s="41" t="s">
        <v>123</v>
      </c>
      <c r="B47" s="46">
        <v>1</v>
      </c>
      <c r="C47" s="54" t="s">
        <v>270</v>
      </c>
      <c r="D47" s="54"/>
      <c r="E47" s="56"/>
      <c r="F47" s="56"/>
      <c r="G47" s="45" t="s">
        <v>271</v>
      </c>
      <c r="H47" s="54"/>
    </row>
    <row r="48" spans="1:8">
      <c r="A48" s="71" t="s">
        <v>130</v>
      </c>
      <c r="B48" s="71"/>
      <c r="C48" s="71" t="s">
        <v>272</v>
      </c>
      <c r="D48" s="71"/>
      <c r="E48" s="72"/>
      <c r="F48" s="73"/>
      <c r="G48" s="74"/>
      <c r="H48" s="15"/>
    </row>
  </sheetData>
  <mergeCells count="3">
    <mergeCell ref="A3:G3"/>
    <mergeCell ref="A1:H1"/>
    <mergeCell ref="A37:G37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150" zoomScaleNormal="150" zoomScalePageLayoutView="150" workbookViewId="0">
      <selection activeCell="H35" sqref="H35"/>
    </sheetView>
  </sheetViews>
  <sheetFormatPr baseColWidth="10" defaultColWidth="8.83203125" defaultRowHeight="12" x14ac:dyDescent="0"/>
  <cols>
    <col min="1" max="1" width="55.33203125" bestFit="1" customWidth="1"/>
    <col min="2" max="2" width="4" bestFit="1" customWidth="1"/>
    <col min="3" max="3" width="33.6640625" customWidth="1"/>
    <col min="4" max="4" width="15" customWidth="1"/>
    <col min="5" max="5" width="5.1640625" bestFit="1" customWidth="1"/>
    <col min="6" max="6" width="12.5" customWidth="1"/>
    <col min="7" max="7" width="21.83203125" customWidth="1"/>
    <col min="8" max="8" width="32.33203125" customWidth="1"/>
  </cols>
  <sheetData>
    <row r="1" spans="1:8" ht="30" customHeight="1">
      <c r="A1" s="30" t="s">
        <v>149</v>
      </c>
      <c r="B1" s="30"/>
      <c r="C1" s="30"/>
      <c r="D1" s="30"/>
      <c r="E1" s="30"/>
      <c r="F1" s="30"/>
      <c r="G1" s="30"/>
      <c r="H1" s="30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2" t="s">
        <v>6</v>
      </c>
      <c r="H2" s="1" t="s">
        <v>7</v>
      </c>
    </row>
    <row r="3" spans="1:8" ht="12.75" customHeight="1">
      <c r="A3" s="31" t="s">
        <v>8</v>
      </c>
      <c r="B3" s="31"/>
      <c r="C3" s="31"/>
      <c r="D3" s="31"/>
      <c r="E3" s="31"/>
      <c r="F3" s="31"/>
      <c r="G3" s="31"/>
      <c r="H3" s="4"/>
    </row>
    <row r="4" spans="1:8">
      <c r="A4" s="21" t="s">
        <v>9</v>
      </c>
      <c r="B4" s="22">
        <v>4</v>
      </c>
      <c r="C4" s="5" t="s">
        <v>10</v>
      </c>
      <c r="D4" s="21"/>
      <c r="E4" s="6" t="s">
        <v>11</v>
      </c>
      <c r="F4" s="6" t="s">
        <v>12</v>
      </c>
      <c r="G4" s="5" t="s">
        <v>13</v>
      </c>
      <c r="H4" s="7"/>
    </row>
    <row r="5" spans="1:8">
      <c r="A5" s="5" t="s">
        <v>142</v>
      </c>
      <c r="B5" s="19">
        <v>8</v>
      </c>
      <c r="C5" s="5" t="s">
        <v>10</v>
      </c>
      <c r="D5" s="5"/>
      <c r="E5" s="6" t="s">
        <v>14</v>
      </c>
      <c r="F5" s="6" t="s">
        <v>12</v>
      </c>
      <c r="G5" s="5" t="s">
        <v>15</v>
      </c>
      <c r="H5" s="7"/>
    </row>
    <row r="6" spans="1:8">
      <c r="A6" s="5" t="s">
        <v>138</v>
      </c>
      <c r="B6" s="19">
        <v>1</v>
      </c>
      <c r="C6" s="5" t="s">
        <v>10</v>
      </c>
      <c r="D6" s="5"/>
      <c r="E6" s="6" t="s">
        <v>139</v>
      </c>
      <c r="F6" s="6" t="s">
        <v>12</v>
      </c>
      <c r="G6" s="24" t="s">
        <v>144</v>
      </c>
      <c r="H6" s="7"/>
    </row>
    <row r="7" spans="1:8">
      <c r="A7" s="21" t="s">
        <v>143</v>
      </c>
      <c r="B7" s="22">
        <v>2</v>
      </c>
      <c r="C7" s="5" t="s">
        <v>10</v>
      </c>
      <c r="D7" s="21"/>
      <c r="E7" s="6" t="s">
        <v>16</v>
      </c>
      <c r="F7" s="6" t="s">
        <v>12</v>
      </c>
      <c r="G7" s="5" t="s">
        <v>17</v>
      </c>
      <c r="H7" s="7"/>
    </row>
    <row r="8" spans="1:8">
      <c r="A8" s="5" t="s">
        <v>18</v>
      </c>
      <c r="B8" s="19">
        <v>2</v>
      </c>
      <c r="C8" s="5" t="s">
        <v>10</v>
      </c>
      <c r="D8" s="5"/>
      <c r="E8" s="6" t="s">
        <v>19</v>
      </c>
      <c r="F8" s="6" t="s">
        <v>12</v>
      </c>
      <c r="G8" s="5" t="s">
        <v>20</v>
      </c>
      <c r="H8" s="7"/>
    </row>
    <row r="9" spans="1:8">
      <c r="A9" s="5" t="s">
        <v>21</v>
      </c>
      <c r="B9" s="19">
        <v>1</v>
      </c>
      <c r="C9" s="5" t="s">
        <v>10</v>
      </c>
      <c r="D9" s="21"/>
      <c r="E9" s="6" t="s">
        <v>22</v>
      </c>
      <c r="F9" s="6" t="s">
        <v>12</v>
      </c>
      <c r="G9" s="5" t="s">
        <v>23</v>
      </c>
      <c r="H9" s="7"/>
    </row>
    <row r="10" spans="1:8">
      <c r="A10" s="21" t="s">
        <v>133</v>
      </c>
      <c r="B10" s="22">
        <v>8</v>
      </c>
      <c r="C10" s="5" t="s">
        <v>10</v>
      </c>
      <c r="D10" s="21"/>
      <c r="E10" s="6" t="s">
        <v>24</v>
      </c>
      <c r="F10" s="6" t="s">
        <v>12</v>
      </c>
      <c r="G10" s="5" t="s">
        <v>25</v>
      </c>
      <c r="H10" s="7"/>
    </row>
    <row r="11" spans="1:8">
      <c r="A11" s="21" t="s">
        <v>136</v>
      </c>
      <c r="B11" s="22">
        <v>3</v>
      </c>
      <c r="C11" s="5" t="s">
        <v>10</v>
      </c>
      <c r="D11" s="21"/>
      <c r="E11" s="6" t="s">
        <v>26</v>
      </c>
      <c r="F11" s="6" t="s">
        <v>12</v>
      </c>
      <c r="G11" s="5" t="s">
        <v>27</v>
      </c>
      <c r="H11" s="7"/>
    </row>
    <row r="12" spans="1:8">
      <c r="A12" s="21" t="s">
        <v>135</v>
      </c>
      <c r="B12" s="22">
        <v>3</v>
      </c>
      <c r="C12" s="5" t="s">
        <v>10</v>
      </c>
      <c r="D12" s="21"/>
      <c r="E12" s="6" t="s">
        <v>28</v>
      </c>
      <c r="F12" s="6" t="s">
        <v>12</v>
      </c>
      <c r="G12" s="5" t="s">
        <v>29</v>
      </c>
      <c r="H12" s="7"/>
    </row>
    <row r="13" spans="1:8">
      <c r="A13" s="21" t="s">
        <v>30</v>
      </c>
      <c r="B13" s="22">
        <v>1</v>
      </c>
      <c r="C13" s="5" t="s">
        <v>10</v>
      </c>
      <c r="D13" s="21"/>
      <c r="E13" s="9" t="s">
        <v>31</v>
      </c>
      <c r="F13" s="6" t="s">
        <v>12</v>
      </c>
      <c r="G13" s="5" t="s">
        <v>32</v>
      </c>
      <c r="H13" s="7"/>
    </row>
    <row r="14" spans="1:8">
      <c r="A14" s="21" t="s">
        <v>134</v>
      </c>
      <c r="B14" s="22">
        <v>10</v>
      </c>
      <c r="C14" s="5" t="s">
        <v>10</v>
      </c>
      <c r="D14" s="21"/>
      <c r="E14" s="6" t="s">
        <v>33</v>
      </c>
      <c r="F14" s="6" t="s">
        <v>12</v>
      </c>
      <c r="G14" s="5" t="s">
        <v>34</v>
      </c>
      <c r="H14" s="7"/>
    </row>
    <row r="15" spans="1:8">
      <c r="A15" s="21" t="s">
        <v>35</v>
      </c>
      <c r="B15" s="22">
        <v>1</v>
      </c>
      <c r="C15" s="5" t="s">
        <v>10</v>
      </c>
      <c r="D15" s="21"/>
      <c r="E15" s="6" t="s">
        <v>36</v>
      </c>
      <c r="F15" s="6" t="s">
        <v>12</v>
      </c>
      <c r="G15" s="5" t="s">
        <v>37</v>
      </c>
      <c r="H15" s="7"/>
    </row>
    <row r="16" spans="1:8">
      <c r="A16" s="21" t="s">
        <v>38</v>
      </c>
      <c r="B16" s="22">
        <v>4</v>
      </c>
      <c r="C16" s="5" t="s">
        <v>39</v>
      </c>
      <c r="D16" s="5" t="s">
        <v>40</v>
      </c>
      <c r="E16" s="6" t="s">
        <v>41</v>
      </c>
      <c r="F16" s="6" t="s">
        <v>12</v>
      </c>
      <c r="G16" s="26" t="s">
        <v>42</v>
      </c>
      <c r="H16" s="5" t="s">
        <v>43</v>
      </c>
    </row>
    <row r="17" spans="1:8">
      <c r="A17" s="5" t="s">
        <v>44</v>
      </c>
      <c r="B17" s="19">
        <v>4</v>
      </c>
      <c r="C17" s="5" t="s">
        <v>39</v>
      </c>
      <c r="D17" s="5" t="s">
        <v>45</v>
      </c>
      <c r="E17" s="6" t="s">
        <v>46</v>
      </c>
      <c r="F17" s="6" t="s">
        <v>12</v>
      </c>
      <c r="G17" s="26" t="s">
        <v>47</v>
      </c>
      <c r="H17" s="5" t="s">
        <v>48</v>
      </c>
    </row>
    <row r="18" spans="1:8">
      <c r="A18" s="21" t="s">
        <v>49</v>
      </c>
      <c r="B18" s="22">
        <v>7</v>
      </c>
      <c r="C18" s="5" t="s">
        <v>39</v>
      </c>
      <c r="D18" s="5" t="s">
        <v>40</v>
      </c>
      <c r="E18" s="6" t="s">
        <v>50</v>
      </c>
      <c r="F18" s="6" t="s">
        <v>12</v>
      </c>
      <c r="G18" s="26" t="s">
        <v>51</v>
      </c>
      <c r="H18" s="5" t="s">
        <v>52</v>
      </c>
    </row>
    <row r="19" spans="1:8">
      <c r="A19" s="21" t="s">
        <v>53</v>
      </c>
      <c r="B19" s="22">
        <v>8</v>
      </c>
      <c r="C19" s="5" t="s">
        <v>39</v>
      </c>
      <c r="D19" s="5" t="s">
        <v>40</v>
      </c>
      <c r="E19" s="5" t="s">
        <v>54</v>
      </c>
      <c r="F19" s="6" t="s">
        <v>12</v>
      </c>
      <c r="G19" s="26" t="s">
        <v>55</v>
      </c>
      <c r="H19" s="5" t="s">
        <v>56</v>
      </c>
    </row>
    <row r="20" spans="1:8">
      <c r="A20" s="21" t="s">
        <v>57</v>
      </c>
      <c r="B20" s="22">
        <v>2</v>
      </c>
      <c r="C20" s="5" t="s">
        <v>39</v>
      </c>
      <c r="D20" s="5" t="s">
        <v>40</v>
      </c>
      <c r="E20" s="6" t="s">
        <v>58</v>
      </c>
      <c r="F20" s="6" t="s">
        <v>59</v>
      </c>
      <c r="G20" s="26" t="s">
        <v>60</v>
      </c>
      <c r="H20" s="5" t="s">
        <v>61</v>
      </c>
    </row>
    <row r="21" spans="1:8">
      <c r="A21" s="21" t="s">
        <v>62</v>
      </c>
      <c r="B21" s="22">
        <v>1</v>
      </c>
      <c r="C21" s="5" t="s">
        <v>63</v>
      </c>
      <c r="D21" s="5" t="s">
        <v>40</v>
      </c>
      <c r="E21" s="5" t="s">
        <v>64</v>
      </c>
      <c r="F21" s="10" t="s">
        <v>148</v>
      </c>
      <c r="G21" s="27" t="s">
        <v>65</v>
      </c>
      <c r="H21" s="5" t="s">
        <v>147</v>
      </c>
    </row>
    <row r="22" spans="1:8">
      <c r="A22" s="21" t="s">
        <v>66</v>
      </c>
      <c r="B22" s="22">
        <v>2</v>
      </c>
      <c r="C22" s="5" t="s">
        <v>67</v>
      </c>
      <c r="D22" s="5" t="s">
        <v>68</v>
      </c>
      <c r="E22" s="6" t="s">
        <v>69</v>
      </c>
      <c r="F22" s="6" t="s">
        <v>70</v>
      </c>
      <c r="G22" s="28" t="s">
        <v>71</v>
      </c>
      <c r="H22" s="5" t="s">
        <v>72</v>
      </c>
    </row>
    <row r="23" spans="1:8">
      <c r="A23" s="5" t="s">
        <v>73</v>
      </c>
      <c r="B23" s="19">
        <v>2</v>
      </c>
      <c r="C23" s="5" t="s">
        <v>74</v>
      </c>
      <c r="D23" s="5" t="s">
        <v>75</v>
      </c>
      <c r="E23" s="5" t="s">
        <v>76</v>
      </c>
      <c r="F23" s="6" t="s">
        <v>77</v>
      </c>
      <c r="G23" s="27" t="s">
        <v>78</v>
      </c>
      <c r="H23" s="5" t="s">
        <v>79</v>
      </c>
    </row>
    <row r="24" spans="1:8" ht="22">
      <c r="A24" s="21" t="s">
        <v>80</v>
      </c>
      <c r="B24" s="25" t="s">
        <v>151</v>
      </c>
      <c r="C24" s="5"/>
      <c r="D24" s="5"/>
      <c r="E24" s="5"/>
      <c r="F24" s="5"/>
      <c r="G24" s="26"/>
      <c r="H24" s="5"/>
    </row>
    <row r="25" spans="1:8">
      <c r="A25" s="21" t="s">
        <v>82</v>
      </c>
      <c r="B25" s="22">
        <v>2</v>
      </c>
      <c r="C25" s="5" t="s">
        <v>83</v>
      </c>
      <c r="D25" s="5"/>
      <c r="E25" s="5"/>
      <c r="F25" s="5" t="s">
        <v>84</v>
      </c>
      <c r="G25" s="26" t="s">
        <v>85</v>
      </c>
      <c r="H25" s="5" t="s">
        <v>86</v>
      </c>
    </row>
    <row r="26" spans="1:8">
      <c r="A26" s="21" t="s">
        <v>87</v>
      </c>
      <c r="B26" s="22">
        <v>2</v>
      </c>
      <c r="C26" s="5" t="s">
        <v>88</v>
      </c>
      <c r="D26" s="5"/>
      <c r="E26" s="5"/>
      <c r="F26" s="5" t="s">
        <v>81</v>
      </c>
      <c r="G26" s="26" t="s">
        <v>89</v>
      </c>
      <c r="H26" s="5" t="s">
        <v>90</v>
      </c>
    </row>
    <row r="27" spans="1:8">
      <c r="A27" s="21" t="s">
        <v>91</v>
      </c>
      <c r="B27" s="22">
        <v>2</v>
      </c>
      <c r="C27" s="5" t="s">
        <v>92</v>
      </c>
      <c r="D27" s="5"/>
      <c r="E27" s="5"/>
      <c r="F27" s="5" t="s">
        <v>93</v>
      </c>
      <c r="G27" s="26" t="s">
        <v>94</v>
      </c>
      <c r="H27" s="5" t="s">
        <v>95</v>
      </c>
    </row>
    <row r="28" spans="1:8">
      <c r="A28" s="21" t="s">
        <v>96</v>
      </c>
      <c r="B28" s="22">
        <v>1</v>
      </c>
      <c r="C28" s="21" t="s">
        <v>97</v>
      </c>
      <c r="D28" s="21"/>
      <c r="E28" s="6"/>
      <c r="F28" s="6" t="s">
        <v>98</v>
      </c>
      <c r="G28" s="26"/>
      <c r="H28" s="5" t="s">
        <v>99</v>
      </c>
    </row>
    <row r="29" spans="1:8">
      <c r="A29" s="21" t="s">
        <v>100</v>
      </c>
      <c r="B29" s="22">
        <v>1</v>
      </c>
      <c r="C29" s="21" t="s">
        <v>101</v>
      </c>
      <c r="D29" s="21"/>
      <c r="E29" s="6"/>
      <c r="F29" s="5" t="s">
        <v>98</v>
      </c>
      <c r="G29" s="26" t="s">
        <v>102</v>
      </c>
      <c r="H29" s="5" t="s">
        <v>103</v>
      </c>
    </row>
    <row r="30" spans="1:8">
      <c r="A30" s="21" t="s">
        <v>104</v>
      </c>
      <c r="B30" s="22">
        <v>2</v>
      </c>
      <c r="C30" s="5" t="s">
        <v>105</v>
      </c>
      <c r="D30" s="5"/>
      <c r="E30" s="6"/>
      <c r="F30" s="6" t="s">
        <v>106</v>
      </c>
      <c r="G30" s="29" t="s">
        <v>107</v>
      </c>
      <c r="H30" s="5" t="s">
        <v>108</v>
      </c>
    </row>
    <row r="31" spans="1:8">
      <c r="A31" s="21" t="s">
        <v>109</v>
      </c>
      <c r="B31" s="22">
        <v>1</v>
      </c>
      <c r="C31" s="5" t="s">
        <v>110</v>
      </c>
      <c r="D31" s="5" t="s">
        <v>111</v>
      </c>
      <c r="E31" s="5" t="s">
        <v>112</v>
      </c>
      <c r="F31" s="5" t="s">
        <v>113</v>
      </c>
      <c r="G31" s="5" t="s">
        <v>114</v>
      </c>
      <c r="H31" s="5" t="s">
        <v>115</v>
      </c>
    </row>
    <row r="32" spans="1:8">
      <c r="A32" s="21" t="s">
        <v>116</v>
      </c>
      <c r="B32" s="22">
        <v>2</v>
      </c>
      <c r="C32" s="5" t="s">
        <v>117</v>
      </c>
      <c r="D32" s="21"/>
      <c r="E32" s="6"/>
      <c r="F32" s="6" t="s">
        <v>118</v>
      </c>
      <c r="G32" s="5" t="s">
        <v>119</v>
      </c>
      <c r="H32" s="5" t="s">
        <v>120</v>
      </c>
    </row>
    <row r="33" spans="1:8" ht="12.75" customHeight="1">
      <c r="A33" s="32" t="s">
        <v>121</v>
      </c>
      <c r="B33" s="32"/>
      <c r="C33" s="32"/>
      <c r="D33" s="32"/>
      <c r="E33" s="32"/>
      <c r="F33" s="32"/>
      <c r="G33" s="32"/>
      <c r="H33" s="11"/>
    </row>
    <row r="34" spans="1:8">
      <c r="A34" s="5" t="s">
        <v>137</v>
      </c>
      <c r="B34" s="19">
        <v>3</v>
      </c>
      <c r="C34" s="5" t="s">
        <v>122</v>
      </c>
      <c r="D34" s="5"/>
      <c r="E34" s="6"/>
      <c r="F34" s="6"/>
      <c r="G34" s="8"/>
      <c r="H34" s="21" t="s">
        <v>150</v>
      </c>
    </row>
    <row r="35" spans="1:8">
      <c r="A35" s="21" t="s">
        <v>126</v>
      </c>
      <c r="B35" s="22">
        <v>9</v>
      </c>
      <c r="C35" s="5" t="s">
        <v>127</v>
      </c>
      <c r="D35" s="5"/>
      <c r="E35" s="5"/>
      <c r="F35" s="5"/>
      <c r="G35" s="23"/>
      <c r="H35" s="5" t="s">
        <v>132</v>
      </c>
    </row>
    <row r="36" spans="1:8">
      <c r="A36" s="5" t="s">
        <v>140</v>
      </c>
      <c r="B36" s="19">
        <v>1</v>
      </c>
      <c r="C36" s="5" t="s">
        <v>141</v>
      </c>
      <c r="D36" s="5"/>
      <c r="E36" s="6" t="s">
        <v>129</v>
      </c>
      <c r="F36" s="6"/>
      <c r="G36" s="8" t="s">
        <v>146</v>
      </c>
      <c r="H36" s="5" t="s">
        <v>145</v>
      </c>
    </row>
    <row r="37" spans="1:8">
      <c r="A37" s="12" t="s">
        <v>128</v>
      </c>
      <c r="B37" s="20"/>
      <c r="C37" s="12"/>
      <c r="D37" s="12"/>
      <c r="E37" s="14"/>
      <c r="F37" s="14"/>
      <c r="G37" s="13"/>
      <c r="H37" s="11"/>
    </row>
    <row r="38" spans="1:8">
      <c r="A38" s="21" t="s">
        <v>123</v>
      </c>
      <c r="B38" s="19">
        <v>1</v>
      </c>
      <c r="C38" s="5" t="s">
        <v>124</v>
      </c>
      <c r="D38" s="5"/>
      <c r="E38" s="5"/>
      <c r="F38" s="5"/>
      <c r="G38" s="23" t="s">
        <v>125</v>
      </c>
      <c r="H38" s="5"/>
    </row>
    <row r="39" spans="1:8">
      <c r="A39" s="12" t="s">
        <v>152</v>
      </c>
      <c r="B39" s="13"/>
      <c r="C39" s="12"/>
      <c r="D39" s="12"/>
      <c r="E39" s="14"/>
      <c r="F39" s="14"/>
      <c r="G39" s="12"/>
      <c r="H39" s="12"/>
    </row>
    <row r="40" spans="1:8">
      <c r="A40" s="15" t="s">
        <v>130</v>
      </c>
      <c r="B40" s="16"/>
      <c r="C40" s="15" t="s">
        <v>131</v>
      </c>
      <c r="D40" s="15"/>
      <c r="E40" s="17"/>
      <c r="F40" s="17"/>
      <c r="G40" s="18"/>
      <c r="H40" s="15"/>
    </row>
  </sheetData>
  <mergeCells count="3">
    <mergeCell ref="A1:H1"/>
    <mergeCell ref="A3:G3"/>
    <mergeCell ref="A33:G3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Ripples v9.0</vt:lpstr>
      <vt:lpstr>Ripples v4.0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émilie gillet</cp:lastModifiedBy>
  <cp:revision>0</cp:revision>
  <dcterms:modified xsi:type="dcterms:W3CDTF">2020-12-17T11:12:17Z</dcterms:modified>
</cp:coreProperties>
</file>