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zildetelandim/Desktop/"/>
    </mc:Choice>
  </mc:AlternateContent>
  <xr:revisionPtr revIDLastSave="0" documentId="13_ncr:1_{D8B3AC1F-D31C-7F43-8D11-40D91763E098}" xr6:coauthVersionLast="47" xr6:coauthVersionMax="47" xr10:uidLastSave="{00000000-0000-0000-0000-000000000000}"/>
  <bookViews>
    <workbookView xWindow="62760" yWindow="4740" windowWidth="30240" windowHeight="17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6" i="1" l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<sst xmlns="http://schemas.openxmlformats.org/spreadsheetml/2006/main" count="2" uniqueCount="2">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</sst>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26"/>
  <sheetViews>
    <sheetView tabSelected="1" workbookViewId="0">
      <selection sqref="A1:B1"/>
    </sheetView>
  </sheetViews>
  <sheetFormatPr baseColWidth="10" defaultColWidth="12.6640625" defaultRowHeight="15.75" customHeight="1" x14ac:dyDescent="0.15"/>
  <cols>
    <col min="1" max="1" width="24.1640625" customWidth="1"/>
  </cols>
  <sheetData>
    <row r="1" spans="1:2" ht="15.75" customHeight="1" x14ac:dyDescent="0.15">
      <c r="A1" s="3" t="s">
        <v>0</v>
      </c>
      <c r="B1" s="4" t="s">
        <v>1</v>
      </c>
    </row>
    <row r="2" spans="1:2" ht="15.75" customHeight="1" x14ac:dyDescent="0.15">
      <c r="A2" s="2">
        <v>45293.998611111114</v>
      </c>
      <c r="B2" s="1">
        <f ca="1">IFERROR(__xludf.DUMMYFUNCTION("""COMPUTED_VALUE"""),1273.5)</f>
        <v>1273.5</v>
      </c>
    </row>
    <row r="3" spans="1:2" ht="15.75" customHeight="1" x14ac:dyDescent="0.15">
      <c r="A3" s="2">
        <v>45294.998611111099</v>
      </c>
      <c r="B3" s="1">
        <f ca="1">IFERROR(__xludf.DUMMYFUNCTION("""COMPUTED_VALUE"""),1277)</f>
        <v>1277</v>
      </c>
    </row>
    <row r="4" spans="1:2" ht="15.75" customHeight="1" x14ac:dyDescent="0.15">
      <c r="A4" s="2">
        <v>45295.998611111099</v>
      </c>
      <c r="B4" s="1">
        <f ca="1">IFERROR(__xludf.DUMMYFUNCTION("""COMPUTED_VALUE"""),1267.5)</f>
        <v>1267.5</v>
      </c>
    </row>
    <row r="5" spans="1:2" ht="15.75" customHeight="1" x14ac:dyDescent="0.15">
      <c r="A5" s="2">
        <v>45296.998611111099</v>
      </c>
      <c r="B5" s="1">
        <f ca="1">IFERROR(__xludf.DUMMYFUNCTION("""COMPUTED_VALUE"""),1256.25)</f>
        <v>1256.25</v>
      </c>
    </row>
    <row r="6" spans="1:2" ht="15.75" customHeight="1" x14ac:dyDescent="0.15">
      <c r="A6" s="2">
        <v>45299.998611111099</v>
      </c>
      <c r="B6" s="1">
        <f ca="1">IFERROR(__xludf.DUMMYFUNCTION("""COMPUTED_VALUE"""),1245.5)</f>
        <v>1245.5</v>
      </c>
    </row>
    <row r="7" spans="1:2" ht="15.75" customHeight="1" x14ac:dyDescent="0.15">
      <c r="A7" s="2">
        <v>45300.998611111099</v>
      </c>
      <c r="B7" s="1">
        <f ca="1">IFERROR(__xludf.DUMMYFUNCTION("""COMPUTED_VALUE"""),1248.5)</f>
        <v>1248.5</v>
      </c>
    </row>
    <row r="8" spans="1:2" ht="15.75" customHeight="1" x14ac:dyDescent="0.15">
      <c r="A8" s="2">
        <v>45301.998611111099</v>
      </c>
      <c r="B8" s="1">
        <f ca="1">IFERROR(__xludf.DUMMYFUNCTION("""COMPUTED_VALUE"""),1236.5)</f>
        <v>1236.5</v>
      </c>
    </row>
    <row r="9" spans="1:2" ht="15.75" customHeight="1" x14ac:dyDescent="0.15">
      <c r="A9" s="2">
        <v>45302.998611111099</v>
      </c>
      <c r="B9" s="1">
        <f ca="1">IFERROR(__xludf.DUMMYFUNCTION("""COMPUTED_VALUE"""),1236.5)</f>
        <v>1236.5</v>
      </c>
    </row>
    <row r="10" spans="1:2" ht="15.75" customHeight="1" x14ac:dyDescent="0.15">
      <c r="A10" s="2">
        <v>45303.998611111099</v>
      </c>
      <c r="B10" s="1">
        <f ca="1">IFERROR(__xludf.DUMMYFUNCTION("""COMPUTED_VALUE"""),1224.25)</f>
        <v>1224.25</v>
      </c>
    </row>
    <row r="11" spans="1:2" ht="15.75" customHeight="1" x14ac:dyDescent="0.15">
      <c r="A11" s="2">
        <v>45307.998611111099</v>
      </c>
      <c r="B11" s="1">
        <f ca="1">IFERROR(__xludf.DUMMYFUNCTION("""COMPUTED_VALUE"""),1227.25)</f>
        <v>1227.25</v>
      </c>
    </row>
    <row r="12" spans="1:2" ht="15.75" customHeight="1" x14ac:dyDescent="0.15">
      <c r="A12" s="2">
        <v>45308.998611111099</v>
      </c>
      <c r="B12" s="1">
        <f ca="1">IFERROR(__xludf.DUMMYFUNCTION("""COMPUTED_VALUE"""),1205.75)</f>
        <v>1205.75</v>
      </c>
    </row>
    <row r="13" spans="1:2" ht="15.75" customHeight="1" x14ac:dyDescent="0.15">
      <c r="A13" s="2">
        <v>45309.998611111099</v>
      </c>
      <c r="B13" s="1">
        <f ca="1">IFERROR(__xludf.DUMMYFUNCTION("""COMPUTED_VALUE"""),1213.5)</f>
        <v>1213.5</v>
      </c>
    </row>
    <row r="14" spans="1:2" ht="15.75" customHeight="1" x14ac:dyDescent="0.15">
      <c r="A14" s="2">
        <v>45310.998611111099</v>
      </c>
      <c r="B14" s="1">
        <f ca="1">IFERROR(__xludf.DUMMYFUNCTION("""COMPUTED_VALUE"""),1213.25)</f>
        <v>1213.25</v>
      </c>
    </row>
    <row r="15" spans="1:2" ht="15.75" customHeight="1" x14ac:dyDescent="0.15">
      <c r="A15" s="2">
        <v>45313.998611111099</v>
      </c>
      <c r="B15" s="1">
        <f ca="1">IFERROR(__xludf.DUMMYFUNCTION("""COMPUTED_VALUE"""),1224.25)</f>
        <v>1224.25</v>
      </c>
    </row>
    <row r="16" spans="1:2" ht="15.75" customHeight="1" x14ac:dyDescent="0.15">
      <c r="A16" s="2">
        <v>45314.998611111099</v>
      </c>
      <c r="B16" s="1">
        <f ca="1">IFERROR(__xludf.DUMMYFUNCTION("""COMPUTED_VALUE"""),1239.5)</f>
        <v>1239.5</v>
      </c>
    </row>
    <row r="17" spans="1:2" ht="15.75" customHeight="1" x14ac:dyDescent="0.15">
      <c r="A17" s="2">
        <v>45315.998611111099</v>
      </c>
      <c r="B17" s="1">
        <f ca="1">IFERROR(__xludf.DUMMYFUNCTION("""COMPUTED_VALUE"""),1240.25)</f>
        <v>1240.25</v>
      </c>
    </row>
    <row r="18" spans="1:2" ht="15.75" customHeight="1" x14ac:dyDescent="0.15">
      <c r="A18" s="2">
        <v>45316.998611111099</v>
      </c>
      <c r="B18" s="1">
        <f ca="1">IFERROR(__xludf.DUMMYFUNCTION("""COMPUTED_VALUE"""),1223)</f>
        <v>1223</v>
      </c>
    </row>
    <row r="19" spans="1:2" ht="15.75" customHeight="1" x14ac:dyDescent="0.15">
      <c r="A19" s="2">
        <v>45317.998611111099</v>
      </c>
      <c r="B19" s="1">
        <f ca="1">IFERROR(__xludf.DUMMYFUNCTION("""COMPUTED_VALUE"""),1209.25)</f>
        <v>1209.25</v>
      </c>
    </row>
    <row r="20" spans="1:2" ht="15.75" customHeight="1" x14ac:dyDescent="0.15">
      <c r="A20" s="2">
        <v>45320.998611111099</v>
      </c>
      <c r="B20" s="1">
        <f ca="1">IFERROR(__xludf.DUMMYFUNCTION("""COMPUTED_VALUE"""),1194.25)</f>
        <v>1194.25</v>
      </c>
    </row>
    <row r="21" spans="1:2" ht="15.75" customHeight="1" x14ac:dyDescent="0.15">
      <c r="A21" s="2">
        <v>45321.998611111099</v>
      </c>
      <c r="B21" s="1">
        <f ca="1">IFERROR(__xludf.DUMMYFUNCTION("""COMPUTED_VALUE"""),1218.75)</f>
        <v>1218.75</v>
      </c>
    </row>
    <row r="22" spans="1:2" ht="15.75" customHeight="1" x14ac:dyDescent="0.15">
      <c r="A22" s="2">
        <v>45322.998611111099</v>
      </c>
      <c r="B22" s="1">
        <f ca="1">IFERROR(__xludf.DUMMYFUNCTION("""COMPUTED_VALUE"""),1222.25)</f>
        <v>1222.25</v>
      </c>
    </row>
    <row r="23" spans="1:2" ht="15.75" customHeight="1" x14ac:dyDescent="0.15">
      <c r="A23" s="2">
        <v>45323.998611111099</v>
      </c>
      <c r="B23" s="1">
        <f ca="1">IFERROR(__xludf.DUMMYFUNCTION("""COMPUTED_VALUE"""),1203.25)</f>
        <v>1203.25</v>
      </c>
    </row>
    <row r="24" spans="1:2" ht="15.75" customHeight="1" x14ac:dyDescent="0.15">
      <c r="A24" s="2">
        <v>45324.998611111099</v>
      </c>
      <c r="B24" s="1">
        <f ca="1">IFERROR(__xludf.DUMMYFUNCTION("""COMPUTED_VALUE"""),1188.5)</f>
        <v>1188.5</v>
      </c>
    </row>
    <row r="25" spans="1:2" ht="15.75" customHeight="1" x14ac:dyDescent="0.15">
      <c r="A25" s="2">
        <v>45327.998611111099</v>
      </c>
      <c r="B25" s="1">
        <f ca="1">IFERROR(__xludf.DUMMYFUNCTION("""COMPUTED_VALUE"""),1196.25)</f>
        <v>1196.25</v>
      </c>
    </row>
    <row r="26" spans="1:2" ht="15.75" customHeight="1" x14ac:dyDescent="0.15">
      <c r="A26" s="2">
        <v>45328.998611111099</v>
      </c>
      <c r="B26" s="1">
        <f ca="1">IFERROR(__xludf.DUMMYFUNCTION("""COMPUTED_VALUE"""),1199.5)</f>
        <v>1199.5</v>
      </c>
    </row>
    <row r="27" spans="1:2" ht="15.75" customHeight="1" x14ac:dyDescent="0.15">
      <c r="A27" s="2">
        <v>45329.998611111099</v>
      </c>
      <c r="B27" s="1">
        <f ca="1">IFERROR(__xludf.DUMMYFUNCTION("""COMPUTED_VALUE"""),1189)</f>
        <v>1189</v>
      </c>
    </row>
    <row r="28" spans="1:2" ht="15.75" customHeight="1" x14ac:dyDescent="0.15">
      <c r="A28" s="2">
        <v>45330.998611111099</v>
      </c>
      <c r="B28" s="1">
        <f ca="1">IFERROR(__xludf.DUMMYFUNCTION("""COMPUTED_VALUE"""),1193.5)</f>
        <v>1193.5</v>
      </c>
    </row>
    <row r="29" spans="1:2" ht="15.75" customHeight="1" x14ac:dyDescent="0.15">
      <c r="A29" s="2">
        <v>45331.998611111099</v>
      </c>
      <c r="B29" s="1">
        <f ca="1">IFERROR(__xludf.DUMMYFUNCTION("""COMPUTED_VALUE"""),1183.5)</f>
        <v>1183.5</v>
      </c>
    </row>
    <row r="30" spans="1:2" ht="15.75" customHeight="1" x14ac:dyDescent="0.15">
      <c r="A30" s="2">
        <v>45334.998611111099</v>
      </c>
      <c r="B30" s="1">
        <f ca="1">IFERROR(__xludf.DUMMYFUNCTION("""COMPUTED_VALUE"""),1193)</f>
        <v>1193</v>
      </c>
    </row>
    <row r="31" spans="1:2" ht="15.75" customHeight="1" x14ac:dyDescent="0.15">
      <c r="A31" s="2">
        <v>45335.998611111099</v>
      </c>
      <c r="B31" s="1">
        <f ca="1">IFERROR(__xludf.DUMMYFUNCTION("""COMPUTED_VALUE"""),1191.75)</f>
        <v>1191.75</v>
      </c>
    </row>
    <row r="32" spans="1:2" ht="15.75" customHeight="1" x14ac:dyDescent="0.15">
      <c r="A32" s="2">
        <v>45336.998611111099</v>
      </c>
      <c r="B32" s="1">
        <f ca="1">IFERROR(__xludf.DUMMYFUNCTION("""COMPUTED_VALUE"""),1176.25)</f>
        <v>1176.25</v>
      </c>
    </row>
    <row r="33" spans="1:2" ht="15.75" customHeight="1" x14ac:dyDescent="0.15">
      <c r="A33" s="2">
        <v>45337.998611111099</v>
      </c>
      <c r="B33" s="1">
        <f ca="1">IFERROR(__xludf.DUMMYFUNCTION("""COMPUTED_VALUE"""),1166)</f>
        <v>1166</v>
      </c>
    </row>
    <row r="34" spans="1:2" ht="15.75" customHeight="1" x14ac:dyDescent="0.15">
      <c r="A34" s="2">
        <v>45338.998611111099</v>
      </c>
      <c r="B34" s="1">
        <f ca="1">IFERROR(__xludf.DUMMYFUNCTION("""COMPUTED_VALUE"""),1176.25)</f>
        <v>1176.25</v>
      </c>
    </row>
    <row r="35" spans="1:2" ht="15.75" customHeight="1" x14ac:dyDescent="0.15">
      <c r="A35" s="2">
        <v>45342.998611111099</v>
      </c>
      <c r="B35" s="1">
        <f ca="1">IFERROR(__xludf.DUMMYFUNCTION("""COMPUTED_VALUE"""),1183.5)</f>
        <v>1183.5</v>
      </c>
    </row>
    <row r="36" spans="1:2" ht="15.75" customHeight="1" x14ac:dyDescent="0.15">
      <c r="A36" s="2">
        <v>45343.998611111099</v>
      </c>
      <c r="B36" s="1">
        <f ca="1">IFERROR(__xludf.DUMMYFUNCTION("""COMPUTED_VALUE"""),1165)</f>
        <v>1165</v>
      </c>
    </row>
    <row r="37" spans="1:2" ht="15.75" customHeight="1" x14ac:dyDescent="0.15">
      <c r="A37" s="2">
        <v>45344.998611111099</v>
      </c>
      <c r="B37" s="1">
        <f ca="1">IFERROR(__xludf.DUMMYFUNCTION("""COMPUTED_VALUE"""),1152.5)</f>
        <v>1152.5</v>
      </c>
    </row>
    <row r="38" spans="1:2" ht="15.75" customHeight="1" x14ac:dyDescent="0.15">
      <c r="A38" s="2">
        <v>45345.998611111099</v>
      </c>
      <c r="B38" s="1">
        <f ca="1">IFERROR(__xludf.DUMMYFUNCTION("""COMPUTED_VALUE"""),1141.75)</f>
        <v>1141.75</v>
      </c>
    </row>
    <row r="39" spans="1:2" ht="15.75" customHeight="1" x14ac:dyDescent="0.15">
      <c r="A39" s="2">
        <v>45348.998611111099</v>
      </c>
      <c r="B39" s="1">
        <f ca="1">IFERROR(__xludf.DUMMYFUNCTION("""COMPUTED_VALUE"""),1145.25)</f>
        <v>1145.25</v>
      </c>
    </row>
    <row r="40" spans="1:2" ht="15.75" customHeight="1" x14ac:dyDescent="0.15">
      <c r="A40" s="2">
        <v>45349.998611111099</v>
      </c>
      <c r="B40" s="1">
        <f ca="1">IFERROR(__xludf.DUMMYFUNCTION("""COMPUTED_VALUE"""),1140.75)</f>
        <v>1140.75</v>
      </c>
    </row>
    <row r="41" spans="1:2" ht="15.75" customHeight="1" x14ac:dyDescent="0.15">
      <c r="A41" s="2">
        <v>45350.998611111099</v>
      </c>
      <c r="B41" s="1">
        <f ca="1">IFERROR(__xludf.DUMMYFUNCTION("""COMPUTED_VALUE"""),1145.25)</f>
        <v>1145.25</v>
      </c>
    </row>
    <row r="42" spans="1:2" ht="15.75" customHeight="1" x14ac:dyDescent="0.15">
      <c r="A42" s="2">
        <v>45351.998611111099</v>
      </c>
      <c r="B42" s="1">
        <f ca="1">IFERROR(__xludf.DUMMYFUNCTION("""COMPUTED_VALUE"""),1140.75)</f>
        <v>1140.75</v>
      </c>
    </row>
    <row r="43" spans="1:2" ht="15.75" customHeight="1" x14ac:dyDescent="0.15">
      <c r="A43" s="2">
        <v>45352.998611111099</v>
      </c>
      <c r="B43" s="1">
        <f ca="1">IFERROR(__xludf.DUMMYFUNCTION("""COMPUTED_VALUE"""),1151.25)</f>
        <v>1151.25</v>
      </c>
    </row>
    <row r="44" spans="1:2" ht="15.75" customHeight="1" x14ac:dyDescent="0.15">
      <c r="A44" s="2">
        <v>45355.998611111099</v>
      </c>
      <c r="B44" s="1">
        <f ca="1">IFERROR(__xludf.DUMMYFUNCTION("""COMPUTED_VALUE"""),1155)</f>
        <v>1155</v>
      </c>
    </row>
    <row r="45" spans="1:2" ht="15.75" customHeight="1" x14ac:dyDescent="0.15">
      <c r="A45" s="2">
        <v>45356.998611111099</v>
      </c>
      <c r="B45" s="1">
        <f ca="1">IFERROR(__xludf.DUMMYFUNCTION("""COMPUTED_VALUE"""),1149)</f>
        <v>1149</v>
      </c>
    </row>
    <row r="46" spans="1:2" ht="15.75" customHeight="1" x14ac:dyDescent="0.15">
      <c r="A46" s="2">
        <v>45357.998611111099</v>
      </c>
      <c r="B46" s="1">
        <f ca="1">IFERROR(__xludf.DUMMYFUNCTION("""COMPUTED_VALUE"""),1148.25)</f>
        <v>1148.25</v>
      </c>
    </row>
    <row r="47" spans="1:2" ht="15.75" customHeight="1" x14ac:dyDescent="0.15">
      <c r="A47" s="2">
        <v>45358.998611111099</v>
      </c>
      <c r="B47" s="1">
        <f ca="1">IFERROR(__xludf.DUMMYFUNCTION("""COMPUTED_VALUE"""),1166.25)</f>
        <v>1166.25</v>
      </c>
    </row>
    <row r="48" spans="1:2" ht="15.75" customHeight="1" x14ac:dyDescent="0.15">
      <c r="A48" s="2">
        <v>45359.998611111099</v>
      </c>
      <c r="B48" s="1">
        <f ca="1">IFERROR(__xludf.DUMMYFUNCTION("""COMPUTED_VALUE"""),1184)</f>
        <v>1184</v>
      </c>
    </row>
    <row r="49" spans="1:2" ht="15.75" customHeight="1" x14ac:dyDescent="0.15">
      <c r="A49" s="2">
        <v>45362.998611111099</v>
      </c>
      <c r="B49" s="1">
        <f ca="1">IFERROR(__xludf.DUMMYFUNCTION("""COMPUTED_VALUE"""),1179.25)</f>
        <v>1179.25</v>
      </c>
    </row>
    <row r="50" spans="1:2" ht="15.75" customHeight="1" x14ac:dyDescent="0.15">
      <c r="A50" s="2">
        <v>45363.998611111099</v>
      </c>
      <c r="B50" s="1">
        <f ca="1">IFERROR(__xludf.DUMMYFUNCTION("""COMPUTED_VALUE"""),1196)</f>
        <v>1196</v>
      </c>
    </row>
    <row r="51" spans="1:2" ht="15.75" customHeight="1" x14ac:dyDescent="0.15">
      <c r="A51" s="2">
        <v>45364.998611111099</v>
      </c>
      <c r="B51" s="1">
        <f ca="1">IFERROR(__xludf.DUMMYFUNCTION("""COMPUTED_VALUE"""),1196.75)</f>
        <v>1196.75</v>
      </c>
    </row>
    <row r="52" spans="1:2" ht="13" x14ac:dyDescent="0.15">
      <c r="A52" s="2">
        <v>45365.998611111099</v>
      </c>
      <c r="B52" s="1">
        <f ca="1">IFERROR(__xludf.DUMMYFUNCTION("""COMPUTED_VALUE"""),1195.25)</f>
        <v>1195.25</v>
      </c>
    </row>
    <row r="53" spans="1:2" ht="13" x14ac:dyDescent="0.15">
      <c r="A53" s="2">
        <v>45366.998611111099</v>
      </c>
      <c r="B53" s="1">
        <f ca="1">IFERROR(__xludf.DUMMYFUNCTION("""COMPUTED_VALUE"""),1198.25)</f>
        <v>1198.25</v>
      </c>
    </row>
    <row r="54" spans="1:2" ht="13" x14ac:dyDescent="0.15">
      <c r="A54" s="2">
        <v>45369.998611111099</v>
      </c>
      <c r="B54" s="1">
        <f ca="1">IFERROR(__xludf.DUMMYFUNCTION("""COMPUTED_VALUE"""),1187.75)</f>
        <v>1187.75</v>
      </c>
    </row>
    <row r="55" spans="1:2" ht="13" x14ac:dyDescent="0.15">
      <c r="A55" s="2">
        <v>45370.998611111099</v>
      </c>
      <c r="B55" s="1">
        <f ca="1">IFERROR(__xludf.DUMMYFUNCTION("""COMPUTED_VALUE"""),1185.5)</f>
        <v>1185.5</v>
      </c>
    </row>
    <row r="56" spans="1:2" ht="13" x14ac:dyDescent="0.15">
      <c r="A56" s="2">
        <v>45371.998611111099</v>
      </c>
      <c r="B56" s="1">
        <f ca="1">IFERROR(__xludf.DUMMYFUNCTION("""COMPUTED_VALUE"""),1209.5)</f>
        <v>1209.5</v>
      </c>
    </row>
    <row r="57" spans="1:2" ht="13" x14ac:dyDescent="0.15">
      <c r="A57" s="2">
        <v>45372.998611111099</v>
      </c>
      <c r="B57" s="1">
        <f ca="1">IFERROR(__xludf.DUMMYFUNCTION("""COMPUTED_VALUE"""),1212)</f>
        <v>1212</v>
      </c>
    </row>
    <row r="58" spans="1:2" ht="13" x14ac:dyDescent="0.15">
      <c r="A58" s="2">
        <v>45373.998611111099</v>
      </c>
      <c r="B58" s="1">
        <f ca="1">IFERROR(__xludf.DUMMYFUNCTION("""COMPUTED_VALUE"""),1192.5)</f>
        <v>1192.5</v>
      </c>
    </row>
    <row r="59" spans="1:2" ht="13" x14ac:dyDescent="0.15">
      <c r="A59" s="2">
        <v>45376.998611111099</v>
      </c>
      <c r="B59" s="1">
        <f ca="1">IFERROR(__xludf.DUMMYFUNCTION("""COMPUTED_VALUE"""),1209.25)</f>
        <v>1209.25</v>
      </c>
    </row>
    <row r="60" spans="1:2" ht="13" x14ac:dyDescent="0.15">
      <c r="A60" s="2">
        <v>45377.998611111099</v>
      </c>
      <c r="B60" s="1">
        <f ca="1">IFERROR(__xludf.DUMMYFUNCTION("""COMPUTED_VALUE"""),1199)</f>
        <v>1199</v>
      </c>
    </row>
    <row r="61" spans="1:2" ht="13" x14ac:dyDescent="0.15">
      <c r="A61" s="2">
        <v>45378.998611111099</v>
      </c>
      <c r="B61" s="1">
        <f ca="1">IFERROR(__xludf.DUMMYFUNCTION("""COMPUTED_VALUE"""),1192.5)</f>
        <v>1192.5</v>
      </c>
    </row>
    <row r="62" spans="1:2" ht="13" x14ac:dyDescent="0.15">
      <c r="A62" s="2">
        <v>45379.998611111099</v>
      </c>
      <c r="B62" s="1">
        <f ca="1">IFERROR(__xludf.DUMMYFUNCTION("""COMPUTED_VALUE"""),1191.5)</f>
        <v>1191.5</v>
      </c>
    </row>
    <row r="63" spans="1:2" ht="13" x14ac:dyDescent="0.15">
      <c r="A63" s="2">
        <v>45383.998611111099</v>
      </c>
      <c r="B63" s="1">
        <f ca="1">IFERROR(__xludf.DUMMYFUNCTION("""COMPUTED_VALUE"""),1185.75)</f>
        <v>1185.75</v>
      </c>
    </row>
    <row r="64" spans="1:2" ht="13" x14ac:dyDescent="0.15">
      <c r="A64" s="2">
        <v>45384.998611111099</v>
      </c>
      <c r="B64" s="1">
        <f ca="1">IFERROR(__xludf.DUMMYFUNCTION("""COMPUTED_VALUE"""),1174)</f>
        <v>1174</v>
      </c>
    </row>
    <row r="65" spans="1:2" ht="13" x14ac:dyDescent="0.15">
      <c r="A65" s="2">
        <v>45385.998611111099</v>
      </c>
      <c r="B65" s="1">
        <f ca="1">IFERROR(__xludf.DUMMYFUNCTION("""COMPUTED_VALUE"""),1182.25)</f>
        <v>1182.25</v>
      </c>
    </row>
    <row r="66" spans="1:2" ht="13" x14ac:dyDescent="0.15">
      <c r="A66" s="2">
        <v>45386.998611111099</v>
      </c>
      <c r="B66" s="1">
        <f ca="1">IFERROR(__xludf.DUMMYFUNCTION("""COMPUTED_VALUE"""),1180)</f>
        <v>1180</v>
      </c>
    </row>
    <row r="67" spans="1:2" ht="13" x14ac:dyDescent="0.15">
      <c r="A67" s="2">
        <v>45387.998611111099</v>
      </c>
      <c r="B67" s="1">
        <f ca="1">IFERROR(__xludf.DUMMYFUNCTION("""COMPUTED_VALUE"""),1185)</f>
        <v>1185</v>
      </c>
    </row>
    <row r="68" spans="1:2" ht="13" x14ac:dyDescent="0.15">
      <c r="A68" s="2">
        <v>45390.998611111099</v>
      </c>
      <c r="B68" s="1">
        <f ca="1">IFERROR(__xludf.DUMMYFUNCTION("""COMPUTED_VALUE"""),1181.5)</f>
        <v>1181.5</v>
      </c>
    </row>
    <row r="69" spans="1:2" ht="13" x14ac:dyDescent="0.15">
      <c r="A69" s="2">
        <v>45391.998611111099</v>
      </c>
      <c r="B69" s="1">
        <f ca="1">IFERROR(__xludf.DUMMYFUNCTION("""COMPUTED_VALUE"""),1174.5)</f>
        <v>1174.5</v>
      </c>
    </row>
    <row r="70" spans="1:2" ht="13" x14ac:dyDescent="0.15">
      <c r="A70" s="2">
        <v>45392.998611111099</v>
      </c>
      <c r="B70" s="1">
        <f ca="1">IFERROR(__xludf.DUMMYFUNCTION("""COMPUTED_VALUE"""),1164.75)</f>
        <v>1164.75</v>
      </c>
    </row>
    <row r="71" spans="1:2" ht="13" x14ac:dyDescent="0.15">
      <c r="A71" s="2">
        <v>45393.998611111099</v>
      </c>
      <c r="B71" s="1">
        <f ca="1">IFERROR(__xludf.DUMMYFUNCTION("""COMPUTED_VALUE"""),1172.5)</f>
        <v>1172.5</v>
      </c>
    </row>
    <row r="72" spans="1:2" ht="13" x14ac:dyDescent="0.15">
      <c r="A72" s="2">
        <v>45394.998611111099</v>
      </c>
      <c r="B72" s="1">
        <f ca="1">IFERROR(__xludf.DUMMYFUNCTION("""COMPUTED_VALUE"""),1186.75)</f>
        <v>1186.75</v>
      </c>
    </row>
    <row r="73" spans="1:2" ht="13" x14ac:dyDescent="0.15">
      <c r="A73" s="2">
        <v>45397.998611111099</v>
      </c>
      <c r="B73" s="1">
        <f ca="1">IFERROR(__xludf.DUMMYFUNCTION("""COMPUTED_VALUE"""),1172)</f>
        <v>1172</v>
      </c>
    </row>
    <row r="74" spans="1:2" ht="13" x14ac:dyDescent="0.15">
      <c r="A74" s="2">
        <v>45398.998611111099</v>
      </c>
      <c r="B74" s="1">
        <f ca="1">IFERROR(__xludf.DUMMYFUNCTION("""COMPUTED_VALUE"""),1160)</f>
        <v>1160</v>
      </c>
    </row>
    <row r="75" spans="1:2" ht="13" x14ac:dyDescent="0.15">
      <c r="A75" s="2">
        <v>45399.998611111099</v>
      </c>
      <c r="B75" s="1">
        <f ca="1">IFERROR(__xludf.DUMMYFUNCTION("""COMPUTED_VALUE"""),1164.25)</f>
        <v>1164.25</v>
      </c>
    </row>
    <row r="76" spans="1:2" ht="13" x14ac:dyDescent="0.15">
      <c r="A76" s="2">
        <v>45400.998611111099</v>
      </c>
      <c r="B76" s="1">
        <f ca="1">IFERROR(__xludf.DUMMYFUNCTION("""COMPUTED_VALUE"""),1149)</f>
        <v>1149</v>
      </c>
    </row>
    <row r="77" spans="1:2" ht="13" x14ac:dyDescent="0.15">
      <c r="A77" s="2">
        <v>45401.998611111099</v>
      </c>
      <c r="B77" s="1">
        <f ca="1">IFERROR(__xludf.DUMMYFUNCTION("""COMPUTED_VALUE"""),1165.75)</f>
        <v>1165.75</v>
      </c>
    </row>
    <row r="78" spans="1:2" ht="13" x14ac:dyDescent="0.15">
      <c r="A78" s="2">
        <v>45404.998611111099</v>
      </c>
      <c r="B78" s="1">
        <f ca="1">IFERROR(__xludf.DUMMYFUNCTION("""COMPUTED_VALUE"""),1176.5)</f>
        <v>1176.5</v>
      </c>
    </row>
    <row r="79" spans="1:2" ht="13" x14ac:dyDescent="0.15">
      <c r="A79" s="2">
        <v>45405.998611111099</v>
      </c>
      <c r="B79" s="1">
        <f ca="1">IFERROR(__xludf.DUMMYFUNCTION("""COMPUTED_VALUE"""),1182)</f>
        <v>1182</v>
      </c>
    </row>
    <row r="80" spans="1:2" ht="13" x14ac:dyDescent="0.15">
      <c r="A80" s="2">
        <v>45406.998611111099</v>
      </c>
      <c r="B80" s="1">
        <f ca="1">IFERROR(__xludf.DUMMYFUNCTION("""COMPUTED_VALUE"""),1181.5)</f>
        <v>1181.5</v>
      </c>
    </row>
    <row r="81" spans="1:2" ht="13" x14ac:dyDescent="0.15">
      <c r="A81" s="2">
        <v>45407.998611111099</v>
      </c>
      <c r="B81" s="1">
        <f ca="1">IFERROR(__xludf.DUMMYFUNCTION("""COMPUTED_VALUE"""),1179.75)</f>
        <v>1179.75</v>
      </c>
    </row>
    <row r="82" spans="1:2" ht="13" x14ac:dyDescent="0.15">
      <c r="A82" s="2">
        <v>45408.998611111099</v>
      </c>
      <c r="B82" s="1">
        <f ca="1">IFERROR(__xludf.DUMMYFUNCTION("""COMPUTED_VALUE"""),1177.25)</f>
        <v>1177.25</v>
      </c>
    </row>
    <row r="83" spans="1:2" ht="13" x14ac:dyDescent="0.15">
      <c r="A83" s="2">
        <v>45411.998611111099</v>
      </c>
      <c r="B83" s="1">
        <f ca="1">IFERROR(__xludf.DUMMYFUNCTION("""COMPUTED_VALUE"""),1182)</f>
        <v>1182</v>
      </c>
    </row>
    <row r="84" spans="1:2" ht="13" x14ac:dyDescent="0.15">
      <c r="A84" s="2">
        <v>45412.998611111099</v>
      </c>
      <c r="B84" s="1">
        <f ca="1">IFERROR(__xludf.DUMMYFUNCTION("""COMPUTED_VALUE"""),1163)</f>
        <v>1163</v>
      </c>
    </row>
    <row r="85" spans="1:2" ht="13" x14ac:dyDescent="0.15">
      <c r="A85" s="2">
        <v>45413.998611111099</v>
      </c>
      <c r="B85" s="1">
        <f ca="1">IFERROR(__xludf.DUMMYFUNCTION("""COMPUTED_VALUE"""),1170.25)</f>
        <v>1170.25</v>
      </c>
    </row>
    <row r="86" spans="1:2" ht="13" x14ac:dyDescent="0.15">
      <c r="A86" s="2">
        <v>45414.998611111099</v>
      </c>
      <c r="B86" s="1">
        <f ca="1">IFERROR(__xludf.DUMMYFUNCTION("""COMPUTED_VALUE"""),1199)</f>
        <v>1199</v>
      </c>
    </row>
    <row r="87" spans="1:2" ht="13" x14ac:dyDescent="0.15">
      <c r="A87" s="2">
        <v>45415.998611111099</v>
      </c>
      <c r="B87" s="1">
        <f ca="1">IFERROR(__xludf.DUMMYFUNCTION("""COMPUTED_VALUE"""),1215)</f>
        <v>1215</v>
      </c>
    </row>
    <row r="88" spans="1:2" ht="13" x14ac:dyDescent="0.15">
      <c r="A88" s="2">
        <v>45418.998611111099</v>
      </c>
      <c r="B88" s="1">
        <f ca="1">IFERROR(__xludf.DUMMYFUNCTION("""COMPUTED_VALUE"""),1248.75)</f>
        <v>1248.75</v>
      </c>
    </row>
    <row r="89" spans="1:2" ht="13" x14ac:dyDescent="0.15">
      <c r="A89" s="2">
        <v>45419.998611111099</v>
      </c>
      <c r="B89" s="1">
        <f ca="1">IFERROR(__xludf.DUMMYFUNCTION("""COMPUTED_VALUE"""),1246.5)</f>
        <v>1246.5</v>
      </c>
    </row>
    <row r="90" spans="1:2" ht="13" x14ac:dyDescent="0.15">
      <c r="A90" s="2">
        <v>45420.998611111099</v>
      </c>
      <c r="B90" s="1">
        <f ca="1">IFERROR(__xludf.DUMMYFUNCTION("""COMPUTED_VALUE"""),1227.75)</f>
        <v>1227.75</v>
      </c>
    </row>
    <row r="91" spans="1:2" ht="13" x14ac:dyDescent="0.15">
      <c r="A91" s="2">
        <v>45421.998611111099</v>
      </c>
      <c r="B91" s="1">
        <f ca="1">IFERROR(__xludf.DUMMYFUNCTION("""COMPUTED_VALUE"""),1208.5)</f>
        <v>1208.5</v>
      </c>
    </row>
    <row r="92" spans="1:2" ht="13" x14ac:dyDescent="0.15">
      <c r="A92" s="2">
        <v>45422.998611111099</v>
      </c>
      <c r="B92" s="1">
        <f ca="1">IFERROR(__xludf.DUMMYFUNCTION("""COMPUTED_VALUE"""),1219)</f>
        <v>1219</v>
      </c>
    </row>
    <row r="93" spans="1:2" ht="13" x14ac:dyDescent="0.15">
      <c r="A93" s="2">
        <v>45425.998611111099</v>
      </c>
      <c r="B93" s="1">
        <f ca="1">IFERROR(__xludf.DUMMYFUNCTION("""COMPUTED_VALUE"""),1219.5)</f>
        <v>1219.5</v>
      </c>
    </row>
    <row r="94" spans="1:2" ht="13" x14ac:dyDescent="0.15">
      <c r="A94" s="2">
        <v>45426.998611111099</v>
      </c>
      <c r="B94" s="1">
        <f ca="1">IFERROR(__xludf.DUMMYFUNCTION("""COMPUTED_VALUE"""),1214.5)</f>
        <v>1214.5</v>
      </c>
    </row>
    <row r="95" spans="1:2" ht="13" x14ac:dyDescent="0.15">
      <c r="A95" s="2">
        <v>45427.998611111099</v>
      </c>
      <c r="B95" s="1">
        <f ca="1">IFERROR(__xludf.DUMMYFUNCTION("""COMPUTED_VALUE"""),1213.5)</f>
        <v>1213.5</v>
      </c>
    </row>
    <row r="96" spans="1:2" ht="13" x14ac:dyDescent="0.15">
      <c r="A96" s="2">
        <v>45428.998611111099</v>
      </c>
      <c r="B96" s="1">
        <f ca="1">IFERROR(__xludf.DUMMYFUNCTION("""COMPUTED_VALUE"""),1216.25)</f>
        <v>1216.25</v>
      </c>
    </row>
    <row r="97" spans="1:2" ht="13" x14ac:dyDescent="0.15">
      <c r="A97" s="2">
        <v>45429.998611111099</v>
      </c>
      <c r="B97" s="1">
        <f ca="1">IFERROR(__xludf.DUMMYFUNCTION("""COMPUTED_VALUE"""),1228)</f>
        <v>1228</v>
      </c>
    </row>
    <row r="98" spans="1:2" ht="13" x14ac:dyDescent="0.15">
      <c r="A98" s="2">
        <v>45432.998611111099</v>
      </c>
      <c r="B98" s="1">
        <f ca="1">IFERROR(__xludf.DUMMYFUNCTION("""COMPUTED_VALUE"""),1248)</f>
        <v>1248</v>
      </c>
    </row>
    <row r="99" spans="1:2" ht="13" x14ac:dyDescent="0.15">
      <c r="A99" s="2">
        <v>45433.998611111099</v>
      </c>
      <c r="B99" s="1">
        <f ca="1">IFERROR(__xludf.DUMMYFUNCTION("""COMPUTED_VALUE"""),1236.25)</f>
        <v>1236.25</v>
      </c>
    </row>
    <row r="100" spans="1:2" ht="13" x14ac:dyDescent="0.15">
      <c r="A100" s="2">
        <v>45434.998611111099</v>
      </c>
      <c r="B100" s="1">
        <f ca="1">IFERROR(__xludf.DUMMYFUNCTION("""COMPUTED_VALUE"""),1246.25)</f>
        <v>1246.25</v>
      </c>
    </row>
    <row r="101" spans="1:2" ht="13" x14ac:dyDescent="0.15">
      <c r="A101" s="2">
        <v>45435.998611111099</v>
      </c>
      <c r="B101" s="1">
        <f ca="1">IFERROR(__xludf.DUMMYFUNCTION("""COMPUTED_VALUE"""),1239.25)</f>
        <v>1239.25</v>
      </c>
    </row>
    <row r="102" spans="1:2" ht="13" x14ac:dyDescent="0.15">
      <c r="A102" s="2">
        <v>45436.998611111099</v>
      </c>
      <c r="B102" s="1">
        <f ca="1">IFERROR(__xludf.DUMMYFUNCTION("""COMPUTED_VALUE"""),1248)</f>
        <v>1248</v>
      </c>
    </row>
    <row r="103" spans="1:2" ht="13" x14ac:dyDescent="0.15">
      <c r="A103" s="2">
        <v>45440.998611111099</v>
      </c>
      <c r="B103" s="1">
        <f ca="1">IFERROR(__xludf.DUMMYFUNCTION("""COMPUTED_VALUE"""),1229.5)</f>
        <v>1229.5</v>
      </c>
    </row>
    <row r="104" spans="1:2" ht="13" x14ac:dyDescent="0.15">
      <c r="A104" s="2">
        <v>45441.998611111099</v>
      </c>
      <c r="B104" s="1">
        <f ca="1">IFERROR(__xludf.DUMMYFUNCTION("""COMPUTED_VALUE"""),1214)</f>
        <v>1214</v>
      </c>
    </row>
    <row r="105" spans="1:2" ht="13" x14ac:dyDescent="0.15">
      <c r="A105" s="2">
        <v>45442.998611111099</v>
      </c>
      <c r="B105" s="1">
        <f ca="1">IFERROR(__xludf.DUMMYFUNCTION("""COMPUTED_VALUE"""),1209.75)</f>
        <v>1209.75</v>
      </c>
    </row>
    <row r="106" spans="1:2" ht="13" x14ac:dyDescent="0.15">
      <c r="A106" s="2">
        <v>45443.998611111099</v>
      </c>
      <c r="B106" s="1">
        <f ca="1">IFERROR(__xludf.DUMMYFUNCTION("""COMPUTED_VALUE"""),1205)</f>
        <v>1205</v>
      </c>
    </row>
    <row r="107" spans="1:2" ht="13" x14ac:dyDescent="0.15">
      <c r="A107" s="2">
        <v>45446.998611111099</v>
      </c>
      <c r="B107" s="1">
        <f ca="1">IFERROR(__xludf.DUMMYFUNCTION("""COMPUTED_VALUE"""),1184.5)</f>
        <v>1184.5</v>
      </c>
    </row>
    <row r="108" spans="1:2" ht="13" x14ac:dyDescent="0.15">
      <c r="A108" s="2">
        <v>45447.998611111099</v>
      </c>
      <c r="B108" s="1">
        <f ca="1">IFERROR(__xludf.DUMMYFUNCTION("""COMPUTED_VALUE"""),1179)</f>
        <v>1179</v>
      </c>
    </row>
    <row r="109" spans="1:2" ht="13" x14ac:dyDescent="0.15">
      <c r="A109" s="2">
        <v>45448.998611111099</v>
      </c>
      <c r="B109" s="1">
        <f ca="1">IFERROR(__xludf.DUMMYFUNCTION("""COMPUTED_VALUE"""),1177.25)</f>
        <v>1177.25</v>
      </c>
    </row>
    <row r="110" spans="1:2" ht="13" x14ac:dyDescent="0.15">
      <c r="A110" s="2">
        <v>45449.998611111099</v>
      </c>
      <c r="B110" s="1">
        <f ca="1">IFERROR(__xludf.DUMMYFUNCTION("""COMPUTED_VALUE"""),1200)</f>
        <v>1200</v>
      </c>
    </row>
    <row r="111" spans="1:2" ht="13" x14ac:dyDescent="0.15">
      <c r="A111" s="2">
        <v>45450.998611111099</v>
      </c>
      <c r="B111" s="1">
        <f ca="1">IFERROR(__xludf.DUMMYFUNCTION("""COMPUTED_VALUE"""),1179.25)</f>
        <v>1179.25</v>
      </c>
    </row>
    <row r="112" spans="1:2" ht="13" x14ac:dyDescent="0.15">
      <c r="A112" s="2">
        <v>45453.998611111099</v>
      </c>
      <c r="B112" s="1">
        <f ca="1">IFERROR(__xludf.DUMMYFUNCTION("""COMPUTED_VALUE"""),1188.25)</f>
        <v>1188.25</v>
      </c>
    </row>
    <row r="113" spans="1:2" ht="13" x14ac:dyDescent="0.15">
      <c r="A113" s="2">
        <v>45454.998611111099</v>
      </c>
      <c r="B113" s="1">
        <f ca="1">IFERROR(__xludf.DUMMYFUNCTION("""COMPUTED_VALUE"""),1178)</f>
        <v>1178</v>
      </c>
    </row>
    <row r="114" spans="1:2" ht="13" x14ac:dyDescent="0.15">
      <c r="A114" s="2">
        <v>45455.998611111099</v>
      </c>
      <c r="B114" s="1">
        <f ca="1">IFERROR(__xludf.DUMMYFUNCTION("""COMPUTED_VALUE"""),1147.25)</f>
        <v>1147.25</v>
      </c>
    </row>
    <row r="115" spans="1:2" ht="13" x14ac:dyDescent="0.15">
      <c r="A115" s="2">
        <v>45456.998611111099</v>
      </c>
      <c r="B115" s="1">
        <f ca="1">IFERROR(__xludf.DUMMYFUNCTION("""COMPUTED_VALUE"""),1160.25)</f>
        <v>1160.25</v>
      </c>
    </row>
    <row r="116" spans="1:2" ht="13" x14ac:dyDescent="0.15">
      <c r="A116" s="2">
        <v>45457.998611111099</v>
      </c>
      <c r="B116" s="1">
        <f ca="1">IFERROR(__xludf.DUMMYFUNCTION("""COMPUTED_VALUE"""),1149.75)</f>
        <v>1149.75</v>
      </c>
    </row>
    <row r="117" spans="1:2" ht="13" x14ac:dyDescent="0.15">
      <c r="A117" s="2">
        <v>45460.998611111099</v>
      </c>
      <c r="B117" s="1">
        <f ca="1">IFERROR(__xludf.DUMMYFUNCTION("""COMPUTED_VALUE"""),1130.25)</f>
        <v>1130.25</v>
      </c>
    </row>
    <row r="118" spans="1:2" ht="13" x14ac:dyDescent="0.15">
      <c r="A118" s="2">
        <v>45461.998611111099</v>
      </c>
      <c r="B118" s="1">
        <f ca="1">IFERROR(__xludf.DUMMYFUNCTION("""COMPUTED_VALUE"""),1132)</f>
        <v>1132</v>
      </c>
    </row>
    <row r="119" spans="1:2" ht="13" x14ac:dyDescent="0.15">
      <c r="A119" s="2">
        <v>45463.998611111099</v>
      </c>
      <c r="B119" s="1">
        <f ca="1">IFERROR(__xludf.DUMMYFUNCTION("""COMPUTED_VALUE"""),1116.75)</f>
        <v>1116.75</v>
      </c>
    </row>
    <row r="120" spans="1:2" ht="13" x14ac:dyDescent="0.15">
      <c r="A120" s="2">
        <v>45464.998611111099</v>
      </c>
      <c r="B120" s="1">
        <f ca="1">IFERROR(__xludf.DUMMYFUNCTION("""COMPUTED_VALUE"""),1120)</f>
        <v>1120</v>
      </c>
    </row>
    <row r="121" spans="1:2" ht="13" x14ac:dyDescent="0.15">
      <c r="A121" s="2">
        <v>45467.998611111099</v>
      </c>
      <c r="B121" s="1">
        <f ca="1">IFERROR(__xludf.DUMMYFUNCTION("""COMPUTED_VALUE"""),1130.5)</f>
        <v>1130.5</v>
      </c>
    </row>
    <row r="122" spans="1:2" ht="13" x14ac:dyDescent="0.15">
      <c r="A122" s="2">
        <v>45468.998611111099</v>
      </c>
      <c r="B122" s="1">
        <f ca="1">IFERROR(__xludf.DUMMYFUNCTION("""COMPUTED_VALUE"""),1111.5)</f>
        <v>1111.5</v>
      </c>
    </row>
    <row r="123" spans="1:2" ht="13" x14ac:dyDescent="0.15">
      <c r="A123" s="2">
        <v>45469.998611111099</v>
      </c>
      <c r="B123" s="1">
        <f ca="1">IFERROR(__xludf.DUMMYFUNCTION("""COMPUTED_VALUE"""),1107)</f>
        <v>1107</v>
      </c>
    </row>
    <row r="124" spans="1:2" ht="13" x14ac:dyDescent="0.15">
      <c r="A124" s="2">
        <v>45470.998611111099</v>
      </c>
      <c r="B124" s="1">
        <f ca="1">IFERROR(__xludf.DUMMYFUNCTION("""COMPUTED_VALUE"""),1104.75)</f>
        <v>1104.75</v>
      </c>
    </row>
    <row r="125" spans="1:2" ht="13" x14ac:dyDescent="0.15">
      <c r="A125" s="2">
        <v>45471.998611111099</v>
      </c>
      <c r="B125" s="1">
        <f ca="1">IFERROR(__xludf.DUMMYFUNCTION("""COMPUTED_VALUE"""),1104)</f>
        <v>1104</v>
      </c>
    </row>
    <row r="126" spans="1:2" ht="13" x14ac:dyDescent="0.15">
      <c r="A126" s="2">
        <v>45474.998611111099</v>
      </c>
      <c r="B126" s="1">
        <f ca="1">IFERROR(__xludf.DUMMYFUNCTION("""COMPUTED_VALUE"""),1111)</f>
        <v>1111</v>
      </c>
    </row>
    <row r="127" spans="1:2" ht="13" x14ac:dyDescent="0.15">
      <c r="A127" s="2">
        <v>45475.998611111099</v>
      </c>
      <c r="B127" s="1">
        <f ca="1">IFERROR(__xludf.DUMMYFUNCTION("""COMPUTED_VALUE"""),1113)</f>
        <v>1113</v>
      </c>
    </row>
    <row r="128" spans="1:2" ht="13" x14ac:dyDescent="0.15">
      <c r="A128" s="2">
        <v>45476.541666666599</v>
      </c>
      <c r="B128" s="1">
        <f ca="1">IFERROR(__xludf.DUMMYFUNCTION("""COMPUTED_VALUE"""),1121.5)</f>
        <v>1121.5</v>
      </c>
    </row>
    <row r="129" spans="1:2" ht="13" x14ac:dyDescent="0.15">
      <c r="A129" s="2">
        <v>45478.998611111099</v>
      </c>
      <c r="B129" s="1">
        <f ca="1">IFERROR(__xludf.DUMMYFUNCTION("""COMPUTED_VALUE"""),1129.75)</f>
        <v>1129.75</v>
      </c>
    </row>
    <row r="130" spans="1:2" ht="13" x14ac:dyDescent="0.15">
      <c r="A130" s="2">
        <v>45481.998611111099</v>
      </c>
      <c r="B130" s="1">
        <f ca="1">IFERROR(__xludf.DUMMYFUNCTION("""COMPUTED_VALUE"""),1099.5)</f>
        <v>1099.5</v>
      </c>
    </row>
    <row r="131" spans="1:2" ht="13" x14ac:dyDescent="0.15">
      <c r="A131" s="2">
        <v>45482.998611111099</v>
      </c>
      <c r="B131" s="1">
        <f ca="1">IFERROR(__xludf.DUMMYFUNCTION("""COMPUTED_VALUE"""),1080)</f>
        <v>1080</v>
      </c>
    </row>
    <row r="132" spans="1:2" ht="13" x14ac:dyDescent="0.15">
      <c r="A132" s="2">
        <v>45483.998611111099</v>
      </c>
      <c r="B132" s="1">
        <f ca="1">IFERROR(__xludf.DUMMYFUNCTION("""COMPUTED_VALUE"""),1067)</f>
        <v>1067</v>
      </c>
    </row>
    <row r="133" spans="1:2" ht="13" x14ac:dyDescent="0.15">
      <c r="A133" s="2">
        <v>45484.998611111099</v>
      </c>
      <c r="B133" s="1">
        <f ca="1">IFERROR(__xludf.DUMMYFUNCTION("""COMPUTED_VALUE"""),1067.75)</f>
        <v>1067.75</v>
      </c>
    </row>
    <row r="134" spans="1:2" ht="13" x14ac:dyDescent="0.15">
      <c r="A134" s="2">
        <v>45485.998611111099</v>
      </c>
      <c r="B134" s="1">
        <f ca="1">IFERROR(__xludf.DUMMYFUNCTION("""COMPUTED_VALUE"""),1065.25)</f>
        <v>1065.25</v>
      </c>
    </row>
    <row r="135" spans="1:2" ht="13" x14ac:dyDescent="0.15">
      <c r="A135" s="2">
        <v>45488.998611111099</v>
      </c>
      <c r="B135" s="1">
        <f ca="1">IFERROR(__xludf.DUMMYFUNCTION("""COMPUTED_VALUE"""),1040)</f>
        <v>1040</v>
      </c>
    </row>
    <row r="136" spans="1:2" ht="13" x14ac:dyDescent="0.15">
      <c r="A136" s="2">
        <v>45489.998611111099</v>
      </c>
      <c r="B136" s="1">
        <f ca="1">IFERROR(__xludf.DUMMYFUNCTION("""COMPUTED_VALUE"""),1043.25)</f>
        <v>1043.25</v>
      </c>
    </row>
    <row r="137" spans="1:2" ht="13" x14ac:dyDescent="0.15">
      <c r="A137" s="2">
        <v>45490.998611111099</v>
      </c>
      <c r="B137" s="1">
        <f ca="1">IFERROR(__xludf.DUMMYFUNCTION("""COMPUTED_VALUE"""),1041)</f>
        <v>1041</v>
      </c>
    </row>
    <row r="138" spans="1:2" ht="13" x14ac:dyDescent="0.15">
      <c r="A138" s="2">
        <v>45491.998611111099</v>
      </c>
      <c r="B138" s="1">
        <f ca="1">IFERROR(__xludf.DUMMYFUNCTION("""COMPUTED_VALUE"""),1043)</f>
        <v>1043</v>
      </c>
    </row>
    <row r="139" spans="1:2" ht="13" x14ac:dyDescent="0.15">
      <c r="A139" s="2">
        <v>45492.998611111099</v>
      </c>
      <c r="B139" s="1">
        <f ca="1">IFERROR(__xludf.DUMMYFUNCTION("""COMPUTED_VALUE"""),1036)</f>
        <v>1036</v>
      </c>
    </row>
    <row r="140" spans="1:2" ht="13" x14ac:dyDescent="0.15">
      <c r="A140" s="2">
        <v>45495.998611111099</v>
      </c>
      <c r="B140" s="1">
        <f ca="1">IFERROR(__xludf.DUMMYFUNCTION("""COMPUTED_VALUE"""),1068.75)</f>
        <v>1068.75</v>
      </c>
    </row>
    <row r="141" spans="1:2" ht="13" x14ac:dyDescent="0.15">
      <c r="A141" s="2">
        <v>45496.998611111099</v>
      </c>
      <c r="B141" s="1">
        <f ca="1">IFERROR(__xludf.DUMMYFUNCTION("""COMPUTED_VALUE"""),1075.5)</f>
        <v>1075.5</v>
      </c>
    </row>
    <row r="142" spans="1:2" ht="13" x14ac:dyDescent="0.15">
      <c r="A142" s="2">
        <v>45497.998611111099</v>
      </c>
      <c r="B142" s="1">
        <f ca="1">IFERROR(__xludf.DUMMYFUNCTION("""COMPUTED_VALUE"""),1064)</f>
        <v>1064</v>
      </c>
    </row>
    <row r="143" spans="1:2" ht="13" x14ac:dyDescent="0.15">
      <c r="A143" s="2">
        <v>45498.998611111099</v>
      </c>
      <c r="B143" s="1">
        <f ca="1">IFERROR(__xludf.DUMMYFUNCTION("""COMPUTED_VALUE"""),1079.5)</f>
        <v>1079.5</v>
      </c>
    </row>
    <row r="144" spans="1:2" ht="13" x14ac:dyDescent="0.15">
      <c r="A144" s="2">
        <v>45499.998611111099</v>
      </c>
      <c r="B144" s="1">
        <f ca="1">IFERROR(__xludf.DUMMYFUNCTION("""COMPUTED_VALUE"""),1048.5)</f>
        <v>1048.5</v>
      </c>
    </row>
    <row r="145" spans="1:2" ht="13" x14ac:dyDescent="0.15">
      <c r="A145" s="2">
        <v>45502.998611111099</v>
      </c>
      <c r="B145" s="1">
        <f ca="1">IFERROR(__xludf.DUMMYFUNCTION("""COMPUTED_VALUE"""),1039.5)</f>
        <v>1039.5</v>
      </c>
    </row>
    <row r="146" spans="1:2" ht="13" x14ac:dyDescent="0.15">
      <c r="A146" s="2">
        <v>45503.998611111099</v>
      </c>
      <c r="B146" s="1">
        <f ca="1">IFERROR(__xludf.DUMMYFUNCTION("""COMPUTED_VALUE"""),1021.25)</f>
        <v>1021.25</v>
      </c>
    </row>
    <row r="147" spans="1:2" ht="13" x14ac:dyDescent="0.15">
      <c r="A147" s="2">
        <v>45504.998611111099</v>
      </c>
      <c r="B147" s="1">
        <f ca="1">IFERROR(__xludf.DUMMYFUNCTION("""COMPUTED_VALUE"""),1022.5)</f>
        <v>1022.5</v>
      </c>
    </row>
    <row r="148" spans="1:2" ht="13" x14ac:dyDescent="0.15">
      <c r="A148" s="2">
        <v>45505.998611111099</v>
      </c>
      <c r="B148" s="1">
        <f ca="1">IFERROR(__xludf.DUMMYFUNCTION("""COMPUTED_VALUE"""),1016.5)</f>
        <v>1016.5</v>
      </c>
    </row>
    <row r="149" spans="1:2" ht="13" x14ac:dyDescent="0.15">
      <c r="A149" s="2">
        <v>45506.998611111099</v>
      </c>
      <c r="B149" s="1">
        <f ca="1">IFERROR(__xludf.DUMMYFUNCTION("""COMPUTED_VALUE"""),1027.25)</f>
        <v>1027.25</v>
      </c>
    </row>
    <row r="150" spans="1:2" ht="13" x14ac:dyDescent="0.15">
      <c r="A150" s="2">
        <v>45509.998611111099</v>
      </c>
      <c r="B150" s="1">
        <f ca="1">IFERROR(__xludf.DUMMYFUNCTION("""COMPUTED_VALUE"""),1040.75)</f>
        <v>1040.75</v>
      </c>
    </row>
    <row r="151" spans="1:2" ht="13" x14ac:dyDescent="0.15">
      <c r="A151" s="2">
        <v>45510.998611111099</v>
      </c>
      <c r="B151" s="1">
        <f ca="1">IFERROR(__xludf.DUMMYFUNCTION("""COMPUTED_VALUE"""),1026.75)</f>
        <v>1026.75</v>
      </c>
    </row>
    <row r="152" spans="1:2" ht="13" x14ac:dyDescent="0.15">
      <c r="A152" s="2">
        <v>45511.998611111099</v>
      </c>
      <c r="B152" s="1">
        <f ca="1">IFERROR(__xludf.DUMMYFUNCTION("""COMPUTED_VALUE"""),1018.75)</f>
        <v>1018.75</v>
      </c>
    </row>
    <row r="153" spans="1:2" ht="13" x14ac:dyDescent="0.15">
      <c r="A153" s="2">
        <v>45512.998611111099</v>
      </c>
      <c r="B153" s="1">
        <f ca="1">IFERROR(__xludf.DUMMYFUNCTION("""COMPUTED_VALUE"""),1008.25)</f>
        <v>1008.25</v>
      </c>
    </row>
    <row r="154" spans="1:2" ht="13" x14ac:dyDescent="0.15">
      <c r="A154" s="2">
        <v>45513.998611111099</v>
      </c>
      <c r="B154" s="1">
        <f ca="1">IFERROR(__xludf.DUMMYFUNCTION("""COMPUTED_VALUE"""),1002.5)</f>
        <v>1002.5</v>
      </c>
    </row>
    <row r="155" spans="1:2" ht="13" x14ac:dyDescent="0.15">
      <c r="A155" s="2">
        <v>45516.998611111099</v>
      </c>
      <c r="B155" s="1">
        <f ca="1">IFERROR(__xludf.DUMMYFUNCTION("""COMPUTED_VALUE"""),986)</f>
        <v>986</v>
      </c>
    </row>
    <row r="156" spans="1:2" ht="13" x14ac:dyDescent="0.15">
      <c r="A156" s="2">
        <v>45517.998611111099</v>
      </c>
      <c r="B156" s="1">
        <f ca="1">IFERROR(__xludf.DUMMYFUNCTION("""COMPUTED_VALUE"""),962.5)</f>
        <v>962.5</v>
      </c>
    </row>
    <row r="157" spans="1:2" ht="13" x14ac:dyDescent="0.15">
      <c r="A157" s="2">
        <v>45518.998611111099</v>
      </c>
      <c r="B157" s="1">
        <f ca="1">IFERROR(__xludf.DUMMYFUNCTION("""COMPUTED_VALUE"""),968.5)</f>
        <v>968.5</v>
      </c>
    </row>
    <row r="158" spans="1:2" ht="13" x14ac:dyDescent="0.15">
      <c r="A158" s="2">
        <v>45519.998611111099</v>
      </c>
      <c r="B158" s="1">
        <f ca="1">IFERROR(__xludf.DUMMYFUNCTION("""COMPUTED_VALUE"""),968.5)</f>
        <v>968.5</v>
      </c>
    </row>
    <row r="159" spans="1:2" ht="13" x14ac:dyDescent="0.15">
      <c r="A159" s="2">
        <v>45520.998611111099</v>
      </c>
      <c r="B159" s="1">
        <f ca="1">IFERROR(__xludf.DUMMYFUNCTION("""COMPUTED_VALUE"""),957)</f>
        <v>957</v>
      </c>
    </row>
    <row r="160" spans="1:2" ht="13" x14ac:dyDescent="0.15">
      <c r="A160" s="2">
        <v>45523.998611111099</v>
      </c>
      <c r="B160" s="1">
        <f ca="1">IFERROR(__xludf.DUMMYFUNCTION("""COMPUTED_VALUE"""),976)</f>
        <v>976</v>
      </c>
    </row>
    <row r="161" spans="1:2" ht="13" x14ac:dyDescent="0.15">
      <c r="A161" s="2">
        <v>45524.998611111099</v>
      </c>
      <c r="B161" s="1">
        <f ca="1">IFERROR(__xludf.DUMMYFUNCTION("""COMPUTED_VALUE"""),976)</f>
        <v>976</v>
      </c>
    </row>
    <row r="162" spans="1:2" ht="13" x14ac:dyDescent="0.15">
      <c r="A162" s="2">
        <v>45525.998611111099</v>
      </c>
      <c r="B162" s="1">
        <f ca="1">IFERROR(__xludf.DUMMYFUNCTION("""COMPUTED_VALUE"""),981.5)</f>
        <v>981.5</v>
      </c>
    </row>
    <row r="163" spans="1:2" ht="13" x14ac:dyDescent="0.15">
      <c r="A163" s="2">
        <v>45526.998611111099</v>
      </c>
      <c r="B163" s="1">
        <f ca="1">IFERROR(__xludf.DUMMYFUNCTION("""COMPUTED_VALUE"""),961.5)</f>
        <v>961.5</v>
      </c>
    </row>
    <row r="164" spans="1:2" ht="13" x14ac:dyDescent="0.15">
      <c r="A164" s="2">
        <v>45527.998611111099</v>
      </c>
      <c r="B164" s="1">
        <f ca="1">IFERROR(__xludf.DUMMYFUNCTION("""COMPUTED_VALUE"""),973)</f>
        <v>973</v>
      </c>
    </row>
    <row r="165" spans="1:2" ht="13" x14ac:dyDescent="0.15">
      <c r="A165" s="2">
        <v>45530.998611111099</v>
      </c>
      <c r="B165" s="1">
        <f ca="1">IFERROR(__xludf.DUMMYFUNCTION("""COMPUTED_VALUE"""),980.75)</f>
        <v>980.75</v>
      </c>
    </row>
    <row r="166" spans="1:2" ht="13" x14ac:dyDescent="0.15">
      <c r="A166" s="2">
        <v>45531.998611111099</v>
      </c>
      <c r="B166" s="1">
        <f ca="1">IFERROR(__xludf.DUMMYFUNCTION("""COMPUTED_VALUE"""),986.5)</f>
        <v>986.5</v>
      </c>
    </row>
    <row r="167" spans="1:2" ht="13" x14ac:dyDescent="0.15">
      <c r="A167" s="2">
        <v>45532.998611111099</v>
      </c>
      <c r="B167" s="1">
        <f ca="1">IFERROR(__xludf.DUMMYFUNCTION("""COMPUTED_VALUE"""),977)</f>
        <v>977</v>
      </c>
    </row>
    <row r="168" spans="1:2" ht="13" x14ac:dyDescent="0.15">
      <c r="A168" s="2">
        <v>45533.998611111099</v>
      </c>
      <c r="B168" s="1">
        <f ca="1">IFERROR(__xludf.DUMMYFUNCTION("""COMPUTED_VALUE"""),992.5)</f>
        <v>992.5</v>
      </c>
    </row>
    <row r="169" spans="1:2" ht="13" x14ac:dyDescent="0.15">
      <c r="A169" s="2">
        <v>45534.998611111099</v>
      </c>
      <c r="B169" s="1">
        <f ca="1">IFERROR(__xludf.DUMMYFUNCTION("""COMPUTED_VALUE"""),1000)</f>
        <v>1000</v>
      </c>
    </row>
    <row r="170" spans="1:2" ht="13" x14ac:dyDescent="0.15">
      <c r="A170" s="2">
        <v>45538.998611111099</v>
      </c>
      <c r="B170" s="1">
        <f ca="1">IFERROR(__xludf.DUMMYFUNCTION("""COMPUTED_VALUE"""),1012)</f>
        <v>1012</v>
      </c>
    </row>
    <row r="171" spans="1:2" ht="13" x14ac:dyDescent="0.15">
      <c r="A171" s="2">
        <v>45539.998611111099</v>
      </c>
      <c r="B171" s="1">
        <f ca="1">IFERROR(__xludf.DUMMYFUNCTION("""COMPUTED_VALUE"""),1021.5)</f>
        <v>1021.5</v>
      </c>
    </row>
    <row r="172" spans="1:2" ht="13" x14ac:dyDescent="0.15">
      <c r="A172" s="2">
        <v>45540.998611111099</v>
      </c>
      <c r="B172" s="1">
        <f ca="1">IFERROR(__xludf.DUMMYFUNCTION("""COMPUTED_VALUE"""),1023.5)</f>
        <v>1023.5</v>
      </c>
    </row>
    <row r="173" spans="1:2" ht="13" x14ac:dyDescent="0.15">
      <c r="A173" s="2">
        <v>45541.998611111099</v>
      </c>
      <c r="B173" s="1">
        <f ca="1">IFERROR(__xludf.DUMMYFUNCTION("""COMPUTED_VALUE"""),1005)</f>
        <v>1005</v>
      </c>
    </row>
    <row r="174" spans="1:2" ht="13" x14ac:dyDescent="0.15">
      <c r="A174" s="2">
        <v>45544.998611111099</v>
      </c>
      <c r="B174" s="1">
        <f ca="1">IFERROR(__xludf.DUMMYFUNCTION("""COMPUTED_VALUE"""),1018)</f>
        <v>1018</v>
      </c>
    </row>
    <row r="175" spans="1:2" ht="13" x14ac:dyDescent="0.15">
      <c r="A175" s="2">
        <v>45545.998611111099</v>
      </c>
      <c r="B175" s="1">
        <f ca="1">IFERROR(__xludf.DUMMYFUNCTION("""COMPUTED_VALUE"""),997.25)</f>
        <v>997.25</v>
      </c>
    </row>
    <row r="176" spans="1:2" ht="13" x14ac:dyDescent="0.15">
      <c r="A176" s="2">
        <v>45546.998611111099</v>
      </c>
      <c r="B176" s="1">
        <f ca="1">IFERROR(__xludf.DUMMYFUNCTION("""COMPUTED_VALUE"""),1000.5)</f>
        <v>1000.5</v>
      </c>
    </row>
    <row r="177" spans="1:2" ht="13" x14ac:dyDescent="0.15">
      <c r="A177" s="2">
        <v>45547.998611111099</v>
      </c>
      <c r="B177" s="1">
        <f ca="1">IFERROR(__xludf.DUMMYFUNCTION("""COMPUTED_VALUE"""),1010.75)</f>
        <v>1010.75</v>
      </c>
    </row>
    <row r="178" spans="1:2" ht="13" x14ac:dyDescent="0.15">
      <c r="A178" s="2">
        <v>45548.998611111099</v>
      </c>
      <c r="B178" s="1">
        <f ca="1">IFERROR(__xludf.DUMMYFUNCTION("""COMPUTED_VALUE"""),1006.25)</f>
        <v>1006.25</v>
      </c>
    </row>
    <row r="179" spans="1:2" ht="13" x14ac:dyDescent="0.15">
      <c r="A179" s="2">
        <v>45551.998611111099</v>
      </c>
      <c r="B179" s="1">
        <f ca="1">IFERROR(__xludf.DUMMYFUNCTION("""COMPUTED_VALUE"""),1004.5)</f>
        <v>1004.5</v>
      </c>
    </row>
    <row r="180" spans="1:2" ht="13" x14ac:dyDescent="0.15">
      <c r="A180" s="2">
        <v>45552.998611111099</v>
      </c>
      <c r="B180" s="1">
        <f ca="1">IFERROR(__xludf.DUMMYFUNCTION("""COMPUTED_VALUE"""),1006)</f>
        <v>1006</v>
      </c>
    </row>
    <row r="181" spans="1:2" ht="13" x14ac:dyDescent="0.15">
      <c r="A181" s="2">
        <v>45553.998611111099</v>
      </c>
      <c r="B181" s="1">
        <f ca="1">IFERROR(__xludf.DUMMYFUNCTION("""COMPUTED_VALUE"""),1014)</f>
        <v>1014</v>
      </c>
    </row>
    <row r="182" spans="1:2" ht="13" x14ac:dyDescent="0.15">
      <c r="A182" s="2">
        <v>45554.998611111099</v>
      </c>
      <c r="B182" s="1">
        <f ca="1">IFERROR(__xludf.DUMMYFUNCTION("""COMPUTED_VALUE"""),1013.25)</f>
        <v>1013.25</v>
      </c>
    </row>
    <row r="183" spans="1:2" ht="13" x14ac:dyDescent="0.15">
      <c r="A183" s="2">
        <v>45555.998611111099</v>
      </c>
      <c r="B183" s="1">
        <f ca="1">IFERROR(__xludf.DUMMYFUNCTION("""COMPUTED_VALUE"""),1012)</f>
        <v>1012</v>
      </c>
    </row>
    <row r="184" spans="1:2" ht="13" x14ac:dyDescent="0.15">
      <c r="A184" s="2">
        <v>45558.998611111099</v>
      </c>
      <c r="B184" s="1">
        <f ca="1">IFERROR(__xludf.DUMMYFUNCTION("""COMPUTED_VALUE"""),1039.25)</f>
        <v>1039.25</v>
      </c>
    </row>
    <row r="185" spans="1:2" ht="13" x14ac:dyDescent="0.15">
      <c r="A185" s="2">
        <v>45559.998611111099</v>
      </c>
      <c r="B185" s="1">
        <f ca="1">IFERROR(__xludf.DUMMYFUNCTION("""COMPUTED_VALUE"""),1042.25)</f>
        <v>1042.25</v>
      </c>
    </row>
    <row r="186" spans="1:2" ht="13" x14ac:dyDescent="0.15">
      <c r="A186" s="2">
        <v>45560.998611111099</v>
      </c>
      <c r="B186" s="1">
        <f ca="1">IFERROR(__xludf.DUMMYFUNCTION("""COMPUTED_VALUE"""),1053.25)</f>
        <v>1053.25</v>
      </c>
    </row>
    <row r="187" spans="1:2" ht="13" x14ac:dyDescent="0.15">
      <c r="A187" s="2">
        <v>45561.998611111099</v>
      </c>
      <c r="B187" s="1">
        <f ca="1">IFERROR(__xludf.DUMMYFUNCTION("""COMPUTED_VALUE"""),1041)</f>
        <v>1041</v>
      </c>
    </row>
    <row r="188" spans="1:2" ht="13" x14ac:dyDescent="0.15">
      <c r="A188" s="2">
        <v>45562.998611111099</v>
      </c>
      <c r="B188" s="1">
        <f ca="1">IFERROR(__xludf.DUMMYFUNCTION("""COMPUTED_VALUE"""),1065.75)</f>
        <v>1065.75</v>
      </c>
    </row>
    <row r="189" spans="1:2" ht="13" x14ac:dyDescent="0.15">
      <c r="A189" s="2">
        <v>45565.998611111099</v>
      </c>
      <c r="B189" s="1">
        <f ca="1">IFERROR(__xludf.DUMMYFUNCTION("""COMPUTED_VALUE"""),1057)</f>
        <v>1057</v>
      </c>
    </row>
    <row r="190" spans="1:2" ht="13" x14ac:dyDescent="0.15">
      <c r="A190" s="2">
        <v>45566.998611111099</v>
      </c>
      <c r="B190" s="1">
        <f ca="1">IFERROR(__xludf.DUMMYFUNCTION("""COMPUTED_VALUE"""),1057.25)</f>
        <v>1057.25</v>
      </c>
    </row>
    <row r="191" spans="1:2" ht="13" x14ac:dyDescent="0.15">
      <c r="A191" s="2">
        <v>45567.998611111099</v>
      </c>
      <c r="B191" s="1">
        <f ca="1">IFERROR(__xludf.DUMMYFUNCTION("""COMPUTED_VALUE"""),1056)</f>
        <v>1056</v>
      </c>
    </row>
    <row r="192" spans="1:2" ht="13" x14ac:dyDescent="0.15">
      <c r="A192" s="2">
        <v>45568.998611111099</v>
      </c>
      <c r="B192" s="1">
        <f ca="1">IFERROR(__xludf.DUMMYFUNCTION("""COMPUTED_VALUE"""),1046)</f>
        <v>1046</v>
      </c>
    </row>
    <row r="193" spans="1:2" ht="13" x14ac:dyDescent="0.15">
      <c r="A193" s="2">
        <v>45569.998611111099</v>
      </c>
      <c r="B193" s="1">
        <f ca="1">IFERROR(__xludf.DUMMYFUNCTION("""COMPUTED_VALUE"""),1037.75)</f>
        <v>1037.75</v>
      </c>
    </row>
    <row r="194" spans="1:2" ht="13" x14ac:dyDescent="0.15">
      <c r="A194" s="2">
        <v>45572.998611111099</v>
      </c>
      <c r="B194" s="1">
        <f ca="1">IFERROR(__xludf.DUMMYFUNCTION("""COMPUTED_VALUE"""),1034)</f>
        <v>1034</v>
      </c>
    </row>
    <row r="195" spans="1:2" ht="13" x14ac:dyDescent="0.15">
      <c r="A195" s="2">
        <v>45573.998611111099</v>
      </c>
      <c r="B195" s="1">
        <f ca="1">IFERROR(__xludf.DUMMYFUNCTION("""COMPUTED_VALUE"""),1016.25)</f>
        <v>1016.25</v>
      </c>
    </row>
    <row r="196" spans="1:2" ht="13" x14ac:dyDescent="0.15">
      <c r="A196" s="2">
        <v>45574.998611111099</v>
      </c>
      <c r="B196" s="1">
        <f ca="1">IFERROR(__xludf.DUMMYFUNCTION("""COMPUTED_VALUE"""),1020.25)</f>
        <v>1020.25</v>
      </c>
    </row>
    <row r="197" spans="1:2" ht="13" x14ac:dyDescent="0.15">
      <c r="A197" s="2">
        <v>45575.998611111099</v>
      </c>
      <c r="B197" s="1">
        <f ca="1">IFERROR(__xludf.DUMMYFUNCTION("""COMPUTED_VALUE"""),1014.75)</f>
        <v>1014.75</v>
      </c>
    </row>
    <row r="198" spans="1:2" ht="13" x14ac:dyDescent="0.15">
      <c r="A198" s="2">
        <v>45576.998611111099</v>
      </c>
      <c r="B198" s="1">
        <f ca="1">IFERROR(__xludf.DUMMYFUNCTION("""COMPUTED_VALUE"""),1005.5)</f>
        <v>1005.5</v>
      </c>
    </row>
    <row r="199" spans="1:2" ht="13" x14ac:dyDescent="0.15">
      <c r="A199" s="2">
        <v>45579.998611111099</v>
      </c>
      <c r="B199" s="1">
        <f ca="1">IFERROR(__xludf.DUMMYFUNCTION("""COMPUTED_VALUE"""),996)</f>
        <v>996</v>
      </c>
    </row>
    <row r="200" spans="1:2" ht="13" x14ac:dyDescent="0.15">
      <c r="A200" s="2">
        <v>45580.998611111099</v>
      </c>
      <c r="B200" s="1">
        <f ca="1">IFERROR(__xludf.DUMMYFUNCTION("""COMPUTED_VALUE"""),991)</f>
        <v>991</v>
      </c>
    </row>
    <row r="201" spans="1:2" ht="13" x14ac:dyDescent="0.15">
      <c r="A201" s="2">
        <v>45581.998611111099</v>
      </c>
      <c r="B201" s="1">
        <f ca="1">IFERROR(__xludf.DUMMYFUNCTION("""COMPUTED_VALUE"""),980)</f>
        <v>980</v>
      </c>
    </row>
    <row r="202" spans="1:2" ht="13" x14ac:dyDescent="0.15">
      <c r="A202" s="2">
        <v>45582.998611111099</v>
      </c>
      <c r="B202" s="1">
        <f ca="1">IFERROR(__xludf.DUMMYFUNCTION("""COMPUTED_VALUE"""),988.75)</f>
        <v>988.75</v>
      </c>
    </row>
    <row r="203" spans="1:2" ht="13" x14ac:dyDescent="0.15">
      <c r="A203" s="2">
        <v>45583.998611111099</v>
      </c>
      <c r="B203" s="1">
        <f ca="1">IFERROR(__xludf.DUMMYFUNCTION("""COMPUTED_VALUE"""),970)</f>
        <v>970</v>
      </c>
    </row>
    <row r="204" spans="1:2" ht="13" x14ac:dyDescent="0.15">
      <c r="A204" s="2">
        <v>45586.998611111099</v>
      </c>
      <c r="B204" s="1">
        <f ca="1">IFERROR(__xludf.DUMMYFUNCTION("""COMPUTED_VALUE"""),989.75)</f>
        <v>989.75</v>
      </c>
    </row>
    <row r="205" spans="1:2" ht="13" x14ac:dyDescent="0.15">
      <c r="A205" s="2">
        <v>45587.998611111099</v>
      </c>
      <c r="B205" s="1">
        <f ca="1">IFERROR(__xludf.DUMMYFUNCTION("""COMPUTED_VALUE"""),1000.5)</f>
        <v>1000.5</v>
      </c>
    </row>
    <row r="206" spans="1:2" ht="13" x14ac:dyDescent="0.15">
      <c r="A206" s="2">
        <v>45588.998611111099</v>
      </c>
      <c r="B206" s="1">
        <f ca="1">IFERROR(__xludf.DUMMYFUNCTION("""COMPUTED_VALUE"""),1005)</f>
        <v>1005</v>
      </c>
    </row>
    <row r="207" spans="1:2" ht="13" x14ac:dyDescent="0.15">
      <c r="A207" s="2">
        <v>45589.998611111099</v>
      </c>
      <c r="B207" s="1">
        <f ca="1">IFERROR(__xludf.DUMMYFUNCTION("""COMPUTED_VALUE"""),1005)</f>
        <v>1005</v>
      </c>
    </row>
    <row r="208" spans="1:2" ht="13" x14ac:dyDescent="0.15">
      <c r="A208" s="2">
        <v>45590.998611111099</v>
      </c>
      <c r="B208" s="1">
        <f ca="1">IFERROR(__xludf.DUMMYFUNCTION("""COMPUTED_VALUE"""),997.5)</f>
        <v>997.5</v>
      </c>
    </row>
    <row r="209" spans="1:2" ht="13" x14ac:dyDescent="0.15">
      <c r="A209" s="2">
        <v>45593.998611111099</v>
      </c>
      <c r="B209" s="1">
        <f ca="1">IFERROR(__xludf.DUMMYFUNCTION("""COMPUTED_VALUE"""),986)</f>
        <v>986</v>
      </c>
    </row>
    <row r="210" spans="1:2" ht="13" x14ac:dyDescent="0.15">
      <c r="A210" s="2">
        <v>45594.998611111099</v>
      </c>
      <c r="B210" s="1">
        <f ca="1">IFERROR(__xludf.DUMMYFUNCTION("""COMPUTED_VALUE"""),979)</f>
        <v>979</v>
      </c>
    </row>
    <row r="211" spans="1:2" ht="13" x14ac:dyDescent="0.15">
      <c r="A211" s="2">
        <v>45595.998611111099</v>
      </c>
      <c r="B211" s="1">
        <f ca="1">IFERROR(__xludf.DUMMYFUNCTION("""COMPUTED_VALUE"""),991.25)</f>
        <v>991.25</v>
      </c>
    </row>
    <row r="212" spans="1:2" ht="13" x14ac:dyDescent="0.15">
      <c r="A212" s="2">
        <v>45596.998611111099</v>
      </c>
      <c r="B212" s="1">
        <f ca="1">IFERROR(__xludf.DUMMYFUNCTION("""COMPUTED_VALUE"""),994.5)</f>
        <v>994.5</v>
      </c>
    </row>
    <row r="213" spans="1:2" ht="13" x14ac:dyDescent="0.15">
      <c r="A213" s="2">
        <v>45597.998611111099</v>
      </c>
      <c r="B213" s="1">
        <f ca="1">IFERROR(__xludf.DUMMYFUNCTION("""COMPUTED_VALUE"""),993.75)</f>
        <v>993.75</v>
      </c>
    </row>
    <row r="214" spans="1:2" ht="13" x14ac:dyDescent="0.15">
      <c r="A214" s="2">
        <v>45600.998611111099</v>
      </c>
      <c r="B214" s="1">
        <f ca="1">IFERROR(__xludf.DUMMYFUNCTION("""COMPUTED_VALUE"""),997.25)</f>
        <v>997.25</v>
      </c>
    </row>
    <row r="215" spans="1:2" ht="13" x14ac:dyDescent="0.15">
      <c r="A215" s="2">
        <v>45601.998611111099</v>
      </c>
      <c r="B215" s="1">
        <f ca="1">IFERROR(__xludf.DUMMYFUNCTION("""COMPUTED_VALUE"""),1001.75)</f>
        <v>1001.75</v>
      </c>
    </row>
    <row r="216" spans="1:2" ht="13" x14ac:dyDescent="0.15">
      <c r="A216" s="2">
        <v>45602.998611111099</v>
      </c>
      <c r="B216" s="1">
        <f ca="1">IFERROR(__xludf.DUMMYFUNCTION("""COMPUTED_VALUE"""),1003.75)</f>
        <v>1003.75</v>
      </c>
    </row>
    <row r="217" spans="1:2" ht="13" x14ac:dyDescent="0.15">
      <c r="A217" s="2">
        <v>45603.998611111099</v>
      </c>
      <c r="B217" s="1">
        <f ca="1">IFERROR(__xludf.DUMMYFUNCTION("""COMPUTED_VALUE"""),1026.25)</f>
        <v>1026.25</v>
      </c>
    </row>
    <row r="218" spans="1:2" ht="13" x14ac:dyDescent="0.15">
      <c r="A218" s="2">
        <v>45604.998611111099</v>
      </c>
      <c r="B218" s="1">
        <f ca="1">IFERROR(__xludf.DUMMYFUNCTION("""COMPUTED_VALUE"""),1030.25)</f>
        <v>1030.25</v>
      </c>
    </row>
    <row r="219" spans="1:2" ht="13" x14ac:dyDescent="0.15">
      <c r="A219" s="2">
        <v>45607.998611111099</v>
      </c>
      <c r="B219" s="1">
        <f ca="1">IFERROR(__xludf.DUMMYFUNCTION("""COMPUTED_VALUE"""),1022.25)</f>
        <v>1022.25</v>
      </c>
    </row>
    <row r="220" spans="1:2" ht="13" x14ac:dyDescent="0.15">
      <c r="A220" s="2">
        <v>45608.998611111099</v>
      </c>
      <c r="B220" s="1">
        <f ca="1">IFERROR(__xludf.DUMMYFUNCTION("""COMPUTED_VALUE"""),1010.5)</f>
        <v>1010.5</v>
      </c>
    </row>
    <row r="221" spans="1:2" ht="13" x14ac:dyDescent="0.15">
      <c r="A221" s="2">
        <v>45609.998611111099</v>
      </c>
      <c r="B221" s="1">
        <f ca="1">IFERROR(__xludf.DUMMYFUNCTION("""COMPUTED_VALUE"""),1007.75)</f>
        <v>1007.75</v>
      </c>
    </row>
    <row r="222" spans="1:2" ht="13" x14ac:dyDescent="0.15">
      <c r="A222" s="2">
        <v>45610.998611111099</v>
      </c>
      <c r="B222" s="1">
        <f ca="1">IFERROR(__xludf.DUMMYFUNCTION("""COMPUTED_VALUE"""),987.5)</f>
        <v>987.5</v>
      </c>
    </row>
    <row r="223" spans="1:2" ht="13" x14ac:dyDescent="0.15">
      <c r="A223" s="2">
        <v>45611.998611111099</v>
      </c>
      <c r="B223" s="1">
        <f ca="1">IFERROR(__xludf.DUMMYFUNCTION("""COMPUTED_VALUE"""),998.5)</f>
        <v>998.5</v>
      </c>
    </row>
    <row r="224" spans="1:2" ht="13" x14ac:dyDescent="0.15">
      <c r="A224" s="2">
        <v>45614.998611111099</v>
      </c>
      <c r="B224" s="1">
        <f ca="1">IFERROR(__xludf.DUMMYFUNCTION("""COMPUTED_VALUE"""),1009.75)</f>
        <v>1009.75</v>
      </c>
    </row>
    <row r="225" spans="1:2" ht="13" x14ac:dyDescent="0.15">
      <c r="A225" s="2">
        <v>45615.998611111099</v>
      </c>
      <c r="B225" s="1">
        <f ca="1">IFERROR(__xludf.DUMMYFUNCTION("""COMPUTED_VALUE"""),998.5)</f>
        <v>998.5</v>
      </c>
    </row>
    <row r="226" spans="1:2" ht="13" x14ac:dyDescent="0.15">
      <c r="A226" s="2">
        <v>45616.998611111099</v>
      </c>
      <c r="B226" s="1">
        <f ca="1">IFERROR(__xludf.DUMMYFUNCTION("""COMPUTED_VALUE"""),990.5)</f>
        <v>990.5</v>
      </c>
    </row>
    <row r="227" spans="1:2" ht="13" x14ac:dyDescent="0.15">
      <c r="A227" s="2">
        <v>45617.998611111099</v>
      </c>
      <c r="B227" s="1">
        <f ca="1">IFERROR(__xludf.DUMMYFUNCTION("""COMPUTED_VALUE"""),977.75)</f>
        <v>977.75</v>
      </c>
    </row>
    <row r="228" spans="1:2" ht="13" x14ac:dyDescent="0.15">
      <c r="A228" s="2">
        <v>45618.998611111099</v>
      </c>
      <c r="B228" s="1">
        <f ca="1">IFERROR(__xludf.DUMMYFUNCTION("""COMPUTED_VALUE"""),983.5)</f>
        <v>983.5</v>
      </c>
    </row>
    <row r="229" spans="1:2" ht="13" x14ac:dyDescent="0.15">
      <c r="A229" s="2">
        <v>45621.998611111099</v>
      </c>
      <c r="B229" s="1">
        <f ca="1">IFERROR(__xludf.DUMMYFUNCTION("""COMPUTED_VALUE"""),985.75)</f>
        <v>985.75</v>
      </c>
    </row>
    <row r="230" spans="1:2" ht="13" x14ac:dyDescent="0.15">
      <c r="A230" s="2">
        <v>45622.998611111099</v>
      </c>
      <c r="B230" s="1">
        <f ca="1">IFERROR(__xludf.DUMMYFUNCTION("""COMPUTED_VALUE"""),983.5)</f>
        <v>983.5</v>
      </c>
    </row>
    <row r="231" spans="1:2" ht="13" x14ac:dyDescent="0.15">
      <c r="A231" s="2">
        <v>45623.998611111099</v>
      </c>
      <c r="B231" s="1">
        <f ca="1">IFERROR(__xludf.DUMMYFUNCTION("""COMPUTED_VALUE"""),988.75)</f>
        <v>988.75</v>
      </c>
    </row>
    <row r="232" spans="1:2" ht="13" x14ac:dyDescent="0.15">
      <c r="A232" s="2">
        <v>45625.541666666599</v>
      </c>
      <c r="B232" s="1">
        <f ca="1">IFERROR(__xludf.DUMMYFUNCTION("""COMPUTED_VALUE"""),989.5)</f>
        <v>989.5</v>
      </c>
    </row>
    <row r="233" spans="1:2" ht="13" x14ac:dyDescent="0.15">
      <c r="A233" s="2">
        <v>45628.998611111099</v>
      </c>
      <c r="B233" s="1">
        <f ca="1">IFERROR(__xludf.DUMMYFUNCTION("""COMPUTED_VALUE"""),985.25)</f>
        <v>985.25</v>
      </c>
    </row>
    <row r="234" spans="1:2" ht="13" x14ac:dyDescent="0.15">
      <c r="A234" s="2">
        <v>45629.998611111099</v>
      </c>
      <c r="B234" s="1">
        <f ca="1">IFERROR(__xludf.DUMMYFUNCTION("""COMPUTED_VALUE"""),991.75)</f>
        <v>991.75</v>
      </c>
    </row>
    <row r="235" spans="1:2" ht="13" x14ac:dyDescent="0.15">
      <c r="A235" s="2">
        <v>45630.998611111099</v>
      </c>
      <c r="B235" s="1">
        <f ca="1">IFERROR(__xludf.DUMMYFUNCTION("""COMPUTED_VALUE"""),983.75)</f>
        <v>983.75</v>
      </c>
    </row>
    <row r="236" spans="1:2" ht="13" x14ac:dyDescent="0.15">
      <c r="A236" s="2">
        <v>45631.998611111099</v>
      </c>
      <c r="B236" s="1">
        <f ca="1">IFERROR(__xludf.DUMMYFUNCTION("""COMPUTED_VALUE"""),993.75)</f>
        <v>993.75</v>
      </c>
    </row>
    <row r="237" spans="1:2" ht="13" x14ac:dyDescent="0.15">
      <c r="A237" s="2">
        <v>45632.998611111099</v>
      </c>
      <c r="B237" s="1">
        <f ca="1">IFERROR(__xludf.DUMMYFUNCTION("""COMPUTED_VALUE"""),993.75)</f>
        <v>993.75</v>
      </c>
    </row>
    <row r="238" spans="1:2" ht="13" x14ac:dyDescent="0.15">
      <c r="A238" s="2">
        <v>45635.998611111099</v>
      </c>
      <c r="B238" s="1">
        <f ca="1">IFERROR(__xludf.DUMMYFUNCTION("""COMPUTED_VALUE"""),990)</f>
        <v>990</v>
      </c>
    </row>
    <row r="239" spans="1:2" ht="13" x14ac:dyDescent="0.15">
      <c r="A239" s="2">
        <v>45636.998611111099</v>
      </c>
      <c r="B239" s="1">
        <f ca="1">IFERROR(__xludf.DUMMYFUNCTION("""COMPUTED_VALUE"""),994.75)</f>
        <v>994.75</v>
      </c>
    </row>
    <row r="240" spans="1:2" ht="13" x14ac:dyDescent="0.15">
      <c r="A240" s="2">
        <v>45637.998611111099</v>
      </c>
      <c r="B240" s="1">
        <f ca="1">IFERROR(__xludf.DUMMYFUNCTION("""COMPUTED_VALUE"""),1002.75)</f>
        <v>1002.75</v>
      </c>
    </row>
    <row r="241" spans="1:2" ht="13" x14ac:dyDescent="0.15">
      <c r="A241" s="2">
        <v>45638.998611111099</v>
      </c>
      <c r="B241" s="1">
        <f ca="1">IFERROR(__xludf.DUMMYFUNCTION("""COMPUTED_VALUE"""),1003.25)</f>
        <v>1003.25</v>
      </c>
    </row>
    <row r="242" spans="1:2" ht="13" x14ac:dyDescent="0.15">
      <c r="A242" s="2">
        <v>45639.998611111099</v>
      </c>
      <c r="B242" s="1">
        <f ca="1">IFERROR(__xludf.DUMMYFUNCTION("""COMPUTED_VALUE"""),995)</f>
        <v>995</v>
      </c>
    </row>
    <row r="243" spans="1:2" ht="13" x14ac:dyDescent="0.15">
      <c r="A243" s="2">
        <v>45642.998611111099</v>
      </c>
      <c r="B243" s="1">
        <f ca="1">IFERROR(__xludf.DUMMYFUNCTION("""COMPUTED_VALUE"""),986)</f>
        <v>986</v>
      </c>
    </row>
    <row r="244" spans="1:2" ht="13" x14ac:dyDescent="0.15">
      <c r="A244" s="2">
        <v>45643.998611111099</v>
      </c>
      <c r="B244" s="1">
        <f ca="1">IFERROR(__xludf.DUMMYFUNCTION("""COMPUTED_VALUE"""),978.75)</f>
        <v>978.75</v>
      </c>
    </row>
    <row r="245" spans="1:2" ht="13" x14ac:dyDescent="0.15">
      <c r="A245" s="2">
        <v>45644.998611111099</v>
      </c>
      <c r="B245" s="1">
        <f ca="1">IFERROR(__xludf.DUMMYFUNCTION("""COMPUTED_VALUE"""),953.25)</f>
        <v>953.25</v>
      </c>
    </row>
    <row r="246" spans="1:2" ht="13" x14ac:dyDescent="0.15">
      <c r="A246" s="2">
        <v>45645.998611111099</v>
      </c>
      <c r="B246" s="1">
        <f ca="1">IFERROR(__xludf.DUMMYFUNCTION("""COMPUTED_VALUE"""),966.5)</f>
        <v>966.5</v>
      </c>
    </row>
    <row r="247" spans="1:2" ht="13" x14ac:dyDescent="0.15">
      <c r="A247" s="2">
        <v>45646.998611111099</v>
      </c>
      <c r="B247" s="1">
        <f ca="1">IFERROR(__xludf.DUMMYFUNCTION("""COMPUTED_VALUE"""),979.25)</f>
        <v>979.25</v>
      </c>
    </row>
    <row r="248" spans="1:2" ht="13" x14ac:dyDescent="0.15">
      <c r="A248" s="2">
        <v>45649.998611111099</v>
      </c>
      <c r="B248" s="1">
        <f ca="1">IFERROR(__xludf.DUMMYFUNCTION("""COMPUTED_VALUE"""),975.5)</f>
        <v>975.5</v>
      </c>
    </row>
    <row r="249" spans="1:2" ht="13" x14ac:dyDescent="0.15">
      <c r="A249" s="2">
        <v>45650.541666666599</v>
      </c>
      <c r="B249" s="1">
        <f ca="1">IFERROR(__xludf.DUMMYFUNCTION("""COMPUTED_VALUE"""),981.25)</f>
        <v>981.25</v>
      </c>
    </row>
    <row r="250" spans="1:2" ht="13" x14ac:dyDescent="0.15">
      <c r="A250" s="2">
        <v>45652.998611111099</v>
      </c>
      <c r="B250" s="1">
        <f ca="1">IFERROR(__xludf.DUMMYFUNCTION("""COMPUTED_VALUE"""),997.25)</f>
        <v>997.25</v>
      </c>
    </row>
    <row r="251" spans="1:2" ht="13" x14ac:dyDescent="0.15">
      <c r="A251" s="2">
        <v>45653.998611111099</v>
      </c>
      <c r="B251" s="1">
        <f ca="1">IFERROR(__xludf.DUMMYFUNCTION("""COMPUTED_VALUE"""),989.75)</f>
        <v>989.75</v>
      </c>
    </row>
    <row r="252" spans="1:2" ht="13" x14ac:dyDescent="0.15">
      <c r="A252" s="2">
        <v>45656.998611111099</v>
      </c>
      <c r="B252" s="1">
        <f ca="1">IFERROR(__xludf.DUMMYFUNCTION("""COMPUTED_VALUE"""),991.75)</f>
        <v>991.75</v>
      </c>
    </row>
    <row r="253" spans="1:2" ht="13" x14ac:dyDescent="0.15">
      <c r="A253" s="2">
        <v>45657.998611111099</v>
      </c>
      <c r="B253" s="1">
        <f ca="1">IFERROR(__xludf.DUMMYFUNCTION("""COMPUTED_VALUE"""),1010.5)</f>
        <v>1010.5</v>
      </c>
    </row>
    <row r="254" spans="1:2" ht="13" x14ac:dyDescent="0.15">
      <c r="A254" s="2">
        <v>45659.998611111099</v>
      </c>
      <c r="B254" s="1">
        <f ca="1">IFERROR(__xludf.DUMMYFUNCTION("""COMPUTED_VALUE"""),1012)</f>
        <v>1012</v>
      </c>
    </row>
    <row r="255" spans="1:2" ht="13" x14ac:dyDescent="0.15">
      <c r="A255" s="2">
        <v>45660.998611111099</v>
      </c>
      <c r="B255" s="1">
        <f ca="1">IFERROR(__xludf.DUMMYFUNCTION("""COMPUTED_VALUE"""),991.75)</f>
        <v>991.75</v>
      </c>
    </row>
    <row r="256" spans="1:2" ht="13" x14ac:dyDescent="0.15">
      <c r="A256" s="2">
        <v>45663.998611111099</v>
      </c>
      <c r="B256" s="1">
        <f ca="1">IFERROR(__xludf.DUMMYFUNCTION("""COMPUTED_VALUE"""),997.75)</f>
        <v>997.75</v>
      </c>
    </row>
    <row r="257" spans="1:2" ht="13" x14ac:dyDescent="0.15">
      <c r="A257" s="2">
        <v>45664.998611111099</v>
      </c>
      <c r="B257" s="1">
        <f ca="1">IFERROR(__xludf.DUMMYFUNCTION("""COMPUTED_VALUE"""),997.25)</f>
        <v>997.25</v>
      </c>
    </row>
    <row r="258" spans="1:2" ht="13" x14ac:dyDescent="0.15">
      <c r="A258" s="2">
        <v>45665.998611111099</v>
      </c>
      <c r="B258" s="1">
        <f ca="1">IFERROR(__xludf.DUMMYFUNCTION("""COMPUTED_VALUE"""),994.5)</f>
        <v>994.5</v>
      </c>
    </row>
    <row r="259" spans="1:2" ht="13" x14ac:dyDescent="0.15">
      <c r="A259" s="2">
        <v>45667.998611111099</v>
      </c>
      <c r="B259" s="1">
        <f ca="1">IFERROR(__xludf.DUMMYFUNCTION("""COMPUTED_VALUE"""),1025.25)</f>
        <v>1025.25</v>
      </c>
    </row>
    <row r="260" spans="1:2" ht="13" x14ac:dyDescent="0.15">
      <c r="A260" s="2">
        <v>45670.998611111099</v>
      </c>
      <c r="B260" s="1">
        <f ca="1">IFERROR(__xludf.DUMMYFUNCTION("""COMPUTED_VALUE"""),1053)</f>
        <v>1053</v>
      </c>
    </row>
    <row r="261" spans="1:2" ht="13" x14ac:dyDescent="0.15">
      <c r="A261" s="2">
        <v>45671.998611111099</v>
      </c>
      <c r="B261" s="1">
        <f ca="1">IFERROR(__xludf.DUMMYFUNCTION("""COMPUTED_VALUE"""),1047.5)</f>
        <v>1047.5</v>
      </c>
    </row>
    <row r="262" spans="1:2" ht="13" x14ac:dyDescent="0.15">
      <c r="A262" s="2">
        <v>45672.998611111099</v>
      </c>
      <c r="B262" s="1">
        <f ca="1">IFERROR(__xludf.DUMMYFUNCTION("""COMPUTED_VALUE"""),1042.75)</f>
        <v>1042.75</v>
      </c>
    </row>
    <row r="263" spans="1:2" ht="13" x14ac:dyDescent="0.15">
      <c r="A263" s="2">
        <v>45673.998611111099</v>
      </c>
      <c r="B263" s="1">
        <f ca="1">IFERROR(__xludf.DUMMYFUNCTION("""COMPUTED_VALUE"""),1019)</f>
        <v>1019</v>
      </c>
    </row>
    <row r="264" spans="1:2" ht="13" x14ac:dyDescent="0.15">
      <c r="A264" s="2">
        <v>45674.998611111099</v>
      </c>
      <c r="B264" s="1">
        <f ca="1">IFERROR(__xludf.DUMMYFUNCTION("""COMPUTED_VALUE"""),1034)</f>
        <v>1034</v>
      </c>
    </row>
    <row r="265" spans="1:2" ht="13" x14ac:dyDescent="0.15">
      <c r="A265" s="2">
        <v>45678.998611111099</v>
      </c>
      <c r="B265" s="1">
        <f ca="1">IFERROR(__xludf.DUMMYFUNCTION("""COMPUTED_VALUE"""),1067.25)</f>
        <v>1067.25</v>
      </c>
    </row>
    <row r="266" spans="1:2" ht="13" x14ac:dyDescent="0.15">
      <c r="A266" s="2">
        <v>45679.998611111099</v>
      </c>
      <c r="B266" s="1">
        <f ca="1">IFERROR(__xludf.DUMMYFUNCTION("""COMPUTED_VALUE"""),1056)</f>
        <v>1056</v>
      </c>
    </row>
    <row r="267" spans="1:2" ht="13" x14ac:dyDescent="0.15">
      <c r="A267" s="2">
        <v>45680.998611111099</v>
      </c>
      <c r="B267" s="1">
        <f ca="1">IFERROR(__xludf.DUMMYFUNCTION("""COMPUTED_VALUE"""),1065.5)</f>
        <v>1065.5</v>
      </c>
    </row>
    <row r="268" spans="1:2" ht="13" x14ac:dyDescent="0.15">
      <c r="A268" s="2">
        <v>45681.998611111099</v>
      </c>
      <c r="B268" s="1">
        <f ca="1">IFERROR(__xludf.DUMMYFUNCTION("""COMPUTED_VALUE"""),1055.75)</f>
        <v>1055.75</v>
      </c>
    </row>
    <row r="269" spans="1:2" ht="13" x14ac:dyDescent="0.15">
      <c r="A269" s="2">
        <v>45684.998611111099</v>
      </c>
      <c r="B269" s="1">
        <f ca="1">IFERROR(__xludf.DUMMYFUNCTION("""COMPUTED_VALUE"""),1045)</f>
        <v>1045</v>
      </c>
    </row>
    <row r="270" spans="1:2" ht="13" x14ac:dyDescent="0.15">
      <c r="A270" s="2">
        <v>45685.998611111099</v>
      </c>
      <c r="B270" s="1">
        <f ca="1">IFERROR(__xludf.DUMMYFUNCTION("""COMPUTED_VALUE"""),1045)</f>
        <v>1045</v>
      </c>
    </row>
    <row r="271" spans="1:2" ht="13" x14ac:dyDescent="0.15">
      <c r="A271" s="2">
        <v>45686.998611111099</v>
      </c>
      <c r="B271" s="1">
        <f ca="1">IFERROR(__xludf.DUMMYFUNCTION("""COMPUTED_VALUE"""),1060.5)</f>
        <v>1060.5</v>
      </c>
    </row>
    <row r="272" spans="1:2" ht="13" x14ac:dyDescent="0.15">
      <c r="A272" s="2">
        <v>45687.998611111099</v>
      </c>
      <c r="B272" s="1">
        <f ca="1">IFERROR(__xludf.DUMMYFUNCTION("""COMPUTED_VALUE"""),1044)</f>
        <v>1044</v>
      </c>
    </row>
    <row r="273" spans="1:2" ht="13" x14ac:dyDescent="0.15">
      <c r="A273" s="2">
        <v>45688.998611111099</v>
      </c>
      <c r="B273" s="1">
        <f ca="1">IFERROR(__xludf.DUMMYFUNCTION("""COMPUTED_VALUE"""),1042)</f>
        <v>1042</v>
      </c>
    </row>
    <row r="274" spans="1:2" ht="13" x14ac:dyDescent="0.15">
      <c r="A274" s="2">
        <v>45691.998611111099</v>
      </c>
      <c r="B274" s="1">
        <f ca="1">IFERROR(__xludf.DUMMYFUNCTION("""COMPUTED_VALUE"""),1058.25)</f>
        <v>1058.25</v>
      </c>
    </row>
    <row r="275" spans="1:2" ht="13" x14ac:dyDescent="0.15">
      <c r="A275" s="2">
        <v>45692.998611111099</v>
      </c>
      <c r="B275" s="1">
        <f ca="1">IFERROR(__xludf.DUMMYFUNCTION("""COMPUTED_VALUE"""),1075)</f>
        <v>1075</v>
      </c>
    </row>
    <row r="276" spans="1:2" ht="13" x14ac:dyDescent="0.15">
      <c r="A276" s="2">
        <v>45693.998611111099</v>
      </c>
      <c r="B276" s="1">
        <f ca="1">IFERROR(__xludf.DUMMYFUNCTION("""COMPUTED_VALUE"""),1057)</f>
        <v>1057</v>
      </c>
    </row>
    <row r="277" spans="1:2" ht="13" x14ac:dyDescent="0.15">
      <c r="A277" s="2">
        <v>45694.998611111099</v>
      </c>
      <c r="B277" s="1">
        <f ca="1">IFERROR(__xludf.DUMMYFUNCTION("""COMPUTED_VALUE"""),1060.5)</f>
        <v>1060.5</v>
      </c>
    </row>
    <row r="278" spans="1:2" ht="13" x14ac:dyDescent="0.15">
      <c r="A278" s="2">
        <v>45695.998611111099</v>
      </c>
      <c r="B278" s="1">
        <f ca="1">IFERROR(__xludf.DUMMYFUNCTION("""COMPUTED_VALUE"""),1049.5)</f>
        <v>1049.5</v>
      </c>
    </row>
    <row r="279" spans="1:2" ht="13" x14ac:dyDescent="0.15">
      <c r="A279" s="2">
        <v>45698.998611111099</v>
      </c>
      <c r="B279" s="1">
        <f ca="1">IFERROR(__xludf.DUMMYFUNCTION("""COMPUTED_VALUE"""),1049.5)</f>
        <v>1049.5</v>
      </c>
    </row>
    <row r="280" spans="1:2" ht="13" x14ac:dyDescent="0.15">
      <c r="A280" s="2">
        <v>45699.998611111099</v>
      </c>
      <c r="B280" s="1">
        <f ca="1">IFERROR(__xludf.DUMMYFUNCTION("""COMPUTED_VALUE"""),1043.5)</f>
        <v>1043.5</v>
      </c>
    </row>
    <row r="281" spans="1:2" ht="13" x14ac:dyDescent="0.15">
      <c r="A281" s="2">
        <v>45700.998611111099</v>
      </c>
      <c r="B281" s="1">
        <f ca="1">IFERROR(__xludf.DUMMYFUNCTION("""COMPUTED_VALUE"""),1045.75)</f>
        <v>1045.75</v>
      </c>
    </row>
    <row r="282" spans="1:2" ht="13" x14ac:dyDescent="0.15">
      <c r="A282" s="2">
        <v>45701.998611111099</v>
      </c>
      <c r="B282" s="1">
        <f ca="1">IFERROR(__xludf.DUMMYFUNCTION("""COMPUTED_VALUE"""),1047)</f>
        <v>1047</v>
      </c>
    </row>
    <row r="283" spans="1:2" ht="13" x14ac:dyDescent="0.15">
      <c r="A283" s="2">
        <v>45702.998611111099</v>
      </c>
      <c r="B283" s="1">
        <f ca="1">IFERROR(__xludf.DUMMYFUNCTION("""COMPUTED_VALUE"""),1052.75)</f>
        <v>1052.75</v>
      </c>
    </row>
    <row r="284" spans="1:2" ht="13" x14ac:dyDescent="0.15">
      <c r="A284" s="2">
        <v>45706.998611111099</v>
      </c>
      <c r="B284" s="1">
        <f ca="1">IFERROR(__xludf.DUMMYFUNCTION("""COMPUTED_VALUE"""),1055.5)</f>
        <v>1055.5</v>
      </c>
    </row>
    <row r="285" spans="1:2" ht="13" x14ac:dyDescent="0.15">
      <c r="A285" s="2">
        <v>45707.998611111099</v>
      </c>
      <c r="B285" s="1">
        <f ca="1">IFERROR(__xludf.DUMMYFUNCTION("""COMPUTED_VALUE"""),1048.25)</f>
        <v>1048.25</v>
      </c>
    </row>
    <row r="286" spans="1:2" ht="13" x14ac:dyDescent="0.15">
      <c r="A286" s="2">
        <v>45708.998611111099</v>
      </c>
      <c r="B286" s="1">
        <f ca="1">IFERROR(__xludf.DUMMYFUNCTION("""COMPUTED_VALUE"""),1063)</f>
        <v>1063</v>
      </c>
    </row>
    <row r="287" spans="1:2" ht="13" x14ac:dyDescent="0.15">
      <c r="A287" s="2">
        <v>45709.998611111099</v>
      </c>
      <c r="B287" s="1">
        <f ca="1">IFERROR(__xludf.DUMMYFUNCTION("""COMPUTED_VALUE"""),1057.25)</f>
        <v>1057.25</v>
      </c>
    </row>
    <row r="288" spans="1:2" ht="13" x14ac:dyDescent="0.15">
      <c r="A288" s="2">
        <v>45712.998611111099</v>
      </c>
      <c r="B288" s="1">
        <f ca="1">IFERROR(__xludf.DUMMYFUNCTION("""COMPUTED_VALUE"""),1047.5)</f>
        <v>1047.5</v>
      </c>
    </row>
    <row r="289" spans="1:2" ht="13" x14ac:dyDescent="0.15">
      <c r="A289" s="2">
        <v>45713.998611111099</v>
      </c>
      <c r="B289" s="1">
        <f ca="1">IFERROR(__xludf.DUMMYFUNCTION("""COMPUTED_VALUE"""),1048.75)</f>
        <v>1048.75</v>
      </c>
    </row>
    <row r="290" spans="1:2" ht="13" x14ac:dyDescent="0.15">
      <c r="A290" s="2">
        <v>45714.998611111099</v>
      </c>
      <c r="B290" s="1">
        <f ca="1">IFERROR(__xludf.DUMMYFUNCTION("""COMPUTED_VALUE"""),1041.25)</f>
        <v>1041.25</v>
      </c>
    </row>
    <row r="291" spans="1:2" ht="13" x14ac:dyDescent="0.15">
      <c r="A291" s="2">
        <v>45715.998611111099</v>
      </c>
      <c r="B291" s="1">
        <f ca="1">IFERROR(__xludf.DUMMYFUNCTION("""COMPUTED_VALUE"""),1037.25)</f>
        <v>1037.25</v>
      </c>
    </row>
    <row r="292" spans="1:2" ht="13" x14ac:dyDescent="0.15">
      <c r="A292" s="2">
        <v>45716.998611111099</v>
      </c>
      <c r="B292" s="1">
        <f ca="1">IFERROR(__xludf.DUMMYFUNCTION("""COMPUTED_VALUE"""),1025.75)</f>
        <v>1025.75</v>
      </c>
    </row>
    <row r="293" spans="1:2" ht="13" x14ac:dyDescent="0.15">
      <c r="A293" s="2">
        <v>45719.998611111099</v>
      </c>
      <c r="B293" s="1">
        <f ca="1">IFERROR(__xludf.DUMMYFUNCTION("""COMPUTED_VALUE"""),1011.5)</f>
        <v>1011.5</v>
      </c>
    </row>
    <row r="294" spans="1:2" ht="13" x14ac:dyDescent="0.15">
      <c r="A294" s="2">
        <v>45720.998611111099</v>
      </c>
      <c r="B294" s="1">
        <f ca="1">IFERROR(__xludf.DUMMYFUNCTION("""COMPUTED_VALUE"""),999)</f>
        <v>999</v>
      </c>
    </row>
    <row r="295" spans="1:2" ht="13" x14ac:dyDescent="0.15">
      <c r="A295" s="2">
        <v>45721.998611111099</v>
      </c>
      <c r="B295" s="1">
        <f ca="1">IFERROR(__xludf.DUMMYFUNCTION("""COMPUTED_VALUE"""),1011.75)</f>
        <v>1011.75</v>
      </c>
    </row>
    <row r="296" spans="1:2" ht="13" x14ac:dyDescent="0.15">
      <c r="A296" s="2">
        <v>45722.998611111099</v>
      </c>
      <c r="B296" s="1">
        <f ca="1">IFERROR(__xludf.DUMMYFUNCTION("""COMPUTED_VALUE"""),1027.25)</f>
        <v>1027.25</v>
      </c>
    </row>
    <row r="297" spans="1:2" ht="13" x14ac:dyDescent="0.15">
      <c r="A297" s="2">
        <v>45723.998611111099</v>
      </c>
      <c r="B297" s="1">
        <f ca="1">IFERROR(__xludf.DUMMYFUNCTION("""COMPUTED_VALUE"""),1025)</f>
        <v>1025</v>
      </c>
    </row>
    <row r="298" spans="1:2" ht="13" x14ac:dyDescent="0.15">
      <c r="A298" s="2">
        <v>45726.998611111099</v>
      </c>
      <c r="B298" s="1">
        <f ca="1">IFERROR(__xludf.DUMMYFUNCTION("""COMPUTED_VALUE"""),1014)</f>
        <v>1014</v>
      </c>
    </row>
    <row r="299" spans="1:2" ht="13" x14ac:dyDescent="0.15">
      <c r="A299" s="2">
        <v>45727.998611111099</v>
      </c>
      <c r="B299" s="1">
        <f ca="1">IFERROR(__xludf.DUMMYFUNCTION("""COMPUTED_VALUE"""),1011.25)</f>
        <v>1011.25</v>
      </c>
    </row>
    <row r="300" spans="1:2" ht="13" x14ac:dyDescent="0.15">
      <c r="A300" s="2">
        <v>45728.998611111099</v>
      </c>
      <c r="B300" s="1">
        <f ca="1">IFERROR(__xludf.DUMMYFUNCTION("""COMPUTED_VALUE"""),1000.5)</f>
        <v>1000.5</v>
      </c>
    </row>
    <row r="301" spans="1:2" ht="13" x14ac:dyDescent="0.15">
      <c r="A301" s="2">
        <v>45729.998611111099</v>
      </c>
      <c r="B301" s="1">
        <f ca="1">IFERROR(__xludf.DUMMYFUNCTION("""COMPUTED_VALUE"""),1010.75)</f>
        <v>1010.75</v>
      </c>
    </row>
    <row r="302" spans="1:2" ht="13" x14ac:dyDescent="0.15">
      <c r="A302" s="2">
        <v>45730.998611111099</v>
      </c>
      <c r="B302" s="1">
        <f ca="1">IFERROR(__xludf.DUMMYFUNCTION("""COMPUTED_VALUE"""),1016)</f>
        <v>1016</v>
      </c>
    </row>
    <row r="303" spans="1:2" ht="13" x14ac:dyDescent="0.15">
      <c r="A303" s="2">
        <v>45733.998611111099</v>
      </c>
      <c r="B303" s="1">
        <f ca="1">IFERROR(__xludf.DUMMYFUNCTION("""COMPUTED_VALUE"""),1015.5)</f>
        <v>1015.5</v>
      </c>
    </row>
    <row r="304" spans="1:2" ht="13" x14ac:dyDescent="0.15">
      <c r="A304" s="2">
        <v>45734.998611111099</v>
      </c>
      <c r="B304" s="1">
        <f ca="1">IFERROR(__xludf.DUMMYFUNCTION("""COMPUTED_VALUE"""),1012.75)</f>
        <v>1012.75</v>
      </c>
    </row>
    <row r="305" spans="1:2" ht="13" x14ac:dyDescent="0.15">
      <c r="A305" s="2">
        <v>45735.998611111099</v>
      </c>
      <c r="B305" s="1">
        <f ca="1">IFERROR(__xludf.DUMMYFUNCTION("""COMPUTED_VALUE"""),1008.25)</f>
        <v>1008.25</v>
      </c>
    </row>
    <row r="306" spans="1:2" ht="13" x14ac:dyDescent="0.15">
      <c r="A306" s="2">
        <v>45736.998611111099</v>
      </c>
      <c r="B306" s="1">
        <f ca="1">IFERROR(__xludf.DUMMYFUNCTION("""COMPUTED_VALUE"""),1013)</f>
        <v>1013</v>
      </c>
    </row>
    <row r="307" spans="1:2" ht="13" x14ac:dyDescent="0.15">
      <c r="A307" s="2">
        <v>45737.998611111099</v>
      </c>
      <c r="B307" s="1">
        <f ca="1">IFERROR(__xludf.DUMMYFUNCTION("""COMPUTED_VALUE"""),1009.75)</f>
        <v>1009.75</v>
      </c>
    </row>
    <row r="308" spans="1:2" ht="13" x14ac:dyDescent="0.15">
      <c r="A308" s="2">
        <v>45740.998611111099</v>
      </c>
      <c r="B308" s="1">
        <f ca="1">IFERROR(__xludf.DUMMYFUNCTION("""COMPUTED_VALUE"""),1007.25)</f>
        <v>1007.25</v>
      </c>
    </row>
    <row r="309" spans="1:2" ht="13" x14ac:dyDescent="0.15">
      <c r="A309" s="2">
        <v>45741.998611111099</v>
      </c>
      <c r="B309" s="1">
        <f ca="1">IFERROR(__xludf.DUMMYFUNCTION("""COMPUTED_VALUE"""),1001.75)</f>
        <v>1001.75</v>
      </c>
    </row>
    <row r="310" spans="1:2" ht="13" x14ac:dyDescent="0.15">
      <c r="A310" s="2">
        <v>45742.998611111099</v>
      </c>
      <c r="B310" s="1">
        <f ca="1">IFERROR(__xludf.DUMMYFUNCTION("""COMPUTED_VALUE"""),1001)</f>
        <v>1001</v>
      </c>
    </row>
    <row r="311" spans="1:2" ht="13" x14ac:dyDescent="0.15">
      <c r="A311" s="2">
        <v>45743.998611111099</v>
      </c>
      <c r="B311" s="1">
        <f ca="1">IFERROR(__xludf.DUMMYFUNCTION("""COMPUTED_VALUE"""),1016.75)</f>
        <v>1016.75</v>
      </c>
    </row>
    <row r="312" spans="1:2" ht="13" x14ac:dyDescent="0.15">
      <c r="A312" s="2">
        <v>45744.998611111099</v>
      </c>
      <c r="B312" s="1">
        <f ca="1">IFERROR(__xludf.DUMMYFUNCTION("""COMPUTED_VALUE"""),1023)</f>
        <v>1023</v>
      </c>
    </row>
    <row r="313" spans="1:2" ht="13" x14ac:dyDescent="0.15">
      <c r="A313" s="2">
        <v>45747.998611111099</v>
      </c>
      <c r="B313" s="1">
        <f ca="1">IFERROR(__xludf.DUMMYFUNCTION("""COMPUTED_VALUE"""),1014.75)</f>
        <v>1014.75</v>
      </c>
    </row>
    <row r="314" spans="1:2" ht="13" x14ac:dyDescent="0.15">
      <c r="A314" s="2">
        <v>45748.998611111099</v>
      </c>
      <c r="B314" s="1">
        <f ca="1">IFERROR(__xludf.DUMMYFUNCTION("""COMPUTED_VALUE"""),1034.25)</f>
        <v>1034.25</v>
      </c>
    </row>
    <row r="315" spans="1:2" ht="13" x14ac:dyDescent="0.15">
      <c r="A315" s="2">
        <v>45749.998611111099</v>
      </c>
      <c r="B315" s="1">
        <f ca="1">IFERROR(__xludf.DUMMYFUNCTION("""COMPUTED_VALUE"""),1029.5)</f>
        <v>1029.5</v>
      </c>
    </row>
    <row r="316" spans="1:2" ht="13" x14ac:dyDescent="0.15">
      <c r="A316" s="2">
        <v>45750.998611111099</v>
      </c>
      <c r="B316" s="1">
        <f ca="1">IFERROR(__xludf.DUMMYFUNCTION("""COMPUTED_VALUE"""),1011.5)</f>
        <v>1011.5</v>
      </c>
    </row>
    <row r="317" spans="1:2" ht="13" x14ac:dyDescent="0.15">
      <c r="A317" s="2">
        <v>45751.998611111099</v>
      </c>
      <c r="B317" s="1">
        <f ca="1">IFERROR(__xludf.DUMMYFUNCTION("""COMPUTED_VALUE"""),977)</f>
        <v>977</v>
      </c>
    </row>
    <row r="318" spans="1:2" ht="13" x14ac:dyDescent="0.15">
      <c r="A318" s="2">
        <v>45754.998611111099</v>
      </c>
      <c r="B318" s="1">
        <f ca="1">IFERROR(__xludf.DUMMYFUNCTION("""COMPUTED_VALUE"""),983)</f>
        <v>983</v>
      </c>
    </row>
    <row r="319" spans="1:2" ht="13" x14ac:dyDescent="0.15">
      <c r="A319" s="2">
        <v>45755.998611111099</v>
      </c>
      <c r="B319" s="1">
        <f ca="1">IFERROR(__xludf.DUMMYFUNCTION("""COMPUTED_VALUE"""),992.75)</f>
        <v>992.75</v>
      </c>
    </row>
    <row r="320" spans="1:2" ht="13" x14ac:dyDescent="0.15">
      <c r="A320" s="2">
        <v>45756.998611111099</v>
      </c>
      <c r="B320" s="1">
        <f ca="1">IFERROR(__xludf.DUMMYFUNCTION("""COMPUTED_VALUE"""),1012.75)</f>
        <v>1012.75</v>
      </c>
    </row>
    <row r="321" spans="1:2" ht="13" x14ac:dyDescent="0.15">
      <c r="A321" s="2">
        <v>45757.998611111099</v>
      </c>
      <c r="B321" s="1">
        <f ca="1">IFERROR(__xludf.DUMMYFUNCTION("""COMPUTED_VALUE"""),1036.75)</f>
        <v>1036.75</v>
      </c>
    </row>
    <row r="322" spans="1:2" ht="13" x14ac:dyDescent="0.15">
      <c r="A322" s="2">
        <v>45758.998611111099</v>
      </c>
      <c r="B322" s="1">
        <f ca="1">IFERROR(__xludf.DUMMYFUNCTION("""COMPUTED_VALUE"""),1053)</f>
        <v>1053</v>
      </c>
    </row>
    <row r="323" spans="1:2" ht="13" x14ac:dyDescent="0.15">
      <c r="A323" s="2">
        <v>45761.998611111099</v>
      </c>
      <c r="B323" s="1">
        <f ca="1">IFERROR(__xludf.DUMMYFUNCTION("""COMPUTED_VALUE"""),1050.25)</f>
        <v>1050.25</v>
      </c>
    </row>
    <row r="324" spans="1:2" ht="13" x14ac:dyDescent="0.15">
      <c r="A324" s="2">
        <v>45762.998611111099</v>
      </c>
      <c r="B324" s="1">
        <f ca="1">IFERROR(__xludf.DUMMYFUNCTION("""COMPUTED_VALUE"""),1046.5)</f>
        <v>1046.5</v>
      </c>
    </row>
    <row r="325" spans="1:2" ht="13" x14ac:dyDescent="0.15">
      <c r="A325" s="2">
        <v>45763.998611111099</v>
      </c>
      <c r="B325" s="1">
        <f ca="1">IFERROR(__xludf.DUMMYFUNCTION("""COMPUTED_VALUE"""),1050.25)</f>
        <v>1050.25</v>
      </c>
    </row>
    <row r="326" spans="1:2" ht="13" x14ac:dyDescent="0.15">
      <c r="A326" s="2">
        <v>45764.998611111099</v>
      </c>
      <c r="B326" s="1">
        <f ca="1">IFERROR(__xludf.DUMMYFUNCTION("""COMPUTED_VALUE"""),1047.75)</f>
        <v>1047.75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Zildete Landim Crausaz</cp:lastModifiedBy>
  <dcterms:modified xsi:type="dcterms:W3CDTF">2025-04-20T17:23:13Z</dcterms:modified>
</cp:coreProperties>
</file>