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di\ZHAWonTresorit\Projects\Caritas\PSI-CCL_HABE\CCL-results_fromGithub\data-MZMV\"/>
    </mc:Choice>
  </mc:AlternateContent>
  <xr:revisionPtr revIDLastSave="0" documentId="13_ncr:1_{2E49C7D9-9347-48CA-8EF0-57F96524835A}" xr6:coauthVersionLast="47" xr6:coauthVersionMax="47" xr10:uidLastSave="{00000000-0000-0000-0000-000000000000}"/>
  <bookViews>
    <workbookView xWindow="-120" yWindow="-120" windowWidth="29040" windowHeight="15840" activeTab="3" xr2:uid="{656FFBA6-889B-4238-B51B-06A566115B19}"/>
  </bookViews>
  <sheets>
    <sheet name="Condensed_MZMV" sheetId="1" r:id="rId1"/>
    <sheet name="By region" sheetId="2" r:id="rId2"/>
    <sheet name="By language" sheetId="3" r:id="rId3"/>
    <sheet name="By hhtype" sheetId="4" r:id="rId4"/>
    <sheet name="By incom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B1" i="4"/>
  <c r="C1" i="4"/>
  <c r="E1" i="4"/>
  <c r="B1" i="5"/>
  <c r="E1" i="5"/>
  <c r="D1" i="5"/>
  <c r="C1" i="5"/>
  <c r="F1" i="4"/>
  <c r="D1" i="4"/>
  <c r="C1" i="3"/>
  <c r="B1" i="3"/>
  <c r="E1" i="2"/>
  <c r="A11" i="1"/>
  <c r="A8" i="1"/>
  <c r="A2" i="1"/>
  <c r="A3" i="1"/>
  <c r="E3" i="1"/>
  <c r="L3" i="1"/>
  <c r="O3" i="1"/>
  <c r="U3" i="1"/>
  <c r="A4" i="1"/>
  <c r="D4" i="1"/>
  <c r="E4" i="1"/>
  <c r="E5" i="1" s="1"/>
  <c r="B1" i="2" s="1"/>
  <c r="F4" i="1"/>
  <c r="F5" i="1" s="1"/>
  <c r="C1" i="2" s="1"/>
  <c r="G4" i="1"/>
  <c r="G5" i="1" s="1"/>
  <c r="D1" i="2" s="1"/>
  <c r="H4" i="1"/>
  <c r="I4" i="1"/>
  <c r="I5" i="1" s="1"/>
  <c r="F1" i="2" s="1"/>
  <c r="J4" i="1"/>
  <c r="J5" i="1" s="1"/>
  <c r="G1" i="2" s="1"/>
  <c r="K4" i="1"/>
  <c r="K5" i="1" s="1"/>
  <c r="H1" i="2" s="1"/>
  <c r="L4" i="1"/>
  <c r="M4" i="1"/>
  <c r="N4" i="1"/>
  <c r="O4" i="1"/>
  <c r="P4" i="1"/>
  <c r="Q4" i="1"/>
  <c r="R4" i="1"/>
  <c r="S4" i="1"/>
  <c r="T4" i="1"/>
  <c r="T5" i="1" s="1"/>
  <c r="G1" i="4" s="1"/>
  <c r="U4" i="1"/>
  <c r="V4" i="1"/>
  <c r="W4" i="1"/>
  <c r="X4" i="1"/>
  <c r="Y4" i="1"/>
  <c r="Y5" i="1" s="1"/>
  <c r="F1" i="5" s="1"/>
  <c r="A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13" i="1"/>
  <c r="B13" i="1"/>
  <c r="A4" i="4" s="1"/>
  <c r="C13" i="1"/>
  <c r="D13" i="1"/>
  <c r="E13" i="1"/>
  <c r="B4" i="2" s="1"/>
  <c r="F13" i="1"/>
  <c r="C4" i="2" s="1"/>
  <c r="G13" i="1"/>
  <c r="D4" i="2" s="1"/>
  <c r="H13" i="1"/>
  <c r="E4" i="2" s="1"/>
  <c r="I13" i="1"/>
  <c r="F4" i="2" s="1"/>
  <c r="J13" i="1"/>
  <c r="G4" i="2" s="1"/>
  <c r="K13" i="1"/>
  <c r="H4" i="2" s="1"/>
  <c r="L13" i="1"/>
  <c r="B4" i="3" s="1"/>
  <c r="M13" i="1"/>
  <c r="C4" i="3" s="1"/>
  <c r="N13" i="1"/>
  <c r="D4" i="3" s="1"/>
  <c r="O13" i="1"/>
  <c r="B4" i="4" s="1"/>
  <c r="P13" i="1"/>
  <c r="C4" i="4" s="1"/>
  <c r="Q13" i="1"/>
  <c r="D4" i="4" s="1"/>
  <c r="R13" i="1"/>
  <c r="E4" i="4" s="1"/>
  <c r="S13" i="1"/>
  <c r="F4" i="4" s="1"/>
  <c r="T13" i="1"/>
  <c r="G4" i="4" s="1"/>
  <c r="U13" i="1"/>
  <c r="B4" i="5" s="1"/>
  <c r="V13" i="1"/>
  <c r="C4" i="5" s="1"/>
  <c r="W13" i="1"/>
  <c r="D4" i="5" s="1"/>
  <c r="X13" i="1"/>
  <c r="E4" i="5" s="1"/>
  <c r="Y13" i="1"/>
  <c r="F4" i="5" s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1" i="1"/>
  <c r="G3" i="4" l="1"/>
  <c r="E3" i="4"/>
  <c r="C3" i="2"/>
  <c r="G2" i="4"/>
  <c r="E2" i="2"/>
  <c r="B3" i="4"/>
  <c r="B5" i="3"/>
  <c r="G5" i="4"/>
  <c r="D3" i="5"/>
  <c r="H3" i="2"/>
  <c r="D5" i="3"/>
  <c r="D3" i="4"/>
  <c r="B3" i="2"/>
  <c r="F2" i="4"/>
  <c r="D2" i="2"/>
  <c r="F5" i="5"/>
  <c r="C5" i="3"/>
  <c r="C3" i="4"/>
  <c r="E2" i="4"/>
  <c r="C2" i="2"/>
  <c r="D2" i="4"/>
  <c r="B2" i="2"/>
  <c r="D5" i="5"/>
  <c r="H5" i="2"/>
  <c r="D3" i="3"/>
  <c r="C2" i="4"/>
  <c r="C5" i="5"/>
  <c r="G5" i="2"/>
  <c r="F3" i="5"/>
  <c r="C3" i="3"/>
  <c r="B2" i="4"/>
  <c r="B5" i="5"/>
  <c r="F5" i="2"/>
  <c r="E3" i="5"/>
  <c r="B3" i="3"/>
  <c r="D2" i="3"/>
  <c r="E5" i="2"/>
  <c r="F2" i="5"/>
  <c r="C2" i="3"/>
  <c r="F5" i="4"/>
  <c r="D5" i="2"/>
  <c r="C3" i="5"/>
  <c r="G3" i="2"/>
  <c r="E2" i="5"/>
  <c r="B2" i="3"/>
  <c r="B5" i="4"/>
  <c r="E5" i="5"/>
  <c r="E5" i="4"/>
  <c r="C5" i="2"/>
  <c r="B3" i="5"/>
  <c r="F3" i="2"/>
  <c r="D2" i="5"/>
  <c r="H2" i="2"/>
  <c r="D5" i="4"/>
  <c r="B5" i="2"/>
  <c r="E3" i="2"/>
  <c r="C2" i="5"/>
  <c r="G2" i="2"/>
  <c r="C5" i="4"/>
  <c r="F3" i="4"/>
  <c r="D3" i="2"/>
  <c r="B2" i="5"/>
  <c r="F2" i="2"/>
  <c r="A4" i="5"/>
  <c r="A4" i="2"/>
  <c r="A4" i="3"/>
</calcChain>
</file>

<file path=xl/sharedStrings.xml><?xml version="1.0" encoding="utf-8"?>
<sst xmlns="http://schemas.openxmlformats.org/spreadsheetml/2006/main" count="26" uniqueCount="17">
  <si>
    <t>Bikes</t>
  </si>
  <si>
    <t>Bus</t>
  </si>
  <si>
    <t>Train</t>
  </si>
  <si>
    <t>Schweiz</t>
  </si>
  <si>
    <t>Deutsch</t>
  </si>
  <si>
    <t>Italienisch</t>
  </si>
  <si>
    <t>Einzelperson</t>
  </si>
  <si>
    <t>Paar</t>
  </si>
  <si>
    <t>Paarerziehend</t>
  </si>
  <si>
    <t>Alleinerziehend</t>
  </si>
  <si>
    <t>Andere</t>
  </si>
  <si>
    <t>0-4000</t>
  </si>
  <si>
    <t>4001-8000</t>
  </si>
  <si>
    <t>8001-12000</t>
  </si>
  <si>
    <t>12001-</t>
  </si>
  <si>
    <t>Zuerich</t>
  </si>
  <si>
    <t>Franzoesisch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</si>
</sst>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-d-11.04.03-MZ-2015-T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esdistanz"/>
      <sheetName val="Tagesunterwegszeit"/>
      <sheetName val="Anzahl Etappen"/>
    </sheetNames>
    <sheetDataSet>
      <sheetData sheetId="0">
        <row r="1">
          <cell r="A1" t="str">
            <v>Verkehrsverhalten der Bevölkerung, Synthesetabellen - Ergebnisse des Mikrozensus Mobilität und Verkehr 2015</v>
          </cell>
        </row>
        <row r="2">
          <cell r="A2" t="str">
            <v>Mittlere Tagesdistanz im Inland pro Person nach Verkehrsmittel und Verkehrszweck, in km</v>
          </cell>
        </row>
        <row r="3">
          <cell r="A3" t="str">
            <v/>
          </cell>
          <cell r="F3" t="str">
            <v>Grossregion</v>
          </cell>
          <cell r="T3" t="str">
            <v>Sprachregion</v>
          </cell>
          <cell r="AN3" t="str">
            <v>Haushaltstyp</v>
          </cell>
          <cell r="BV3" t="str">
            <v>Monatliches Haushaltseinkommen</v>
          </cell>
        </row>
        <row r="4">
          <cell r="A4" t="str">
            <v/>
          </cell>
          <cell r="D4" t="str">
            <v>Ganze Schweiz</v>
          </cell>
          <cell r="F4" t="str">
            <v>Genferseeregion</v>
          </cell>
          <cell r="H4" t="str">
            <v>Espace Mittelland</v>
          </cell>
          <cell r="J4" t="str">
            <v>Nordwestschweiz</v>
          </cell>
          <cell r="L4" t="str">
            <v>Zürich</v>
          </cell>
          <cell r="N4" t="str">
            <v>Ostschweiz</v>
          </cell>
          <cell r="P4" t="str">
            <v>Zentralschweiz</v>
          </cell>
          <cell r="R4" t="str">
            <v>Tessin</v>
          </cell>
          <cell r="T4" t="str">
            <v>Deutsches Sprachgebiet</v>
          </cell>
          <cell r="V4" t="str">
            <v>Französisches Sprachgebiet</v>
          </cell>
          <cell r="X4" t="str">
            <v>Italienisches Sprachgebiet</v>
          </cell>
          <cell r="AN4" t="str">
            <v>Einpersonenhaushalte</v>
          </cell>
          <cell r="AP4" t="str">
            <v>Paare ohne Kinder im Haushalt</v>
          </cell>
          <cell r="AR4" t="str">
            <v>Paare mit Kind(ern) im Haushalt</v>
          </cell>
          <cell r="AT4" t="str">
            <v>Einelternhaushalte mit Kind(ern) im Haushalt</v>
          </cell>
          <cell r="AV4" t="str">
            <v>Nichtfamilienhaushalte (mit und ohne Verwandte)</v>
          </cell>
          <cell r="AX4" t="str">
            <v>Weiss nicht / keine Angabe</v>
          </cell>
          <cell r="BV4" t="str">
            <v>Bis und mit 4 000 CHF</v>
          </cell>
          <cell r="BX4" t="str">
            <v>4 001 - 8 000 CHF</v>
          </cell>
          <cell r="BZ4" t="str">
            <v>8 001 - 12 000 CHF</v>
          </cell>
          <cell r="CB4" t="str">
            <v>Mehr als 12 000 CHF</v>
          </cell>
          <cell r="CD4" t="str">
            <v>Weiss nicht / keine Angabe</v>
          </cell>
        </row>
        <row r="5">
          <cell r="A5" t="str">
            <v>Anzahl Personen in der Stichprobe</v>
          </cell>
          <cell r="D5">
            <v>57090</v>
          </cell>
          <cell r="F5">
            <v>12116</v>
          </cell>
          <cell r="H5">
            <v>12864</v>
          </cell>
          <cell r="J5">
            <v>7511</v>
          </cell>
          <cell r="L5">
            <v>6433</v>
          </cell>
          <cell r="N5">
            <v>8968</v>
          </cell>
          <cell r="P5">
            <v>6706</v>
          </cell>
          <cell r="R5">
            <v>2492</v>
          </cell>
          <cell r="T5">
            <v>36717</v>
          </cell>
          <cell r="V5">
            <v>17686</v>
          </cell>
          <cell r="X5">
            <v>2575</v>
          </cell>
          <cell r="AN5">
            <v>8779</v>
          </cell>
          <cell r="AP5">
            <v>16843</v>
          </cell>
          <cell r="AR5">
            <v>25451</v>
          </cell>
          <cell r="AT5">
            <v>3920</v>
          </cell>
          <cell r="AV5">
            <v>2022</v>
          </cell>
          <cell r="AX5">
            <v>75</v>
          </cell>
          <cell r="BV5">
            <v>6406</v>
          </cell>
          <cell r="BX5">
            <v>15915</v>
          </cell>
          <cell r="BZ5">
            <v>10579</v>
          </cell>
          <cell r="CB5">
            <v>7624</v>
          </cell>
          <cell r="CD5">
            <v>16566</v>
          </cell>
        </row>
        <row r="6">
          <cell r="A6" t="str">
            <v/>
          </cell>
          <cell r="D6" t="str">
            <v>km</v>
          </cell>
          <cell r="F6" t="str">
            <v>km</v>
          </cell>
          <cell r="H6" t="str">
            <v>km</v>
          </cell>
          <cell r="J6" t="str">
            <v>km</v>
          </cell>
          <cell r="L6" t="str">
            <v>km</v>
          </cell>
          <cell r="N6" t="str">
            <v>km</v>
          </cell>
          <cell r="P6" t="str">
            <v>km</v>
          </cell>
          <cell r="R6" t="str">
            <v>km</v>
          </cell>
          <cell r="T6" t="str">
            <v>km</v>
          </cell>
          <cell r="V6" t="str">
            <v>km</v>
          </cell>
          <cell r="X6" t="str">
            <v>km</v>
          </cell>
          <cell r="AN6" t="str">
            <v>km</v>
          </cell>
          <cell r="AP6" t="str">
            <v>km</v>
          </cell>
          <cell r="AR6" t="str">
            <v>km</v>
          </cell>
          <cell r="AT6" t="str">
            <v>km</v>
          </cell>
          <cell r="AV6" t="str">
            <v>km</v>
          </cell>
          <cell r="AX6" t="str">
            <v>km</v>
          </cell>
          <cell r="BV6" t="str">
            <v>km</v>
          </cell>
          <cell r="BX6" t="str">
            <v>km</v>
          </cell>
          <cell r="BZ6" t="str">
            <v>km</v>
          </cell>
          <cell r="CB6" t="str">
            <v>km</v>
          </cell>
          <cell r="CD6" t="str">
            <v>km</v>
          </cell>
        </row>
        <row r="15">
          <cell r="A15" t="str">
            <v>Langsamverkehr</v>
          </cell>
        </row>
        <row r="31">
          <cell r="B31" t="str">
            <v>Velo</v>
          </cell>
          <cell r="C31" t="str">
            <v>Alle Zwecke</v>
          </cell>
          <cell r="D31">
            <v>0.81196420000000002</v>
          </cell>
          <cell r="F31">
            <v>0.46329310000000001</v>
          </cell>
          <cell r="H31">
            <v>0.91646700000000003</v>
          </cell>
          <cell r="J31">
            <v>1.0274509999999999</v>
          </cell>
          <cell r="L31">
            <v>0.88686030000000005</v>
          </cell>
          <cell r="N31">
            <v>0.84237850000000003</v>
          </cell>
          <cell r="P31">
            <v>0.97352839999999996</v>
          </cell>
          <cell r="R31">
            <v>0.36888120000000002</v>
          </cell>
          <cell r="T31">
            <v>0.97461699999999996</v>
          </cell>
          <cell r="V31">
            <v>0.43496309999999999</v>
          </cell>
          <cell r="X31">
            <v>0.3655562</v>
          </cell>
          <cell r="AN31">
            <v>0.70804219999999995</v>
          </cell>
          <cell r="AP31">
            <v>0.82404409999999995</v>
          </cell>
          <cell r="AR31">
            <v>0.84209299999999998</v>
          </cell>
          <cell r="AT31">
            <v>0.82542059999999995</v>
          </cell>
          <cell r="AV31">
            <v>0.88671449999999996</v>
          </cell>
          <cell r="AX31">
            <v>0.101798</v>
          </cell>
          <cell r="BV31">
            <v>0.4674333</v>
          </cell>
          <cell r="BX31">
            <v>0.71651949999999998</v>
          </cell>
          <cell r="BZ31">
            <v>0.93517439999999996</v>
          </cell>
          <cell r="CB31">
            <v>1.2405212999999999</v>
          </cell>
          <cell r="CD31">
            <v>0.76923680000000005</v>
          </cell>
        </row>
        <row r="39">
          <cell r="A39" t="str">
            <v/>
          </cell>
          <cell r="B39" t="str">
            <v>Langsames E-Bike</v>
          </cell>
          <cell r="C39" t="str">
            <v>Alle Zwecke</v>
          </cell>
          <cell r="D39">
            <v>5.2263400000000002E-2</v>
          </cell>
          <cell r="F39">
            <v>6.1661599999999997E-2</v>
          </cell>
          <cell r="H39">
            <v>3.3271700000000001E-2</v>
          </cell>
          <cell r="J39">
            <v>5.1431299999999999E-2</v>
          </cell>
          <cell r="L39">
            <v>5.7883200000000003E-2</v>
          </cell>
          <cell r="N39">
            <v>6.1931399999999998E-2</v>
          </cell>
          <cell r="P39">
            <v>6.2451100000000002E-2</v>
          </cell>
          <cell r="R39">
            <v>3.4544400000000003E-2</v>
          </cell>
          <cell r="T39">
            <v>5.6086200000000003E-2</v>
          </cell>
          <cell r="V39">
            <v>4.5316200000000001E-2</v>
          </cell>
          <cell r="X39">
            <v>3.3162999999999998E-2</v>
          </cell>
          <cell r="AN39">
            <v>5.8753600000000003E-2</v>
          </cell>
          <cell r="AP39">
            <v>7.7352500000000005E-2</v>
          </cell>
          <cell r="AR39">
            <v>3.72947E-2</v>
          </cell>
          <cell r="AT39">
            <v>3.3709299999999998E-2</v>
          </cell>
          <cell r="AV39">
            <v>3.5939199999999998E-2</v>
          </cell>
          <cell r="AX39">
            <v>0</v>
          </cell>
          <cell r="BV39">
            <v>2.7877200000000001E-2</v>
          </cell>
          <cell r="BX39">
            <v>7.0410299999999995E-2</v>
          </cell>
          <cell r="BZ39">
            <v>7.6346499999999998E-2</v>
          </cell>
          <cell r="CB39">
            <v>6.8831199999999995E-2</v>
          </cell>
          <cell r="CD39">
            <v>1.7575899999999998E-2</v>
          </cell>
        </row>
        <row r="47">
          <cell r="A47" t="str">
            <v/>
          </cell>
          <cell r="B47" t="str">
            <v>Schnelles E-Bike</v>
          </cell>
          <cell r="C47" t="str">
            <v>Alle Zwecke</v>
          </cell>
          <cell r="D47">
            <v>2.26676E-2</v>
          </cell>
          <cell r="F47">
            <v>2.1988899999999999E-2</v>
          </cell>
          <cell r="H47">
            <v>2.0894200000000002E-2</v>
          </cell>
          <cell r="J47">
            <v>2.66593E-2</v>
          </cell>
          <cell r="L47">
            <v>2.46625E-2</v>
          </cell>
          <cell r="N47">
            <v>2.13531E-2</v>
          </cell>
          <cell r="P47">
            <v>3.0852899999999999E-2</v>
          </cell>
          <cell r="R47">
            <v>0</v>
          </cell>
          <cell r="T47">
            <v>2.5811899999999999E-2</v>
          </cell>
          <cell r="V47">
            <v>1.7981899999999999E-2</v>
          </cell>
          <cell r="X47">
            <v>0</v>
          </cell>
          <cell r="AN47">
            <v>7.7743999999999999E-3</v>
          </cell>
          <cell r="AP47">
            <v>2.39083E-2</v>
          </cell>
          <cell r="AR47">
            <v>3.1307799999999997E-2</v>
          </cell>
          <cell r="AT47">
            <v>1.9038300000000001E-2</v>
          </cell>
          <cell r="AV47">
            <v>3.4781E-3</v>
          </cell>
          <cell r="AX47">
            <v>0</v>
          </cell>
          <cell r="BV47">
            <v>1.6132799999999999E-2</v>
          </cell>
          <cell r="BX47">
            <v>2.0967800000000002E-2</v>
          </cell>
          <cell r="BZ47">
            <v>3.0424400000000001E-2</v>
          </cell>
          <cell r="CB47">
            <v>4.9835600000000001E-2</v>
          </cell>
          <cell r="CD47">
            <v>8.1022999999999998E-3</v>
          </cell>
        </row>
        <row r="111">
          <cell r="A111" t="str">
            <v>Öffentlicher Verkehr</v>
          </cell>
        </row>
        <row r="119">
          <cell r="B119" t="str">
            <v>Postauto</v>
          </cell>
          <cell r="C119" t="str">
            <v>Alle Zwecke</v>
          </cell>
          <cell r="D119">
            <v>0.12077309999999999</v>
          </cell>
          <cell r="F119">
            <v>6.17399E-2</v>
          </cell>
          <cell r="H119">
            <v>0.10159260000000001</v>
          </cell>
          <cell r="J119">
            <v>9.7697500000000007E-2</v>
          </cell>
          <cell r="L119">
            <v>8.6550600000000005E-2</v>
          </cell>
          <cell r="N119">
            <v>0.24026330000000001</v>
          </cell>
          <cell r="P119">
            <v>0.1375161</v>
          </cell>
          <cell r="R119">
            <v>0.2729142</v>
          </cell>
          <cell r="T119">
            <v>0.13833219999999999</v>
          </cell>
          <cell r="V119">
            <v>4.3088099999999997E-2</v>
          </cell>
          <cell r="X119">
            <v>0.26200040000000002</v>
          </cell>
          <cell r="AN119">
            <v>0.122666</v>
          </cell>
          <cell r="AP119">
            <v>0.1066575</v>
          </cell>
          <cell r="AR119">
            <v>0.13020190000000001</v>
          </cell>
          <cell r="AT119">
            <v>0.1085779</v>
          </cell>
          <cell r="AV119">
            <v>0.1394862</v>
          </cell>
          <cell r="AX119">
            <v>1.9971099999999999E-2</v>
          </cell>
          <cell r="BV119">
            <v>0.14011960000000001</v>
          </cell>
          <cell r="BX119">
            <v>0.1024404</v>
          </cell>
          <cell r="BZ119">
            <v>9.9259299999999995E-2</v>
          </cell>
          <cell r="CB119">
            <v>9.9316100000000004E-2</v>
          </cell>
          <cell r="CD119">
            <v>0.15864729999999999</v>
          </cell>
        </row>
        <row r="127">
          <cell r="A127" t="str">
            <v/>
          </cell>
          <cell r="B127" t="str">
            <v>Bus</v>
          </cell>
          <cell r="C127" t="str">
            <v>Alle Zwecke</v>
          </cell>
          <cell r="D127">
            <v>0.97033789999999998</v>
          </cell>
          <cell r="F127">
            <v>1.0324385</v>
          </cell>
          <cell r="H127">
            <v>0.88714630000000005</v>
          </cell>
          <cell r="J127">
            <v>0.88622259999999997</v>
          </cell>
          <cell r="L127">
            <v>1.0618274999999999</v>
          </cell>
          <cell r="N127">
            <v>0.91340679999999996</v>
          </cell>
          <cell r="P127">
            <v>1.1732473000000001</v>
          </cell>
          <cell r="R127">
            <v>0.75098419999999999</v>
          </cell>
          <cell r="T127">
            <v>0.97986399999999996</v>
          </cell>
          <cell r="V127">
            <v>0.98687740000000002</v>
          </cell>
          <cell r="X127">
            <v>0.72985639999999996</v>
          </cell>
          <cell r="AN127">
            <v>0.94083450000000002</v>
          </cell>
          <cell r="AP127">
            <v>0.62387729999999997</v>
          </cell>
          <cell r="AR127">
            <v>1.1243342000000001</v>
          </cell>
          <cell r="AT127">
            <v>1.4975959999999999</v>
          </cell>
          <cell r="AV127">
            <v>1.0336338</v>
          </cell>
          <cell r="AX127">
            <v>0.41468470000000002</v>
          </cell>
          <cell r="BV127">
            <v>0.88175499999999996</v>
          </cell>
          <cell r="BX127">
            <v>0.77284819999999999</v>
          </cell>
          <cell r="BZ127">
            <v>0.79392640000000003</v>
          </cell>
          <cell r="CB127">
            <v>0.83375350000000004</v>
          </cell>
          <cell r="CD127">
            <v>1.4272191000000001</v>
          </cell>
        </row>
        <row r="135">
          <cell r="A135" t="str">
            <v/>
          </cell>
          <cell r="B135" t="str">
            <v>Tram</v>
          </cell>
          <cell r="C135" t="str">
            <v>Alle Zwecke</v>
          </cell>
          <cell r="D135">
            <v>0.39325349999999998</v>
          </cell>
          <cell r="F135">
            <v>0.45774680000000001</v>
          </cell>
          <cell r="H135">
            <v>0.26432420000000001</v>
          </cell>
          <cell r="J135">
            <v>0.8374878</v>
          </cell>
          <cell r="L135">
            <v>0.69584509999999999</v>
          </cell>
          <cell r="N135">
            <v>4.3353799999999998E-2</v>
          </cell>
          <cell r="P135">
            <v>4.9713E-2</v>
          </cell>
          <cell r="R135">
            <v>1.6530900000000001E-2</v>
          </cell>
          <cell r="T135">
            <v>0.42298180000000002</v>
          </cell>
          <cell r="V135">
            <v>0.3784999</v>
          </cell>
          <cell r="X135">
            <v>1.8521699999999999E-2</v>
          </cell>
          <cell r="AN135">
            <v>0.51586869999999996</v>
          </cell>
          <cell r="AP135">
            <v>0.3423195</v>
          </cell>
          <cell r="AR135">
            <v>0.334729</v>
          </cell>
          <cell r="AT135">
            <v>0.50293220000000005</v>
          </cell>
          <cell r="AV135">
            <v>0.57132459999999996</v>
          </cell>
          <cell r="AX135">
            <v>0.34433429999999998</v>
          </cell>
          <cell r="BV135">
            <v>0.43922990000000001</v>
          </cell>
          <cell r="BX135">
            <v>0.3631202</v>
          </cell>
          <cell r="BZ135">
            <v>0.38487339999999998</v>
          </cell>
          <cell r="CB135">
            <v>0.4497371</v>
          </cell>
          <cell r="CD135">
            <v>0.38265399999999999</v>
          </cell>
        </row>
        <row r="143">
          <cell r="A143" t="str">
            <v/>
          </cell>
          <cell r="B143" t="str">
            <v>Eisenbahn</v>
          </cell>
          <cell r="C143" t="str">
            <v>Alle Zwecke</v>
          </cell>
          <cell r="D143">
            <v>7.5027616999999998</v>
          </cell>
          <cell r="F143">
            <v>5.7548969000000003</v>
          </cell>
          <cell r="H143">
            <v>8.2609513000000003</v>
          </cell>
          <cell r="J143">
            <v>7.8970661</v>
          </cell>
          <cell r="L143">
            <v>9.2752884000000009</v>
          </cell>
          <cell r="N143">
            <v>7.6534588000000001</v>
          </cell>
          <cell r="P143">
            <v>6.9843548999999996</v>
          </cell>
          <cell r="R143">
            <v>3.4424036</v>
          </cell>
          <cell r="T143">
            <v>8.5357553999999993</v>
          </cell>
          <cell r="V143">
            <v>5.2953982000000002</v>
          </cell>
          <cell r="X143">
            <v>3.3747389999999999</v>
          </cell>
          <cell r="AN143">
            <v>8.2102342999999998</v>
          </cell>
          <cell r="AP143">
            <v>7.0424956999999999</v>
          </cell>
          <cell r="AR143">
            <v>6.9246772999999999</v>
          </cell>
          <cell r="AT143">
            <v>9.0611039000000009</v>
          </cell>
          <cell r="AV143">
            <v>10.471818000000001</v>
          </cell>
          <cell r="AX143">
            <v>1.0422007</v>
          </cell>
          <cell r="BV143">
            <v>4.8984515999999996</v>
          </cell>
          <cell r="BX143">
            <v>6.6329468</v>
          </cell>
          <cell r="BZ143">
            <v>8.4608705000000004</v>
          </cell>
          <cell r="CB143">
            <v>12.165374999999999</v>
          </cell>
          <cell r="CD143">
            <v>6.5974124999999999</v>
          </cell>
        </row>
        <row r="147">
          <cell r="A147" t="str">
            <v/>
          </cell>
          <cell r="C147" t="str">
            <v>Geschäftliche Tätigkeit, Dienstfahrt</v>
          </cell>
          <cell r="D147">
            <v>0.36604370000000003</v>
          </cell>
          <cell r="F147">
            <v>0.42616809999999999</v>
          </cell>
          <cell r="H147">
            <v>0.2426923</v>
          </cell>
          <cell r="J147">
            <v>0.42597570000000001</v>
          </cell>
          <cell r="L147">
            <v>0.4931606</v>
          </cell>
          <cell r="N147">
            <v>0.317994</v>
          </cell>
          <cell r="P147">
            <v>0.35522569999999998</v>
          </cell>
          <cell r="R147">
            <v>0.20540729999999999</v>
          </cell>
          <cell r="T147">
            <v>0.36764849999999999</v>
          </cell>
          <cell r="V147">
            <v>0.3823569</v>
          </cell>
          <cell r="X147">
            <v>0.19719310000000001</v>
          </cell>
          <cell r="AN147">
            <v>0.28508899999999998</v>
          </cell>
          <cell r="AP147">
            <v>0.35374119999999998</v>
          </cell>
          <cell r="AR147">
            <v>0.44842029999999999</v>
          </cell>
          <cell r="AT147">
            <v>0.21321989999999999</v>
          </cell>
          <cell r="AV147">
            <v>0.28424579999999999</v>
          </cell>
          <cell r="AX147">
            <v>0</v>
          </cell>
          <cell r="BV147">
            <v>9.4202599999999997E-2</v>
          </cell>
          <cell r="BX147">
            <v>0.23881250000000001</v>
          </cell>
          <cell r="BZ147">
            <v>0.48230709999999999</v>
          </cell>
          <cell r="CB147">
            <v>1.2025925</v>
          </cell>
          <cell r="CD147">
            <v>0.12139220000000001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D301-80D8-43E9-937A-72CB0235E148}">
  <dimension ref="A1:Y15"/>
  <sheetViews>
    <sheetView topLeftCell="M1" workbookViewId="0">
      <selection activeCell="M6" sqref="M6"/>
    </sheetView>
  </sheetViews>
  <sheetFormatPr baseColWidth="10" defaultRowHeight="12.75" x14ac:dyDescent="0.2"/>
  <cols>
    <col min="1" max="1" width="95.5703125" bestFit="1" customWidth="1"/>
    <col min="2" max="2" width="22.140625" bestFit="1" customWidth="1"/>
    <col min="3" max="3" width="33.7109375" bestFit="1" customWidth="1"/>
    <col min="4" max="4" width="14" bestFit="1" customWidth="1"/>
    <col min="5" max="5" width="14.42578125" bestFit="1" customWidth="1"/>
    <col min="6" max="6" width="15.85546875" bestFit="1" customWidth="1"/>
    <col min="7" max="7" width="15.42578125" bestFit="1" customWidth="1"/>
    <col min="8" max="8" width="10" bestFit="1" customWidth="1"/>
    <col min="9" max="9" width="10.7109375" bestFit="1" customWidth="1"/>
    <col min="10" max="10" width="13.28515625" bestFit="1" customWidth="1"/>
    <col min="11" max="11" width="10" bestFit="1" customWidth="1"/>
    <col min="12" max="12" width="21.5703125" bestFit="1" customWidth="1"/>
    <col min="13" max="13" width="24.85546875" bestFit="1" customWidth="1"/>
    <col min="14" max="14" width="23" bestFit="1" customWidth="1"/>
    <col min="15" max="15" width="19.42578125" bestFit="1" customWidth="1"/>
    <col min="16" max="16" width="27.140625" bestFit="1" customWidth="1"/>
    <col min="17" max="17" width="27.85546875" bestFit="1" customWidth="1"/>
    <col min="18" max="18" width="38.5703125" bestFit="1" customWidth="1"/>
    <col min="19" max="19" width="42.140625" bestFit="1" customWidth="1"/>
    <col min="20" max="20" width="24.140625" bestFit="1" customWidth="1"/>
    <col min="21" max="21" width="29.85546875" bestFit="1" customWidth="1"/>
    <col min="22" max="22" width="16.28515625" bestFit="1" customWidth="1"/>
    <col min="23" max="23" width="17.28515625" bestFit="1" customWidth="1"/>
    <col min="24" max="24" width="18.7109375" bestFit="1" customWidth="1"/>
    <col min="25" max="25" width="24.140625" bestFit="1" customWidth="1"/>
  </cols>
  <sheetData>
    <row r="1" spans="1:25" x14ac:dyDescent="0.2">
      <c r="A1" t="str">
        <f>[1]Tagesdistanz!A1</f>
        <v>Verkehrsverhalten der Bevölkerung, Synthesetabellen - Ergebnisse des Mikrozensus Mobilität und Verkehr 2015</v>
      </c>
    </row>
    <row r="2" spans="1:25" x14ac:dyDescent="0.2">
      <c r="A2" t="str">
        <f>[1]Tagesdistanz!A2</f>
        <v>Mittlere Tagesdistanz im Inland pro Person nach Verkehrsmittel und Verkehrszweck, in km</v>
      </c>
    </row>
    <row r="3" spans="1:25" x14ac:dyDescent="0.2">
      <c r="A3" t="str">
        <f>[1]Tagesdistanz!A3</f>
        <v/>
      </c>
      <c r="E3" t="str">
        <f>[1]Tagesdistanz!F3</f>
        <v>Grossregion</v>
      </c>
      <c r="L3" t="str">
        <f>[1]Tagesdistanz!T3</f>
        <v>Sprachregion</v>
      </c>
      <c r="O3" t="str">
        <f>[1]Tagesdistanz!AN3</f>
        <v>Haushaltstyp</v>
      </c>
      <c r="U3" t="str">
        <f>[1]Tagesdistanz!BV3</f>
        <v>Monatliches Haushaltseinkommen</v>
      </c>
    </row>
    <row r="4" spans="1:25" x14ac:dyDescent="0.2">
      <c r="A4" t="str">
        <f>[1]Tagesdistanz!A4</f>
        <v/>
      </c>
      <c r="D4" t="str">
        <f>[1]Tagesdistanz!D4</f>
        <v>Ganze Schweiz</v>
      </c>
      <c r="E4" t="str">
        <f>[1]Tagesdistanz!F4</f>
        <v>Genferseeregion</v>
      </c>
      <c r="F4" t="str">
        <f>[1]Tagesdistanz!H4</f>
        <v>Espace Mittelland</v>
      </c>
      <c r="G4" t="str">
        <f>[1]Tagesdistanz!J4</f>
        <v>Nordwestschweiz</v>
      </c>
      <c r="H4" t="str">
        <f>[1]Tagesdistanz!L4</f>
        <v>Zürich</v>
      </c>
      <c r="I4" t="str">
        <f>[1]Tagesdistanz!N4</f>
        <v>Ostschweiz</v>
      </c>
      <c r="J4" t="str">
        <f>[1]Tagesdistanz!P4</f>
        <v>Zentralschweiz</v>
      </c>
      <c r="K4" t="str">
        <f>[1]Tagesdistanz!R4</f>
        <v>Tessin</v>
      </c>
      <c r="L4" t="str">
        <f>[1]Tagesdistanz!T4</f>
        <v>Deutsches Sprachgebiet</v>
      </c>
      <c r="M4" t="str">
        <f>[1]Tagesdistanz!V4</f>
        <v>Französisches Sprachgebiet</v>
      </c>
      <c r="N4" t="str">
        <f>[1]Tagesdistanz!X4</f>
        <v>Italienisches Sprachgebiet</v>
      </c>
      <c r="O4" t="str">
        <f>[1]Tagesdistanz!AN4</f>
        <v>Einpersonenhaushalte</v>
      </c>
      <c r="P4" t="str">
        <f>[1]Tagesdistanz!AP4</f>
        <v>Paare ohne Kinder im Haushalt</v>
      </c>
      <c r="Q4" t="str">
        <f>[1]Tagesdistanz!AR4</f>
        <v>Paare mit Kind(ern) im Haushalt</v>
      </c>
      <c r="R4" t="str">
        <f>[1]Tagesdistanz!AT4</f>
        <v>Einelternhaushalte mit Kind(ern) im Haushalt</v>
      </c>
      <c r="S4" t="str">
        <f>[1]Tagesdistanz!AV4</f>
        <v>Nichtfamilienhaushalte (mit und ohne Verwandte)</v>
      </c>
      <c r="T4" t="str">
        <f>[1]Tagesdistanz!AX4</f>
        <v>Weiss nicht / keine Angabe</v>
      </c>
      <c r="U4" t="str">
        <f>[1]Tagesdistanz!BV4</f>
        <v>Bis und mit 4 000 CHF</v>
      </c>
      <c r="V4" t="str">
        <f>[1]Tagesdistanz!BX4</f>
        <v>4 001 - 8 000 CHF</v>
      </c>
      <c r="W4" t="str">
        <f>[1]Tagesdistanz!BZ4</f>
        <v>8 001 - 12 000 CHF</v>
      </c>
      <c r="X4" t="str">
        <f>[1]Tagesdistanz!CB4</f>
        <v>Mehr als 12 000 CHF</v>
      </c>
      <c r="Y4" t="str">
        <f>[1]Tagesdistanz!CD4</f>
        <v>Weiss nicht / keine Angabe</v>
      </c>
    </row>
    <row r="5" spans="1:25" x14ac:dyDescent="0.2">
      <c r="D5" t="s">
        <v>3</v>
      </c>
      <c r="E5" t="str">
        <f>E4</f>
        <v>Genferseeregion</v>
      </c>
      <c r="F5" t="str">
        <f t="shared" ref="F5:Y5" si="0">F4</f>
        <v>Espace Mittelland</v>
      </c>
      <c r="G5" t="str">
        <f t="shared" si="0"/>
        <v>Nordwestschweiz</v>
      </c>
      <c r="H5" t="s">
        <v>15</v>
      </c>
      <c r="I5" t="str">
        <f t="shared" si="0"/>
        <v>Ostschweiz</v>
      </c>
      <c r="J5" t="str">
        <f t="shared" si="0"/>
        <v>Zentralschweiz</v>
      </c>
      <c r="K5" t="str">
        <f t="shared" si="0"/>
        <v>Tessin</v>
      </c>
      <c r="L5" t="s">
        <v>4</v>
      </c>
      <c r="M5" t="s">
        <v>16</v>
      </c>
      <c r="N5" t="s">
        <v>5</v>
      </c>
      <c r="O5" t="s">
        <v>6</v>
      </c>
      <c r="P5" t="s">
        <v>7</v>
      </c>
      <c r="Q5" t="s">
        <v>8</v>
      </c>
      <c r="R5" t="s">
        <v>9</v>
      </c>
      <c r="S5" t="s">
        <v>10</v>
      </c>
      <c r="T5" t="str">
        <f t="shared" si="0"/>
        <v>Weiss nicht / keine Angabe</v>
      </c>
      <c r="U5" t="s">
        <v>11</v>
      </c>
      <c r="V5" t="s">
        <v>12</v>
      </c>
      <c r="W5" t="s">
        <v>13</v>
      </c>
      <c r="X5" t="s">
        <v>14</v>
      </c>
      <c r="Y5" t="str">
        <f t="shared" si="0"/>
        <v>Weiss nicht / keine Angabe</v>
      </c>
    </row>
    <row r="6" spans="1:25" x14ac:dyDescent="0.2">
      <c r="A6" t="str">
        <f>[1]Tagesdistanz!A5</f>
        <v>Anzahl Personen in der Stichprobe</v>
      </c>
      <c r="D6">
        <f>[1]Tagesdistanz!D5</f>
        <v>57090</v>
      </c>
      <c r="E6">
        <f>[1]Tagesdistanz!F5</f>
        <v>12116</v>
      </c>
      <c r="F6">
        <f>[1]Tagesdistanz!H5</f>
        <v>12864</v>
      </c>
      <c r="G6">
        <f>[1]Tagesdistanz!J5</f>
        <v>7511</v>
      </c>
      <c r="H6">
        <f>[1]Tagesdistanz!L5</f>
        <v>6433</v>
      </c>
      <c r="I6">
        <f>[1]Tagesdistanz!N5</f>
        <v>8968</v>
      </c>
      <c r="J6">
        <f>[1]Tagesdistanz!P5</f>
        <v>6706</v>
      </c>
      <c r="K6">
        <f>[1]Tagesdistanz!R5</f>
        <v>2492</v>
      </c>
      <c r="L6">
        <f>[1]Tagesdistanz!T5</f>
        <v>36717</v>
      </c>
      <c r="M6">
        <f>[1]Tagesdistanz!V5</f>
        <v>17686</v>
      </c>
      <c r="N6">
        <f>[1]Tagesdistanz!X5</f>
        <v>2575</v>
      </c>
      <c r="O6">
        <f>[1]Tagesdistanz!AN5</f>
        <v>8779</v>
      </c>
      <c r="P6">
        <f>[1]Tagesdistanz!AP5</f>
        <v>16843</v>
      </c>
      <c r="Q6">
        <f>[1]Tagesdistanz!AR5</f>
        <v>25451</v>
      </c>
      <c r="R6">
        <f>[1]Tagesdistanz!AT5</f>
        <v>3920</v>
      </c>
      <c r="S6">
        <f>[1]Tagesdistanz!AV5</f>
        <v>2022</v>
      </c>
      <c r="T6">
        <f>[1]Tagesdistanz!AX5</f>
        <v>75</v>
      </c>
      <c r="U6">
        <f>[1]Tagesdistanz!BV5</f>
        <v>6406</v>
      </c>
      <c r="V6">
        <f>[1]Tagesdistanz!BX5</f>
        <v>15915</v>
      </c>
      <c r="W6">
        <f>[1]Tagesdistanz!BZ5</f>
        <v>10579</v>
      </c>
      <c r="X6">
        <f>[1]Tagesdistanz!CB5</f>
        <v>7624</v>
      </c>
      <c r="Y6">
        <f>[1]Tagesdistanz!CD5</f>
        <v>16566</v>
      </c>
    </row>
    <row r="7" spans="1:25" x14ac:dyDescent="0.2">
      <c r="A7" t="str">
        <f>[1]Tagesdistanz!A6</f>
        <v/>
      </c>
      <c r="D7" t="str">
        <f>[1]Tagesdistanz!D6</f>
        <v>km</v>
      </c>
      <c r="E7" t="str">
        <f>[1]Tagesdistanz!F6</f>
        <v>km</v>
      </c>
      <c r="F7" t="str">
        <f>[1]Tagesdistanz!H6</f>
        <v>km</v>
      </c>
      <c r="G7" t="str">
        <f>[1]Tagesdistanz!J6</f>
        <v>km</v>
      </c>
      <c r="H7" t="str">
        <f>[1]Tagesdistanz!L6</f>
        <v>km</v>
      </c>
      <c r="I7" t="str">
        <f>[1]Tagesdistanz!N6</f>
        <v>km</v>
      </c>
      <c r="J7" t="str">
        <f>[1]Tagesdistanz!P6</f>
        <v>km</v>
      </c>
      <c r="K7" t="str">
        <f>[1]Tagesdistanz!R6</f>
        <v>km</v>
      </c>
      <c r="L7" t="str">
        <f>[1]Tagesdistanz!T6</f>
        <v>km</v>
      </c>
      <c r="M7" t="str">
        <f>[1]Tagesdistanz!V6</f>
        <v>km</v>
      </c>
      <c r="N7" t="str">
        <f>[1]Tagesdistanz!X6</f>
        <v>km</v>
      </c>
      <c r="O7" t="str">
        <f>[1]Tagesdistanz!AN6</f>
        <v>km</v>
      </c>
      <c r="P7" t="str">
        <f>[1]Tagesdistanz!AP6</f>
        <v>km</v>
      </c>
      <c r="Q7" t="str">
        <f>[1]Tagesdistanz!AR6</f>
        <v>km</v>
      </c>
      <c r="R7" t="str">
        <f>[1]Tagesdistanz!AT6</f>
        <v>km</v>
      </c>
      <c r="S7" t="str">
        <f>[1]Tagesdistanz!AV6</f>
        <v>km</v>
      </c>
      <c r="T7" t="str">
        <f>[1]Tagesdistanz!AX6</f>
        <v>km</v>
      </c>
      <c r="U7" t="str">
        <f>[1]Tagesdistanz!BV6</f>
        <v>km</v>
      </c>
      <c r="V7" t="str">
        <f>[1]Tagesdistanz!BX6</f>
        <v>km</v>
      </c>
      <c r="W7" t="str">
        <f>[1]Tagesdistanz!BZ6</f>
        <v>km</v>
      </c>
      <c r="X7" t="str">
        <f>[1]Tagesdistanz!CB6</f>
        <v>km</v>
      </c>
      <c r="Y7" t="str">
        <f>[1]Tagesdistanz!CD6</f>
        <v>km</v>
      </c>
    </row>
    <row r="8" spans="1:25" x14ac:dyDescent="0.2">
      <c r="A8" t="str">
        <f>[1]Tagesdistanz!A15</f>
        <v>Langsamverkehr</v>
      </c>
      <c r="B8" t="str">
        <f>[1]Tagesdistanz!B31</f>
        <v>Velo</v>
      </c>
      <c r="C8" t="str">
        <f>[1]Tagesdistanz!C31</f>
        <v>Alle Zwecke</v>
      </c>
      <c r="D8">
        <f>[1]Tagesdistanz!D31</f>
        <v>0.81196420000000002</v>
      </c>
      <c r="E8">
        <f>[1]Tagesdistanz!F31</f>
        <v>0.46329310000000001</v>
      </c>
      <c r="F8">
        <f>[1]Tagesdistanz!H31</f>
        <v>0.91646700000000003</v>
      </c>
      <c r="G8">
        <f>[1]Tagesdistanz!J31</f>
        <v>1.0274509999999999</v>
      </c>
      <c r="H8">
        <f>[1]Tagesdistanz!L31</f>
        <v>0.88686030000000005</v>
      </c>
      <c r="I8">
        <f>[1]Tagesdistanz!N31</f>
        <v>0.84237850000000003</v>
      </c>
      <c r="J8">
        <f>[1]Tagesdistanz!P31</f>
        <v>0.97352839999999996</v>
      </c>
      <c r="K8">
        <f>[1]Tagesdistanz!R31</f>
        <v>0.36888120000000002</v>
      </c>
      <c r="L8">
        <f>[1]Tagesdistanz!T31</f>
        <v>0.97461699999999996</v>
      </c>
      <c r="M8">
        <f>[1]Tagesdistanz!V31</f>
        <v>0.43496309999999999</v>
      </c>
      <c r="N8">
        <f>[1]Tagesdistanz!X31</f>
        <v>0.3655562</v>
      </c>
      <c r="O8">
        <f>[1]Tagesdistanz!AN31</f>
        <v>0.70804219999999995</v>
      </c>
      <c r="P8">
        <f>[1]Tagesdistanz!AP31</f>
        <v>0.82404409999999995</v>
      </c>
      <c r="Q8">
        <f>[1]Tagesdistanz!AR31</f>
        <v>0.84209299999999998</v>
      </c>
      <c r="R8">
        <f>[1]Tagesdistanz!AT31</f>
        <v>0.82542059999999995</v>
      </c>
      <c r="S8">
        <f>[1]Tagesdistanz!AV31</f>
        <v>0.88671449999999996</v>
      </c>
      <c r="T8">
        <f>[1]Tagesdistanz!AX31</f>
        <v>0.101798</v>
      </c>
      <c r="U8">
        <f>[1]Tagesdistanz!BV31</f>
        <v>0.4674333</v>
      </c>
      <c r="V8">
        <f>[1]Tagesdistanz!BX31</f>
        <v>0.71651949999999998</v>
      </c>
      <c r="W8">
        <f>[1]Tagesdistanz!BZ31</f>
        <v>0.93517439999999996</v>
      </c>
      <c r="X8">
        <f>[1]Tagesdistanz!CB31</f>
        <v>1.2405212999999999</v>
      </c>
      <c r="Y8">
        <f>[1]Tagesdistanz!CD31</f>
        <v>0.76923680000000005</v>
      </c>
    </row>
    <row r="9" spans="1:25" x14ac:dyDescent="0.2">
      <c r="A9" t="str">
        <f>[1]Tagesdistanz!A39</f>
        <v/>
      </c>
      <c r="B9" t="str">
        <f>[1]Tagesdistanz!B39</f>
        <v>Langsames E-Bike</v>
      </c>
      <c r="C9" t="str">
        <f>[1]Tagesdistanz!C39</f>
        <v>Alle Zwecke</v>
      </c>
      <c r="D9">
        <f>[1]Tagesdistanz!D39</f>
        <v>5.2263400000000002E-2</v>
      </c>
      <c r="E9">
        <f>[1]Tagesdistanz!F39</f>
        <v>6.1661599999999997E-2</v>
      </c>
      <c r="F9">
        <f>[1]Tagesdistanz!H39</f>
        <v>3.3271700000000001E-2</v>
      </c>
      <c r="G9">
        <f>[1]Tagesdistanz!J39</f>
        <v>5.1431299999999999E-2</v>
      </c>
      <c r="H9">
        <f>[1]Tagesdistanz!L39</f>
        <v>5.7883200000000003E-2</v>
      </c>
      <c r="I9">
        <f>[1]Tagesdistanz!N39</f>
        <v>6.1931399999999998E-2</v>
      </c>
      <c r="J9">
        <f>[1]Tagesdistanz!P39</f>
        <v>6.2451100000000002E-2</v>
      </c>
      <c r="K9">
        <f>[1]Tagesdistanz!R39</f>
        <v>3.4544400000000003E-2</v>
      </c>
      <c r="L9">
        <f>[1]Tagesdistanz!T39</f>
        <v>5.6086200000000003E-2</v>
      </c>
      <c r="M9">
        <f>[1]Tagesdistanz!V39</f>
        <v>4.5316200000000001E-2</v>
      </c>
      <c r="N9">
        <f>[1]Tagesdistanz!X39</f>
        <v>3.3162999999999998E-2</v>
      </c>
      <c r="O9">
        <f>[1]Tagesdistanz!AN39</f>
        <v>5.8753600000000003E-2</v>
      </c>
      <c r="P9">
        <f>[1]Tagesdistanz!AP39</f>
        <v>7.7352500000000005E-2</v>
      </c>
      <c r="Q9">
        <f>[1]Tagesdistanz!AR39</f>
        <v>3.72947E-2</v>
      </c>
      <c r="R9">
        <f>[1]Tagesdistanz!AT39</f>
        <v>3.3709299999999998E-2</v>
      </c>
      <c r="S9">
        <f>[1]Tagesdistanz!AV39</f>
        <v>3.5939199999999998E-2</v>
      </c>
      <c r="T9">
        <f>[1]Tagesdistanz!AX39</f>
        <v>0</v>
      </c>
      <c r="U9">
        <f>[1]Tagesdistanz!BV39</f>
        <v>2.7877200000000001E-2</v>
      </c>
      <c r="V9">
        <f>[1]Tagesdistanz!BX39</f>
        <v>7.0410299999999995E-2</v>
      </c>
      <c r="W9">
        <f>[1]Tagesdistanz!BZ39</f>
        <v>7.6346499999999998E-2</v>
      </c>
      <c r="X9">
        <f>[1]Tagesdistanz!CB39</f>
        <v>6.8831199999999995E-2</v>
      </c>
      <c r="Y9">
        <f>[1]Tagesdistanz!CD39</f>
        <v>1.7575899999999998E-2</v>
      </c>
    </row>
    <row r="10" spans="1:25" x14ac:dyDescent="0.2">
      <c r="A10" t="str">
        <f>[1]Tagesdistanz!A47</f>
        <v/>
      </c>
      <c r="B10" t="str">
        <f>[1]Tagesdistanz!B47</f>
        <v>Schnelles E-Bike</v>
      </c>
      <c r="C10" t="str">
        <f>[1]Tagesdistanz!C47</f>
        <v>Alle Zwecke</v>
      </c>
      <c r="D10">
        <f>[1]Tagesdistanz!D47</f>
        <v>2.26676E-2</v>
      </c>
      <c r="E10">
        <f>[1]Tagesdistanz!F47</f>
        <v>2.1988899999999999E-2</v>
      </c>
      <c r="F10">
        <f>[1]Tagesdistanz!H47</f>
        <v>2.0894200000000002E-2</v>
      </c>
      <c r="G10">
        <f>[1]Tagesdistanz!J47</f>
        <v>2.66593E-2</v>
      </c>
      <c r="H10">
        <f>[1]Tagesdistanz!L47</f>
        <v>2.46625E-2</v>
      </c>
      <c r="I10">
        <f>[1]Tagesdistanz!N47</f>
        <v>2.13531E-2</v>
      </c>
      <c r="J10">
        <f>[1]Tagesdistanz!P47</f>
        <v>3.0852899999999999E-2</v>
      </c>
      <c r="K10">
        <f>[1]Tagesdistanz!R47</f>
        <v>0</v>
      </c>
      <c r="L10">
        <f>[1]Tagesdistanz!T47</f>
        <v>2.5811899999999999E-2</v>
      </c>
      <c r="M10">
        <f>[1]Tagesdistanz!V47</f>
        <v>1.7981899999999999E-2</v>
      </c>
      <c r="N10">
        <f>[1]Tagesdistanz!X47</f>
        <v>0</v>
      </c>
      <c r="O10">
        <f>[1]Tagesdistanz!AN47</f>
        <v>7.7743999999999999E-3</v>
      </c>
      <c r="P10">
        <f>[1]Tagesdistanz!AP47</f>
        <v>2.39083E-2</v>
      </c>
      <c r="Q10">
        <f>[1]Tagesdistanz!AR47</f>
        <v>3.1307799999999997E-2</v>
      </c>
      <c r="R10">
        <f>[1]Tagesdistanz!AT47</f>
        <v>1.9038300000000001E-2</v>
      </c>
      <c r="S10">
        <f>[1]Tagesdistanz!AV47</f>
        <v>3.4781E-3</v>
      </c>
      <c r="T10">
        <f>[1]Tagesdistanz!AX47</f>
        <v>0</v>
      </c>
      <c r="U10">
        <f>[1]Tagesdistanz!BV47</f>
        <v>1.6132799999999999E-2</v>
      </c>
      <c r="V10">
        <f>[1]Tagesdistanz!BX47</f>
        <v>2.0967800000000002E-2</v>
      </c>
      <c r="W10">
        <f>[1]Tagesdistanz!BZ47</f>
        <v>3.0424400000000001E-2</v>
      </c>
      <c r="X10">
        <f>[1]Tagesdistanz!CB47</f>
        <v>4.9835600000000001E-2</v>
      </c>
      <c r="Y10">
        <f>[1]Tagesdistanz!CD47</f>
        <v>8.1022999999999998E-3</v>
      </c>
    </row>
    <row r="11" spans="1:25" x14ac:dyDescent="0.2">
      <c r="A11" t="str">
        <f>[1]Tagesdistanz!A111</f>
        <v>Öffentlicher Verkehr</v>
      </c>
      <c r="B11" t="str">
        <f>[1]Tagesdistanz!B119</f>
        <v>Postauto</v>
      </c>
      <c r="C11" t="str">
        <f>[1]Tagesdistanz!C119</f>
        <v>Alle Zwecke</v>
      </c>
      <c r="D11">
        <f>[1]Tagesdistanz!D119</f>
        <v>0.12077309999999999</v>
      </c>
      <c r="E11">
        <f>[1]Tagesdistanz!F119</f>
        <v>6.17399E-2</v>
      </c>
      <c r="F11">
        <f>[1]Tagesdistanz!H119</f>
        <v>0.10159260000000001</v>
      </c>
      <c r="G11">
        <f>[1]Tagesdistanz!J119</f>
        <v>9.7697500000000007E-2</v>
      </c>
      <c r="H11">
        <f>[1]Tagesdistanz!L119</f>
        <v>8.6550600000000005E-2</v>
      </c>
      <c r="I11">
        <f>[1]Tagesdistanz!N119</f>
        <v>0.24026330000000001</v>
      </c>
      <c r="J11">
        <f>[1]Tagesdistanz!P119</f>
        <v>0.1375161</v>
      </c>
      <c r="K11">
        <f>[1]Tagesdistanz!R119</f>
        <v>0.2729142</v>
      </c>
      <c r="L11">
        <f>[1]Tagesdistanz!T119</f>
        <v>0.13833219999999999</v>
      </c>
      <c r="M11">
        <f>[1]Tagesdistanz!V119</f>
        <v>4.3088099999999997E-2</v>
      </c>
      <c r="N11">
        <f>[1]Tagesdistanz!X119</f>
        <v>0.26200040000000002</v>
      </c>
      <c r="O11">
        <f>[1]Tagesdistanz!AN119</f>
        <v>0.122666</v>
      </c>
      <c r="P11">
        <f>[1]Tagesdistanz!AP119</f>
        <v>0.1066575</v>
      </c>
      <c r="Q11">
        <f>[1]Tagesdistanz!AR119</f>
        <v>0.13020190000000001</v>
      </c>
      <c r="R11">
        <f>[1]Tagesdistanz!AT119</f>
        <v>0.1085779</v>
      </c>
      <c r="S11">
        <f>[1]Tagesdistanz!AV119</f>
        <v>0.1394862</v>
      </c>
      <c r="T11">
        <f>[1]Tagesdistanz!AX119</f>
        <v>1.9971099999999999E-2</v>
      </c>
      <c r="U11">
        <f>[1]Tagesdistanz!BV119</f>
        <v>0.14011960000000001</v>
      </c>
      <c r="V11">
        <f>[1]Tagesdistanz!BX119</f>
        <v>0.1024404</v>
      </c>
      <c r="W11">
        <f>[1]Tagesdistanz!BZ119</f>
        <v>9.9259299999999995E-2</v>
      </c>
      <c r="X11">
        <f>[1]Tagesdistanz!CB119</f>
        <v>9.9316100000000004E-2</v>
      </c>
      <c r="Y11">
        <f>[1]Tagesdistanz!CD119</f>
        <v>0.15864729999999999</v>
      </c>
    </row>
    <row r="12" spans="1:25" x14ac:dyDescent="0.2">
      <c r="A12" t="str">
        <f>[1]Tagesdistanz!A127</f>
        <v/>
      </c>
      <c r="B12" t="str">
        <f>[1]Tagesdistanz!B127</f>
        <v>Bus</v>
      </c>
      <c r="C12" t="str">
        <f>[1]Tagesdistanz!C127</f>
        <v>Alle Zwecke</v>
      </c>
      <c r="D12">
        <f>[1]Tagesdistanz!D127</f>
        <v>0.97033789999999998</v>
      </c>
      <c r="E12">
        <f>[1]Tagesdistanz!F127</f>
        <v>1.0324385</v>
      </c>
      <c r="F12">
        <f>[1]Tagesdistanz!H127</f>
        <v>0.88714630000000005</v>
      </c>
      <c r="G12">
        <f>[1]Tagesdistanz!J127</f>
        <v>0.88622259999999997</v>
      </c>
      <c r="H12">
        <f>[1]Tagesdistanz!L127</f>
        <v>1.0618274999999999</v>
      </c>
      <c r="I12">
        <f>[1]Tagesdistanz!N127</f>
        <v>0.91340679999999996</v>
      </c>
      <c r="J12">
        <f>[1]Tagesdistanz!P127</f>
        <v>1.1732473000000001</v>
      </c>
      <c r="K12">
        <f>[1]Tagesdistanz!R127</f>
        <v>0.75098419999999999</v>
      </c>
      <c r="L12">
        <f>[1]Tagesdistanz!T127</f>
        <v>0.97986399999999996</v>
      </c>
      <c r="M12">
        <f>[1]Tagesdistanz!V127</f>
        <v>0.98687740000000002</v>
      </c>
      <c r="N12">
        <f>[1]Tagesdistanz!X127</f>
        <v>0.72985639999999996</v>
      </c>
      <c r="O12">
        <f>[1]Tagesdistanz!AN127</f>
        <v>0.94083450000000002</v>
      </c>
      <c r="P12">
        <f>[1]Tagesdistanz!AP127</f>
        <v>0.62387729999999997</v>
      </c>
      <c r="Q12">
        <f>[1]Tagesdistanz!AR127</f>
        <v>1.1243342000000001</v>
      </c>
      <c r="R12">
        <f>[1]Tagesdistanz!AT127</f>
        <v>1.4975959999999999</v>
      </c>
      <c r="S12">
        <f>[1]Tagesdistanz!AV127</f>
        <v>1.0336338</v>
      </c>
      <c r="T12">
        <f>[1]Tagesdistanz!AX127</f>
        <v>0.41468470000000002</v>
      </c>
      <c r="U12">
        <f>[1]Tagesdistanz!BV127</f>
        <v>0.88175499999999996</v>
      </c>
      <c r="V12">
        <f>[1]Tagesdistanz!BX127</f>
        <v>0.77284819999999999</v>
      </c>
      <c r="W12">
        <f>[1]Tagesdistanz!BZ127</f>
        <v>0.79392640000000003</v>
      </c>
      <c r="X12">
        <f>[1]Tagesdistanz!CB127</f>
        <v>0.83375350000000004</v>
      </c>
      <c r="Y12">
        <f>[1]Tagesdistanz!CD127</f>
        <v>1.4272191000000001</v>
      </c>
    </row>
    <row r="13" spans="1:25" x14ac:dyDescent="0.2">
      <c r="A13" t="str">
        <f>[1]Tagesdistanz!A135</f>
        <v/>
      </c>
      <c r="B13" t="str">
        <f>[1]Tagesdistanz!B135</f>
        <v>Tram</v>
      </c>
      <c r="C13" t="str">
        <f>[1]Tagesdistanz!C135</f>
        <v>Alle Zwecke</v>
      </c>
      <c r="D13">
        <f>[1]Tagesdistanz!D135</f>
        <v>0.39325349999999998</v>
      </c>
      <c r="E13">
        <f>[1]Tagesdistanz!F135</f>
        <v>0.45774680000000001</v>
      </c>
      <c r="F13">
        <f>[1]Tagesdistanz!H135</f>
        <v>0.26432420000000001</v>
      </c>
      <c r="G13">
        <f>[1]Tagesdistanz!J135</f>
        <v>0.8374878</v>
      </c>
      <c r="H13">
        <f>[1]Tagesdistanz!L135</f>
        <v>0.69584509999999999</v>
      </c>
      <c r="I13">
        <f>[1]Tagesdistanz!N135</f>
        <v>4.3353799999999998E-2</v>
      </c>
      <c r="J13">
        <f>[1]Tagesdistanz!P135</f>
        <v>4.9713E-2</v>
      </c>
      <c r="K13">
        <f>[1]Tagesdistanz!R135</f>
        <v>1.6530900000000001E-2</v>
      </c>
      <c r="L13">
        <f>[1]Tagesdistanz!T135</f>
        <v>0.42298180000000002</v>
      </c>
      <c r="M13">
        <f>[1]Tagesdistanz!V135</f>
        <v>0.3784999</v>
      </c>
      <c r="N13">
        <f>[1]Tagesdistanz!X135</f>
        <v>1.8521699999999999E-2</v>
      </c>
      <c r="O13">
        <f>[1]Tagesdistanz!AN135</f>
        <v>0.51586869999999996</v>
      </c>
      <c r="P13">
        <f>[1]Tagesdistanz!AP135</f>
        <v>0.3423195</v>
      </c>
      <c r="Q13">
        <f>[1]Tagesdistanz!AR135</f>
        <v>0.334729</v>
      </c>
      <c r="R13">
        <f>[1]Tagesdistanz!AT135</f>
        <v>0.50293220000000005</v>
      </c>
      <c r="S13">
        <f>[1]Tagesdistanz!AV135</f>
        <v>0.57132459999999996</v>
      </c>
      <c r="T13">
        <f>[1]Tagesdistanz!AX135</f>
        <v>0.34433429999999998</v>
      </c>
      <c r="U13">
        <f>[1]Tagesdistanz!BV135</f>
        <v>0.43922990000000001</v>
      </c>
      <c r="V13">
        <f>[1]Tagesdistanz!BX135</f>
        <v>0.3631202</v>
      </c>
      <c r="W13">
        <f>[1]Tagesdistanz!BZ135</f>
        <v>0.38487339999999998</v>
      </c>
      <c r="X13">
        <f>[1]Tagesdistanz!CB135</f>
        <v>0.4497371</v>
      </c>
      <c r="Y13">
        <f>[1]Tagesdistanz!CD135</f>
        <v>0.38265399999999999</v>
      </c>
    </row>
    <row r="14" spans="1:25" x14ac:dyDescent="0.2">
      <c r="A14" t="str">
        <f>[1]Tagesdistanz!A143</f>
        <v/>
      </c>
      <c r="B14" t="str">
        <f>[1]Tagesdistanz!B143</f>
        <v>Eisenbahn</v>
      </c>
      <c r="C14" t="str">
        <f>[1]Tagesdistanz!C143</f>
        <v>Alle Zwecke</v>
      </c>
      <c r="D14">
        <f>[1]Tagesdistanz!D143</f>
        <v>7.5027616999999998</v>
      </c>
      <c r="E14">
        <f>[1]Tagesdistanz!F143</f>
        <v>5.7548969000000003</v>
      </c>
      <c r="F14">
        <f>[1]Tagesdistanz!H143</f>
        <v>8.2609513000000003</v>
      </c>
      <c r="G14">
        <f>[1]Tagesdistanz!J143</f>
        <v>7.8970661</v>
      </c>
      <c r="H14">
        <f>[1]Tagesdistanz!L143</f>
        <v>9.2752884000000009</v>
      </c>
      <c r="I14">
        <f>[1]Tagesdistanz!N143</f>
        <v>7.6534588000000001</v>
      </c>
      <c r="J14">
        <f>[1]Tagesdistanz!P143</f>
        <v>6.9843548999999996</v>
      </c>
      <c r="K14">
        <f>[1]Tagesdistanz!R143</f>
        <v>3.4424036</v>
      </c>
      <c r="L14">
        <f>[1]Tagesdistanz!T143</f>
        <v>8.5357553999999993</v>
      </c>
      <c r="M14">
        <f>[1]Tagesdistanz!V143</f>
        <v>5.2953982000000002</v>
      </c>
      <c r="N14">
        <f>[1]Tagesdistanz!X143</f>
        <v>3.3747389999999999</v>
      </c>
      <c r="O14">
        <f>[1]Tagesdistanz!AN143</f>
        <v>8.2102342999999998</v>
      </c>
      <c r="P14">
        <f>[1]Tagesdistanz!AP143</f>
        <v>7.0424956999999999</v>
      </c>
      <c r="Q14">
        <f>[1]Tagesdistanz!AR143</f>
        <v>6.9246772999999999</v>
      </c>
      <c r="R14">
        <f>[1]Tagesdistanz!AT143</f>
        <v>9.0611039000000009</v>
      </c>
      <c r="S14">
        <f>[1]Tagesdistanz!AV143</f>
        <v>10.471818000000001</v>
      </c>
      <c r="T14">
        <f>[1]Tagesdistanz!AX143</f>
        <v>1.0422007</v>
      </c>
      <c r="U14">
        <f>[1]Tagesdistanz!BV143</f>
        <v>4.8984515999999996</v>
      </c>
      <c r="V14">
        <f>[1]Tagesdistanz!BX143</f>
        <v>6.6329468</v>
      </c>
      <c r="W14">
        <f>[1]Tagesdistanz!BZ143</f>
        <v>8.4608705000000004</v>
      </c>
      <c r="X14">
        <f>[1]Tagesdistanz!CB143</f>
        <v>12.165374999999999</v>
      </c>
      <c r="Y14">
        <f>[1]Tagesdistanz!CD143</f>
        <v>6.5974124999999999</v>
      </c>
    </row>
    <row r="15" spans="1:25" x14ac:dyDescent="0.2">
      <c r="A15" t="str">
        <f>[1]Tagesdistanz!A147</f>
        <v/>
      </c>
      <c r="C15" t="str">
        <f>[1]Tagesdistanz!C147</f>
        <v>Geschäftliche Tätigkeit, Dienstfahrt</v>
      </c>
      <c r="D15">
        <f>[1]Tagesdistanz!D147</f>
        <v>0.36604370000000003</v>
      </c>
      <c r="E15">
        <f>[1]Tagesdistanz!F147</f>
        <v>0.42616809999999999</v>
      </c>
      <c r="F15">
        <f>[1]Tagesdistanz!H147</f>
        <v>0.2426923</v>
      </c>
      <c r="G15">
        <f>[1]Tagesdistanz!J147</f>
        <v>0.42597570000000001</v>
      </c>
      <c r="H15">
        <f>[1]Tagesdistanz!L147</f>
        <v>0.4931606</v>
      </c>
      <c r="I15">
        <f>[1]Tagesdistanz!N147</f>
        <v>0.317994</v>
      </c>
      <c r="J15">
        <f>[1]Tagesdistanz!P147</f>
        <v>0.35522569999999998</v>
      </c>
      <c r="K15">
        <f>[1]Tagesdistanz!R147</f>
        <v>0.20540729999999999</v>
      </c>
      <c r="L15">
        <f>[1]Tagesdistanz!T147</f>
        <v>0.36764849999999999</v>
      </c>
      <c r="M15">
        <f>[1]Tagesdistanz!V147</f>
        <v>0.3823569</v>
      </c>
      <c r="N15">
        <f>[1]Tagesdistanz!X147</f>
        <v>0.19719310000000001</v>
      </c>
      <c r="O15">
        <f>[1]Tagesdistanz!AN147</f>
        <v>0.28508899999999998</v>
      </c>
      <c r="P15">
        <f>[1]Tagesdistanz!AP147</f>
        <v>0.35374119999999998</v>
      </c>
      <c r="Q15">
        <f>[1]Tagesdistanz!AR147</f>
        <v>0.44842029999999999</v>
      </c>
      <c r="R15">
        <f>[1]Tagesdistanz!AT147</f>
        <v>0.21321989999999999</v>
      </c>
      <c r="S15">
        <f>[1]Tagesdistanz!AV147</f>
        <v>0.28424579999999999</v>
      </c>
      <c r="T15">
        <f>[1]Tagesdistanz!AX147</f>
        <v>0</v>
      </c>
      <c r="U15">
        <f>[1]Tagesdistanz!BV147</f>
        <v>9.4202599999999997E-2</v>
      </c>
      <c r="V15">
        <f>[1]Tagesdistanz!BX147</f>
        <v>0.23881250000000001</v>
      </c>
      <c r="W15">
        <f>[1]Tagesdistanz!BZ147</f>
        <v>0.48230709999999999</v>
      </c>
      <c r="X15">
        <f>[1]Tagesdistanz!CB147</f>
        <v>1.2025925</v>
      </c>
      <c r="Y15">
        <f>[1]Tagesdistanz!CD147</f>
        <v>0.12139220000000001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2980-1434-4271-8BCB-58EE9BB911A7}">
  <dimension ref="A1:H5"/>
  <sheetViews>
    <sheetView workbookViewId="0">
      <selection activeCell="E1" sqref="E1"/>
    </sheetView>
  </sheetViews>
  <sheetFormatPr baseColWidth="10" defaultRowHeight="12.75" x14ac:dyDescent="0.2"/>
  <cols>
    <col min="1" max="1" width="5.7109375" customWidth="1"/>
    <col min="2" max="2" width="14.42578125" bestFit="1" customWidth="1"/>
    <col min="3" max="3" width="15.85546875" bestFit="1" customWidth="1"/>
    <col min="4" max="4" width="15.42578125" bestFit="1" customWidth="1"/>
    <col min="5" max="5" width="10" bestFit="1" customWidth="1"/>
    <col min="6" max="6" width="10.7109375" bestFit="1" customWidth="1"/>
    <col min="7" max="7" width="13.28515625" bestFit="1" customWidth="1"/>
    <col min="8" max="8" width="10" bestFit="1" customWidth="1"/>
    <col min="9" max="9" width="14.85546875" customWidth="1"/>
  </cols>
  <sheetData>
    <row r="1" spans="1:8" x14ac:dyDescent="0.2">
      <c r="B1" t="str">
        <f>Condensed_MZMV!E5</f>
        <v>Genferseeregion</v>
      </c>
      <c r="C1" t="str">
        <f>Condensed_MZMV!F5</f>
        <v>Espace Mittelland</v>
      </c>
      <c r="D1" t="str">
        <f>Condensed_MZMV!G5</f>
        <v>Nordwestschweiz</v>
      </c>
      <c r="E1" t="str">
        <f>Condensed_MZMV!H5</f>
        <v>Zuerich</v>
      </c>
      <c r="F1" t="str">
        <f>Condensed_MZMV!I5</f>
        <v>Ostschweiz</v>
      </c>
      <c r="G1" t="str">
        <f>Condensed_MZMV!J5</f>
        <v>Zentralschweiz</v>
      </c>
      <c r="H1" t="str">
        <f>Condensed_MZMV!K5</f>
        <v>Tessin</v>
      </c>
    </row>
    <row r="2" spans="1:8" x14ac:dyDescent="0.2">
      <c r="A2" t="s">
        <v>0</v>
      </c>
      <c r="B2">
        <f>Condensed_MZMV!E8+Condensed_MZMV!E9+Condensed_MZMV!E10</f>
        <v>0.54694359999999997</v>
      </c>
      <c r="C2">
        <f>Condensed_MZMV!F8+Condensed_MZMV!F9+Condensed_MZMV!F10</f>
        <v>0.97063290000000002</v>
      </c>
      <c r="D2">
        <f>Condensed_MZMV!G8+Condensed_MZMV!G9+Condensed_MZMV!G10</f>
        <v>1.1055415999999998</v>
      </c>
      <c r="E2">
        <f>Condensed_MZMV!H8+Condensed_MZMV!H9+Condensed_MZMV!H10</f>
        <v>0.9694060000000001</v>
      </c>
      <c r="F2">
        <f>Condensed_MZMV!I8+Condensed_MZMV!I9+Condensed_MZMV!I10</f>
        <v>0.92566300000000001</v>
      </c>
      <c r="G2">
        <f>Condensed_MZMV!J8+Condensed_MZMV!J9+Condensed_MZMV!J10</f>
        <v>1.0668324</v>
      </c>
      <c r="H2">
        <f>Condensed_MZMV!K8+Condensed_MZMV!K9+Condensed_MZMV!K10</f>
        <v>0.40342560000000005</v>
      </c>
    </row>
    <row r="3" spans="1:8" x14ac:dyDescent="0.2">
      <c r="A3" t="s">
        <v>1</v>
      </c>
      <c r="B3">
        <f>Condensed_MZMV!E11+Condensed_MZMV!E12</f>
        <v>1.0941784000000001</v>
      </c>
      <c r="C3">
        <f>Condensed_MZMV!F11+Condensed_MZMV!F12</f>
        <v>0.98873890000000009</v>
      </c>
      <c r="D3">
        <f>Condensed_MZMV!G11+Condensed_MZMV!G12</f>
        <v>0.98392009999999996</v>
      </c>
      <c r="E3">
        <f>Condensed_MZMV!H11+Condensed_MZMV!H12</f>
        <v>1.1483781</v>
      </c>
      <c r="F3">
        <f>Condensed_MZMV!I11+Condensed_MZMV!I12</f>
        <v>1.1536701</v>
      </c>
      <c r="G3">
        <f>Condensed_MZMV!J11+Condensed_MZMV!J12</f>
        <v>1.3107634000000001</v>
      </c>
      <c r="H3">
        <f>Condensed_MZMV!K11+Condensed_MZMV!K12</f>
        <v>1.0238984</v>
      </c>
    </row>
    <row r="4" spans="1:8" x14ac:dyDescent="0.2">
      <c r="A4" t="str">
        <f>Condensed_MZMV!B13</f>
        <v>Tram</v>
      </c>
      <c r="B4">
        <f>Condensed_MZMV!E13</f>
        <v>0.45774680000000001</v>
      </c>
      <c r="C4">
        <f>Condensed_MZMV!F13</f>
        <v>0.26432420000000001</v>
      </c>
      <c r="D4">
        <f>Condensed_MZMV!G13</f>
        <v>0.8374878</v>
      </c>
      <c r="E4">
        <f>Condensed_MZMV!H13</f>
        <v>0.69584509999999999</v>
      </c>
      <c r="F4">
        <f>Condensed_MZMV!I13</f>
        <v>4.3353799999999998E-2</v>
      </c>
      <c r="G4">
        <f>Condensed_MZMV!J13</f>
        <v>4.9713E-2</v>
      </c>
      <c r="H4">
        <f>Condensed_MZMV!K13</f>
        <v>1.6530900000000001E-2</v>
      </c>
    </row>
    <row r="5" spans="1:8" x14ac:dyDescent="0.2">
      <c r="A5" t="s">
        <v>2</v>
      </c>
      <c r="B5">
        <f>Condensed_MZMV!E14-Condensed_MZMV!E15</f>
        <v>5.3287288000000004</v>
      </c>
      <c r="C5">
        <f>Condensed_MZMV!F14-Condensed_MZMV!F15</f>
        <v>8.0182590000000005</v>
      </c>
      <c r="D5">
        <f>Condensed_MZMV!G14-Condensed_MZMV!G15</f>
        <v>7.4710903999999996</v>
      </c>
      <c r="E5">
        <f>Condensed_MZMV!H14-Condensed_MZMV!H15</f>
        <v>8.7821278000000014</v>
      </c>
      <c r="F5">
        <f>Condensed_MZMV!I14-Condensed_MZMV!I15</f>
        <v>7.3354648000000005</v>
      </c>
      <c r="G5">
        <f>Condensed_MZMV!J14-Condensed_MZMV!J15</f>
        <v>6.6291291999999995</v>
      </c>
      <c r="H5">
        <f>Condensed_MZMV!K14-Condensed_MZMV!K15</f>
        <v>3.2369962999999999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42FD-3C53-409F-B911-BAB9489702DB}">
  <dimension ref="A1:D5"/>
  <sheetViews>
    <sheetView workbookViewId="0">
      <selection sqref="A1:D1048576"/>
    </sheetView>
  </sheetViews>
  <sheetFormatPr baseColWidth="10" defaultRowHeight="12.75" x14ac:dyDescent="0.2"/>
  <cols>
    <col min="1" max="1" width="5.7109375" bestFit="1" customWidth="1"/>
    <col min="2" max="2" width="10" bestFit="1" customWidth="1"/>
    <col min="3" max="3" width="11.140625" bestFit="1" customWidth="1"/>
    <col min="4" max="4" width="10" bestFit="1" customWidth="1"/>
  </cols>
  <sheetData>
    <row r="1" spans="1:4" x14ac:dyDescent="0.2">
      <c r="B1" t="str">
        <f>Condensed_MZMV!L5</f>
        <v>Deutsch</v>
      </c>
      <c r="C1" t="str">
        <f>Condensed_MZMV!M5</f>
        <v>Franzoesisch</v>
      </c>
      <c r="D1" t="str">
        <f>Condensed_MZMV!N5</f>
        <v>Italienisch</v>
      </c>
    </row>
    <row r="2" spans="1:4" x14ac:dyDescent="0.2">
      <c r="A2" t="s">
        <v>0</v>
      </c>
      <c r="B2">
        <f>Condensed_MZMV!L8+Condensed_MZMV!L9+Condensed_MZMV!L10</f>
        <v>1.0565150999999999</v>
      </c>
      <c r="C2">
        <f>Condensed_MZMV!M8+Condensed_MZMV!M9+Condensed_MZMV!M10</f>
        <v>0.49826119999999996</v>
      </c>
      <c r="D2">
        <f>Condensed_MZMV!N8+Condensed_MZMV!N9+Condensed_MZMV!N10</f>
        <v>0.3987192</v>
      </c>
    </row>
    <row r="3" spans="1:4" x14ac:dyDescent="0.2">
      <c r="A3" t="s">
        <v>1</v>
      </c>
      <c r="B3">
        <f>Condensed_MZMV!L11+Condensed_MZMV!L12</f>
        <v>1.1181961999999999</v>
      </c>
      <c r="C3">
        <f>Condensed_MZMV!M11+Condensed_MZMV!M12</f>
        <v>1.0299655000000001</v>
      </c>
      <c r="D3">
        <f>Condensed_MZMV!N11+Condensed_MZMV!N12</f>
        <v>0.99185679999999998</v>
      </c>
    </row>
    <row r="4" spans="1:4" x14ac:dyDescent="0.2">
      <c r="A4" t="str">
        <f>Condensed_MZMV!B13</f>
        <v>Tram</v>
      </c>
      <c r="B4">
        <f>Condensed_MZMV!L13</f>
        <v>0.42298180000000002</v>
      </c>
      <c r="C4">
        <f>Condensed_MZMV!M13</f>
        <v>0.3784999</v>
      </c>
      <c r="D4">
        <f>Condensed_MZMV!N13</f>
        <v>1.8521699999999999E-2</v>
      </c>
    </row>
    <row r="5" spans="1:4" x14ac:dyDescent="0.2">
      <c r="A5" t="s">
        <v>2</v>
      </c>
      <c r="B5">
        <f>Condensed_MZMV!L14-Condensed_MZMV!L15</f>
        <v>8.1681068999999997</v>
      </c>
      <c r="C5">
        <f>Condensed_MZMV!M14-Condensed_MZMV!M15</f>
        <v>4.9130412999999997</v>
      </c>
      <c r="D5">
        <f>Condensed_MZMV!N14-Condensed_MZMV!N15</f>
        <v>3.1775459000000001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FBCD-20F0-4A20-811B-6104E6A9CB69}">
  <dimension ref="A1:G5"/>
  <sheetViews>
    <sheetView tabSelected="1" workbookViewId="0">
      <selection activeCell="F2" sqref="F2"/>
    </sheetView>
  </sheetViews>
  <sheetFormatPr baseColWidth="10" defaultRowHeight="12.75" x14ac:dyDescent="0.2"/>
  <cols>
    <col min="1" max="1" width="5.7109375" bestFit="1" customWidth="1"/>
    <col min="2" max="2" width="11.7109375" bestFit="1" customWidth="1"/>
    <col min="3" max="3" width="10" bestFit="1" customWidth="1"/>
    <col min="4" max="4" width="12.85546875" bestFit="1" customWidth="1"/>
    <col min="5" max="5" width="13.5703125" bestFit="1" customWidth="1"/>
    <col min="6" max="6" width="11" bestFit="1" customWidth="1"/>
    <col min="7" max="7" width="24.140625" bestFit="1" customWidth="1"/>
  </cols>
  <sheetData>
    <row r="1" spans="1:7" x14ac:dyDescent="0.2">
      <c r="B1" t="str">
        <f>Condensed_MZMV!O5</f>
        <v>Einzelperson</v>
      </c>
      <c r="C1" t="str">
        <f>Condensed_MZMV!P5</f>
        <v>Paar</v>
      </c>
      <c r="D1" t="str">
        <f>Condensed_MZMV!Q5</f>
        <v>Paarerziehend</v>
      </c>
      <c r="E1" t="str">
        <f>Condensed_MZMV!R5</f>
        <v>Alleinerziehend</v>
      </c>
      <c r="F1" t="str">
        <f>Condensed_MZMV!S5</f>
        <v>Andere</v>
      </c>
      <c r="G1" t="str">
        <f>Condensed_MZMV!T5</f>
        <v>Weiss nicht / keine Angabe</v>
      </c>
    </row>
    <row r="2" spans="1:7" x14ac:dyDescent="0.2">
      <c r="A2" t="s">
        <v>0</v>
      </c>
      <c r="B2">
        <f>Condensed_MZMV!O8+Condensed_MZMV!O9+Condensed_MZMV!O10</f>
        <v>0.77457019999999988</v>
      </c>
      <c r="C2">
        <f>Condensed_MZMV!P8+Condensed_MZMV!P9+Condensed_MZMV!P10</f>
        <v>0.92530489999999999</v>
      </c>
      <c r="D2">
        <f>Condensed_MZMV!Q8+Condensed_MZMV!Q9+Condensed_MZMV!Q10</f>
        <v>0.91069549999999999</v>
      </c>
      <c r="E2">
        <f>Condensed_MZMV!R8+Condensed_MZMV!R9+Condensed_MZMV!R10</f>
        <v>0.87816819999999984</v>
      </c>
      <c r="F2">
        <f>Condensed_MZMV!S8+Condensed_MZMV!S9+Condensed_MZMV!S10</f>
        <v>0.92613179999999995</v>
      </c>
      <c r="G2">
        <f>Condensed_MZMV!T8+Condensed_MZMV!T9+Condensed_MZMV!T10</f>
        <v>0.101798</v>
      </c>
    </row>
    <row r="3" spans="1:7" x14ac:dyDescent="0.2">
      <c r="A3" t="s">
        <v>1</v>
      </c>
      <c r="B3">
        <f>Condensed_MZMV!O11+Condensed_MZMV!O12</f>
        <v>1.0635005</v>
      </c>
      <c r="C3">
        <f>Condensed_MZMV!P11+Condensed_MZMV!P12</f>
        <v>0.73053479999999993</v>
      </c>
      <c r="D3">
        <f>Condensed_MZMV!Q11+Condensed_MZMV!Q12</f>
        <v>1.2545361000000002</v>
      </c>
      <c r="E3">
        <f>Condensed_MZMV!R11+Condensed_MZMV!R12</f>
        <v>1.6061738999999999</v>
      </c>
      <c r="F3">
        <f>Condensed_MZMV!S11+Condensed_MZMV!S12</f>
        <v>1.1731199999999999</v>
      </c>
      <c r="G3">
        <f>Condensed_MZMV!T11+Condensed_MZMV!T12</f>
        <v>0.43465580000000004</v>
      </c>
    </row>
    <row r="4" spans="1:7" x14ac:dyDescent="0.2">
      <c r="A4" t="str">
        <f>Condensed_MZMV!B13</f>
        <v>Tram</v>
      </c>
      <c r="B4">
        <f>Condensed_MZMV!O13</f>
        <v>0.51586869999999996</v>
      </c>
      <c r="C4">
        <f>Condensed_MZMV!P13</f>
        <v>0.3423195</v>
      </c>
      <c r="D4">
        <f>Condensed_MZMV!Q13</f>
        <v>0.334729</v>
      </c>
      <c r="E4">
        <f>Condensed_MZMV!R13</f>
        <v>0.50293220000000005</v>
      </c>
      <c r="F4">
        <f>Condensed_MZMV!S13</f>
        <v>0.57132459999999996</v>
      </c>
      <c r="G4">
        <f>Condensed_MZMV!T13</f>
        <v>0.34433429999999998</v>
      </c>
    </row>
    <row r="5" spans="1:7" x14ac:dyDescent="0.2">
      <c r="A5" t="s">
        <v>2</v>
      </c>
      <c r="B5">
        <f>Condensed_MZMV!O14-Condensed_MZMV!O15</f>
        <v>7.9251452999999996</v>
      </c>
      <c r="C5">
        <f>Condensed_MZMV!P14-Condensed_MZMV!P15</f>
        <v>6.6887544999999999</v>
      </c>
      <c r="D5">
        <f>Condensed_MZMV!Q14-Condensed_MZMV!Q15</f>
        <v>6.4762570000000004</v>
      </c>
      <c r="E5">
        <f>Condensed_MZMV!R14-Condensed_MZMV!R15</f>
        <v>8.8478840000000005</v>
      </c>
      <c r="F5">
        <f>Condensed_MZMV!S14-Condensed_MZMV!S15</f>
        <v>10.1875722</v>
      </c>
      <c r="G5">
        <f>Condensed_MZMV!T14-Condensed_MZMV!T15</f>
        <v>1.0422007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F1D9-E742-4C59-A807-E0826A4A370F}">
  <dimension ref="A1:F5"/>
  <sheetViews>
    <sheetView workbookViewId="0">
      <selection sqref="A1:F1048576"/>
    </sheetView>
  </sheetViews>
  <sheetFormatPr baseColWidth="10" defaultRowHeight="12.75" x14ac:dyDescent="0.2"/>
  <cols>
    <col min="1" max="1" width="5.7109375" bestFit="1" customWidth="1"/>
    <col min="2" max="3" width="10" bestFit="1" customWidth="1"/>
    <col min="4" max="4" width="10.5703125" bestFit="1" customWidth="1"/>
    <col min="5" max="5" width="11" bestFit="1" customWidth="1"/>
    <col min="6" max="6" width="24.140625" bestFit="1" customWidth="1"/>
  </cols>
  <sheetData>
    <row r="1" spans="1:6" x14ac:dyDescent="0.2">
      <c r="B1" t="str">
        <f>Condensed_MZMV!U5</f>
        <v>0-4000</v>
      </c>
      <c r="C1" t="str">
        <f>Condensed_MZMV!V5</f>
        <v>4001-8000</v>
      </c>
      <c r="D1" t="str">
        <f>Condensed_MZMV!W5</f>
        <v>8001-12000</v>
      </c>
      <c r="E1" t="str">
        <f>Condensed_MZMV!X5</f>
        <v>12001-</v>
      </c>
      <c r="F1" t="str">
        <f>Condensed_MZMV!Y5</f>
        <v>Weiss nicht / keine Angabe</v>
      </c>
    </row>
    <row r="2" spans="1:6" x14ac:dyDescent="0.2">
      <c r="A2" t="s">
        <v>0</v>
      </c>
      <c r="B2">
        <f>Condensed_MZMV!U8+Condensed_MZMV!U9+Condensed_MZMV!U10</f>
        <v>0.51144329999999993</v>
      </c>
      <c r="C2">
        <f>Condensed_MZMV!V8+Condensed_MZMV!V9+Condensed_MZMV!V10</f>
        <v>0.80789759999999999</v>
      </c>
      <c r="D2">
        <f>Condensed_MZMV!W8+Condensed_MZMV!W9+Condensed_MZMV!W10</f>
        <v>1.0419453000000001</v>
      </c>
      <c r="E2">
        <f>Condensed_MZMV!X8+Condensed_MZMV!X9+Condensed_MZMV!X10</f>
        <v>1.3591880999999999</v>
      </c>
      <c r="F2">
        <f>Condensed_MZMV!Y8+Condensed_MZMV!Y9+Condensed_MZMV!Y10</f>
        <v>0.79491500000000004</v>
      </c>
    </row>
    <row r="3" spans="1:6" x14ac:dyDescent="0.2">
      <c r="A3" t="s">
        <v>1</v>
      </c>
      <c r="B3">
        <f>Condensed_MZMV!U11+Condensed_MZMV!U12</f>
        <v>1.0218745999999999</v>
      </c>
      <c r="C3">
        <f>Condensed_MZMV!V11+Condensed_MZMV!V12</f>
        <v>0.87528859999999997</v>
      </c>
      <c r="D3">
        <f>Condensed_MZMV!W11+Condensed_MZMV!W12</f>
        <v>0.89318570000000008</v>
      </c>
      <c r="E3">
        <f>Condensed_MZMV!X11+Condensed_MZMV!X12</f>
        <v>0.93306960000000005</v>
      </c>
      <c r="F3">
        <f>Condensed_MZMV!Y11+Condensed_MZMV!Y12</f>
        <v>1.5858664</v>
      </c>
    </row>
    <row r="4" spans="1:6" x14ac:dyDescent="0.2">
      <c r="A4" t="str">
        <f>Condensed_MZMV!B13</f>
        <v>Tram</v>
      </c>
      <c r="B4">
        <f>Condensed_MZMV!U13</f>
        <v>0.43922990000000001</v>
      </c>
      <c r="C4">
        <f>Condensed_MZMV!V13</f>
        <v>0.3631202</v>
      </c>
      <c r="D4">
        <f>Condensed_MZMV!W13</f>
        <v>0.38487339999999998</v>
      </c>
      <c r="E4">
        <f>Condensed_MZMV!X13</f>
        <v>0.4497371</v>
      </c>
      <c r="F4">
        <f>Condensed_MZMV!Y13</f>
        <v>0.38265399999999999</v>
      </c>
    </row>
    <row r="5" spans="1:6" x14ac:dyDescent="0.2">
      <c r="A5" t="s">
        <v>2</v>
      </c>
      <c r="B5">
        <f>Condensed_MZMV!U14-Condensed_MZMV!U15</f>
        <v>4.8042489999999995</v>
      </c>
      <c r="C5">
        <f>Condensed_MZMV!V14-Condensed_MZMV!V15</f>
        <v>6.3941343000000002</v>
      </c>
      <c r="D5">
        <f>Condensed_MZMV!W14-Condensed_MZMV!W15</f>
        <v>7.9785634000000005</v>
      </c>
      <c r="E5">
        <f>Condensed_MZMV!X14-Condensed_MZMV!X15</f>
        <v>10.962782499999999</v>
      </c>
      <c r="F5">
        <f>Condensed_MZMV!Y14-Condensed_MZMV!Y15</f>
        <v>6.4760203000000001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Condensed_MZMV</vt:lpstr>
      <vt:lpstr>By region</vt:lpstr>
      <vt:lpstr>By language</vt:lpstr>
      <vt:lpstr>By hhtype</vt:lpstr>
      <vt:lpstr>By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Landis Florian</dc:creator>
  <cp:lastModifiedBy>Landis Florian</cp:lastModifiedBy>
  <dcterms:created xsi:type="dcterms:W3CDTF">2023-09-08T14:21:39Z</dcterms:created>
  <dcterms:modified xsi:type="dcterms:W3CDTF">2023-09-14T14:47:16Z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2023-09-08T14:31:32Z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6be67c10-2c32-4f78-a85d-41a5c176025f</vt:lpwstr>
  </property>
  <property fmtid="{D5CDD505-2E9C-101B-9397-08002B2CF9AE}" pid="8" name="MSIP_Label_10d9bad3-6dac-4e9a-89a3-89f3b8d247b2_ContentBits">
    <vt:lpwstr>0</vt:lpwstr>
  </property>
</Properties>
</file>