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sst\School\College Work\Honors Thesis\MK1248 Work\"/>
    </mc:Choice>
  </mc:AlternateContent>
  <xr:revisionPtr revIDLastSave="0" documentId="13_ncr:1_{74F2CA13-CF51-4720-9A44-8A3482BA0767}" xr6:coauthVersionLast="47" xr6:coauthVersionMax="47" xr10:uidLastSave="{00000000-0000-0000-0000-000000000000}"/>
  <bookViews>
    <workbookView xWindow="0" yWindow="0" windowWidth="29595" windowHeight="21000" xr2:uid="{D129B017-4E8D-4B21-A191-9E1FE1E93B5F}"/>
  </bookViews>
  <sheets>
    <sheet name="Main" sheetId="1" r:id="rId1"/>
    <sheet name="Photo Naming Convention" sheetId="6" r:id="rId2"/>
    <sheet name="Formula Table - Code Ready" sheetId="3" r:id="rId3"/>
    <sheet name="Observation Codes" sheetId="5" r:id="rId4"/>
    <sheet name="Code Lis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8" i="1"/>
  <c r="P365" i="1"/>
  <c r="P364" i="1"/>
  <c r="P363" i="1"/>
  <c r="M363" i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2" i="3"/>
  <c r="F285" i="1"/>
  <c r="F220" i="1"/>
  <c r="F141" i="1"/>
  <c r="F59" i="1"/>
  <c r="F323" i="1"/>
  <c r="F304" i="1"/>
  <c r="F295" i="1"/>
  <c r="F284" i="1"/>
  <c r="F235" i="1"/>
  <c r="F178" i="1"/>
  <c r="F177" i="1"/>
  <c r="F175" i="1"/>
  <c r="F139" i="1"/>
  <c r="F138" i="1"/>
  <c r="F125" i="1"/>
  <c r="F115" i="1"/>
  <c r="F107" i="1"/>
  <c r="F91" i="1"/>
  <c r="F70" i="1"/>
  <c r="F55" i="1"/>
  <c r="F3" i="1"/>
  <c r="F4" i="1"/>
  <c r="F5" i="1"/>
  <c r="F6" i="1"/>
  <c r="F7" i="1"/>
  <c r="F9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0" i="1"/>
  <c r="F111" i="1"/>
  <c r="F112" i="1"/>
  <c r="F113" i="1"/>
  <c r="F114" i="1"/>
  <c r="F116" i="1"/>
  <c r="F117" i="1"/>
  <c r="F118" i="1"/>
  <c r="F119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6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6" i="1"/>
  <c r="F287" i="1"/>
  <c r="F288" i="1"/>
  <c r="F289" i="1"/>
  <c r="F290" i="1"/>
  <c r="F291" i="1"/>
  <c r="F292" i="1"/>
  <c r="F293" i="1"/>
  <c r="F294" i="1"/>
  <c r="F296" i="1"/>
  <c r="F297" i="1"/>
  <c r="F298" i="1"/>
  <c r="F299" i="1"/>
  <c r="F300" i="1"/>
  <c r="F301" i="1"/>
  <c r="F302" i="1"/>
  <c r="F303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2" i="1"/>
</calcChain>
</file>

<file path=xl/sharedStrings.xml><?xml version="1.0" encoding="utf-8"?>
<sst xmlns="http://schemas.openxmlformats.org/spreadsheetml/2006/main" count="2945" uniqueCount="197">
  <si>
    <t>Experiment (MK Code)</t>
  </si>
  <si>
    <t>Date</t>
  </si>
  <si>
    <t>Plate</t>
  </si>
  <si>
    <t>Buffer Duplicates</t>
  </si>
  <si>
    <t>MK1248</t>
  </si>
  <si>
    <t>Concentration (mg/mL)</t>
  </si>
  <si>
    <t>Formula Code</t>
  </si>
  <si>
    <t>Formulation</t>
  </si>
  <si>
    <t>b1</t>
  </si>
  <si>
    <t>pH</t>
  </si>
  <si>
    <t>Formulation pH</t>
  </si>
  <si>
    <t>Tcloud (°C)</t>
  </si>
  <si>
    <t>b7</t>
  </si>
  <si>
    <t>Clear</t>
  </si>
  <si>
    <t>b8</t>
  </si>
  <si>
    <t>b9</t>
  </si>
  <si>
    <t>A few small crystals</t>
  </si>
  <si>
    <t>b10</t>
  </si>
  <si>
    <t>b11</t>
  </si>
  <si>
    <t>clear</t>
  </si>
  <si>
    <t>b2</t>
  </si>
  <si>
    <t>b3</t>
  </si>
  <si>
    <t>Some small crystals</t>
  </si>
  <si>
    <t>b4</t>
  </si>
  <si>
    <t>b5</t>
  </si>
  <si>
    <t>b6</t>
  </si>
  <si>
    <t>Many medium crystals</t>
  </si>
  <si>
    <t>Visibility Note</t>
  </si>
  <si>
    <t>Many small crystals</t>
  </si>
  <si>
    <t>b12</t>
  </si>
  <si>
    <t>b13</t>
  </si>
  <si>
    <t>b14</t>
  </si>
  <si>
    <t>b15</t>
  </si>
  <si>
    <t>A few clustered crystals</t>
  </si>
  <si>
    <t>A few large crystals</t>
  </si>
  <si>
    <t>b16</t>
  </si>
  <si>
    <t>b17</t>
  </si>
  <si>
    <t>A few medium crystals</t>
  </si>
  <si>
    <t>b18</t>
  </si>
  <si>
    <t>Many small and large crystals</t>
  </si>
  <si>
    <t>b19</t>
  </si>
  <si>
    <t>b20</t>
  </si>
  <si>
    <t>b21</t>
  </si>
  <si>
    <t>b22</t>
  </si>
  <si>
    <t>b23</t>
  </si>
  <si>
    <t>b24</t>
  </si>
  <si>
    <t>Acetate</t>
  </si>
  <si>
    <t>Succinate</t>
  </si>
  <si>
    <t>Citrate</t>
  </si>
  <si>
    <t>Histidine</t>
  </si>
  <si>
    <t>Phosphate</t>
  </si>
  <si>
    <t>Tris</t>
  </si>
  <si>
    <t>Conc (mg/mL)</t>
  </si>
  <si>
    <t>Notes</t>
  </si>
  <si>
    <t>Code</t>
  </si>
  <si>
    <t>"b1"</t>
  </si>
  <si>
    <t>"b2"</t>
  </si>
  <si>
    <t>"b3"</t>
  </si>
  <si>
    <t>"b4"</t>
  </si>
  <si>
    <t>"b5"</t>
  </si>
  <si>
    <t>"b6"</t>
  </si>
  <si>
    <t>"b7"</t>
  </si>
  <si>
    <t>"b8"</t>
  </si>
  <si>
    <t>"b9"</t>
  </si>
  <si>
    <t>"b10"</t>
  </si>
  <si>
    <t>"b11"</t>
  </si>
  <si>
    <t>"b12"</t>
  </si>
  <si>
    <t>"b13"</t>
  </si>
  <si>
    <t>"b14"</t>
  </si>
  <si>
    <t>"b15"</t>
  </si>
  <si>
    <t>"b16"</t>
  </si>
  <si>
    <t>"b17"</t>
  </si>
  <si>
    <t>"b18"</t>
  </si>
  <si>
    <t>"b19"</t>
  </si>
  <si>
    <t>"b20"</t>
  </si>
  <si>
    <t>"b21"</t>
  </si>
  <si>
    <t>"b22"</t>
  </si>
  <si>
    <t>"b23"</t>
  </si>
  <si>
    <t>"b24"</t>
  </si>
  <si>
    <t>"Acetate"</t>
  </si>
  <si>
    <t>"Succinate"</t>
  </si>
  <si>
    <t>"Citrate"</t>
  </si>
  <si>
    <t>"Histidine"</t>
  </si>
  <si>
    <t>"Phosphate"</t>
  </si>
  <si>
    <t>"Tris"</t>
  </si>
  <si>
    <t>"Clear"</t>
  </si>
  <si>
    <t>"A few small crystals"</t>
  </si>
  <si>
    <t>"clear"</t>
  </si>
  <si>
    <t>"Some small crystals"</t>
  </si>
  <si>
    <t>"Many small and large crystals"</t>
  </si>
  <si>
    <t>"A few clustered crystals"</t>
  </si>
  <si>
    <t>"A few large crystals"</t>
  </si>
  <si>
    <t>"A few medium crystals"</t>
  </si>
  <si>
    <t>"Many medium crystals"</t>
  </si>
  <si>
    <t>"Many small crystals"</t>
  </si>
  <si>
    <t>A1</t>
  </si>
  <si>
    <t>B1</t>
  </si>
  <si>
    <t>C1</t>
  </si>
  <si>
    <t>D1</t>
  </si>
  <si>
    <t>E1</t>
  </si>
  <si>
    <t>F1</t>
  </si>
  <si>
    <t>A2</t>
  </si>
  <si>
    <t>B2</t>
  </si>
  <si>
    <t>A3</t>
  </si>
  <si>
    <t>A4</t>
  </si>
  <si>
    <t>A5</t>
  </si>
  <si>
    <t>A6</t>
  </si>
  <si>
    <t>A7</t>
  </si>
  <si>
    <t>B3</t>
  </si>
  <si>
    <t>C2</t>
  </si>
  <si>
    <t>D2</t>
  </si>
  <si>
    <t>E2</t>
  </si>
  <si>
    <t>F2</t>
  </si>
  <si>
    <t>B4</t>
  </si>
  <si>
    <t>C3</t>
  </si>
  <si>
    <t>D3</t>
  </si>
  <si>
    <t>E3</t>
  </si>
  <si>
    <t>F3</t>
  </si>
  <si>
    <t>C4</t>
  </si>
  <si>
    <t>D4</t>
  </si>
  <si>
    <t>E4</t>
  </si>
  <si>
    <t>F4</t>
  </si>
  <si>
    <t>B7</t>
  </si>
  <si>
    <t>C7</t>
  </si>
  <si>
    <t>D7</t>
  </si>
  <si>
    <t>E7</t>
  </si>
  <si>
    <t>F7</t>
  </si>
  <si>
    <t>A8</t>
  </si>
  <si>
    <t>B8</t>
  </si>
  <si>
    <t>C8</t>
  </si>
  <si>
    <t>D8</t>
  </si>
  <si>
    <t>E8</t>
  </si>
  <si>
    <t>F8</t>
  </si>
  <si>
    <t>A9</t>
  </si>
  <si>
    <t>B</t>
  </si>
  <si>
    <t>C</t>
  </si>
  <si>
    <t>D</t>
  </si>
  <si>
    <t>E</t>
  </si>
  <si>
    <t>F</t>
  </si>
  <si>
    <t>A</t>
  </si>
  <si>
    <t>B9</t>
  </si>
  <si>
    <t>C9</t>
  </si>
  <si>
    <t>D9</t>
  </si>
  <si>
    <t>E9</t>
  </si>
  <si>
    <t>F9</t>
  </si>
  <si>
    <t>B6</t>
  </si>
  <si>
    <t>C6</t>
  </si>
  <si>
    <t>D6</t>
  </si>
  <si>
    <t>E6</t>
  </si>
  <si>
    <t>F6</t>
  </si>
  <si>
    <t>A10</t>
  </si>
  <si>
    <t>B10</t>
  </si>
  <si>
    <t>C10</t>
  </si>
  <si>
    <t>D10</t>
  </si>
  <si>
    <t>E10</t>
  </si>
  <si>
    <t>F10</t>
  </si>
  <si>
    <t>B5</t>
  </si>
  <si>
    <t>C5</t>
  </si>
  <si>
    <t>D5</t>
  </si>
  <si>
    <t>E5</t>
  </si>
  <si>
    <t>F5</t>
  </si>
  <si>
    <t>Description</t>
  </si>
  <si>
    <t>C1a</t>
  </si>
  <si>
    <t>C1b</t>
  </si>
  <si>
    <t>C2a</t>
  </si>
  <si>
    <t>C2b</t>
  </si>
  <si>
    <t>Cs</t>
  </si>
  <si>
    <t>L</t>
  </si>
  <si>
    <t>G</t>
  </si>
  <si>
    <t>A few small particles</t>
  </si>
  <si>
    <t>Many small particles</t>
  </si>
  <si>
    <t>Many large crystals</t>
  </si>
  <si>
    <t>Single large crystals (isolated crystals)</t>
  </si>
  <si>
    <t>Liquid condensates (droplets or phase separated layers)</t>
  </si>
  <si>
    <t>Amorphous aggregates</t>
  </si>
  <si>
    <t>Gel</t>
  </si>
  <si>
    <t>Well Code</t>
  </si>
  <si>
    <t xml:space="preserve">Uncropped photos are named using the experiment code, -, plate #, -, well code, and .tif                                                                  </t>
  </si>
  <si>
    <t>For example, well B5, in plate 3, experiemnt MK1248 would be named MK1248-3-B5.tif</t>
  </si>
  <si>
    <t>Image Code (if cropped)</t>
  </si>
  <si>
    <t>Output List</t>
  </si>
  <si>
    <t>Input List</t>
  </si>
  <si>
    <t>N/A</t>
  </si>
  <si>
    <t>Program Category</t>
  </si>
  <si>
    <t>Program Abundance</t>
  </si>
  <si>
    <t>Program Canny</t>
  </si>
  <si>
    <t>Sparse Aggregate</t>
  </si>
  <si>
    <t>Sparse Crystal</t>
  </si>
  <si>
    <t>Abundant Aggregate</t>
  </si>
  <si>
    <t>Abundant Crystal</t>
  </si>
  <si>
    <t>Good</t>
  </si>
  <si>
    <t>Out of bounds (mix)</t>
  </si>
  <si>
    <t>Out of bounds</t>
  </si>
  <si>
    <t>Visual Analysis</t>
  </si>
  <si>
    <t>Bad</t>
  </si>
  <si>
    <t>Neutral</t>
  </si>
  <si>
    <t>Categorization out of bounds.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</si>
</sst>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vertical="top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3" borderId="0" xfId="0" applyFill="1"/>
    <xf numFmtId="0" fontId="2" fillId="10" borderId="0" xfId="1"/>
    <xf numFmtId="0" fontId="3" fillId="11" borderId="0" xfId="2"/>
    <xf numFmtId="0" fontId="4" fillId="12" borderId="0" xfId="3"/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7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C726D-C23A-4CE1-87D7-796EA47E9362}" name="Table3" displayName="Table3" ref="A1:L361" totalsRowShown="0" headerRowDxfId="5">
  <autoFilter ref="A1:L361" xr:uid="{0E5C726D-C23A-4CE1-87D7-796EA47E9362}"/>
  <tableColumns count="12">
    <tableColumn id="1" xr3:uid="{ACA4B5BC-7487-4957-BC15-3695EA0ED5A5}" name="Experiment (MK Code)"/>
    <tableColumn id="2" xr3:uid="{1F28FD52-0E00-4F6E-87E3-59A0CD75FAB2}" name="Buffer Duplicates"/>
    <tableColumn id="3" xr3:uid="{52E1DC7E-745C-44FE-BFD8-713BD55F75DA}" name="Date" dataDxfId="6"/>
    <tableColumn id="4" xr3:uid="{8CC10288-966F-4452-A87B-C8F3738A77EF}" name="Plate"/>
    <tableColumn id="5" xr3:uid="{22D5EDAD-426B-4B6F-9C6C-05B060E42466}" name="Well Code"/>
    <tableColumn id="6" xr3:uid="{6D58EB91-28BE-4562-802C-2758F916F9C4}" name="Image Code (if cropped)">
      <calculatedColumnFormula>_xlfn.CONCAT(A2, "-", D2, "-", E2)</calculatedColumnFormula>
    </tableColumn>
    <tableColumn id="7" xr3:uid="{4CED8AC1-6DA8-4349-8B61-3C9C3ECC1A50}" name="Formula Code"/>
    <tableColumn id="8" xr3:uid="{788295E7-B3EE-431F-B1BC-8E117FA31E1C}" name="Concentration (mg/mL)"/>
    <tableColumn id="9" xr3:uid="{BE003B34-70D9-4566-BCBF-F0A82ABD5207}" name="Formulation"/>
    <tableColumn id="10" xr3:uid="{0F2E41A8-73C5-4878-8465-A2B284AC6EE6}" name="Formulation pH"/>
    <tableColumn id="11" xr3:uid="{73955300-B00C-4B98-A8FA-A3E018ADADC3}" name="Tcloud (°C)"/>
    <tableColumn id="12" xr3:uid="{1097AF20-2FAD-4F8D-B3B9-09269A6BDB27}" name="Visibility 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CFCF8D-FD1E-42C7-9EBB-A328A4977781}" name="Table5" displayName="Table5" ref="M1:P361" totalsRowShown="0" headerRowDxfId="0" dataDxfId="1">
  <autoFilter ref="M1:P361" xr:uid="{62CFCF8D-FD1E-42C7-9EBB-A328A4977781}"/>
  <tableColumns count="4">
    <tableColumn id="1" xr3:uid="{7DFA7553-EF4D-47EE-B8A3-ED24F6AD4C96}" name="Program Category" dataDxfId="4"/>
    <tableColumn id="2" xr3:uid="{5FF85512-2940-428E-9CFB-E275DCCA7719}" name="Program Abundance" dataDxfId="3"/>
    <tableColumn id="3" xr3:uid="{A5801D13-1EF9-4F28-884E-B74ED72726E4}" name="Program Canny" dataDxfId="2"/>
    <tableColumn id="4" xr3:uid="{2CAA7FD6-9ED3-4335-A5F5-D527BD9DF1B5}" name="Visual Analys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7583-5ADC-4600-8AC5-C2AC7E4BD86B}">
  <dimension ref="A1:AH365"/>
  <sheetViews>
    <sheetView tabSelected="1" zoomScale="90" zoomScaleNormal="90" workbookViewId="0">
      <selection activeCell="K22" sqref="K22"/>
    </sheetView>
  </sheetViews>
  <sheetFormatPr defaultRowHeight="15" x14ac:dyDescent="0.25"/>
  <cols>
    <col min="1" max="1" width="21.42578125" customWidth="1"/>
    <col min="2" max="2" width="17.42578125" customWidth="1"/>
    <col min="3" max="3" width="11.28515625" customWidth="1"/>
    <col min="4" max="4" width="7.7109375" customWidth="1"/>
    <col min="5" max="5" width="11.5703125" customWidth="1"/>
    <col min="6" max="6" width="25.7109375" customWidth="1"/>
    <col min="7" max="7" width="14.85546875" customWidth="1"/>
    <col min="8" max="8" width="22.5703125" customWidth="1"/>
    <col min="9" max="10" width="16" customWidth="1"/>
    <col min="11" max="11" width="12.5703125" customWidth="1"/>
    <col min="12" max="12" width="30.85546875" customWidth="1"/>
    <col min="13" max="13" width="19.85546875" customWidth="1"/>
    <col min="14" max="14" width="23.42578125" customWidth="1"/>
    <col min="15" max="15" width="16.140625" customWidth="1"/>
    <col min="16" max="16" width="28.85546875" customWidth="1"/>
  </cols>
  <sheetData>
    <row r="1" spans="1:16" x14ac:dyDescent="0.25">
      <c r="A1" s="5" t="s">
        <v>0</v>
      </c>
      <c r="B1" s="5" t="s">
        <v>3</v>
      </c>
      <c r="C1" s="5" t="s">
        <v>1</v>
      </c>
      <c r="D1" s="5" t="s">
        <v>2</v>
      </c>
      <c r="E1" s="5" t="s">
        <v>176</v>
      </c>
      <c r="F1" s="6" t="s">
        <v>179</v>
      </c>
      <c r="G1" s="2" t="s">
        <v>6</v>
      </c>
      <c r="H1" s="2" t="s">
        <v>5</v>
      </c>
      <c r="I1" s="1" t="s">
        <v>7</v>
      </c>
      <c r="J1" s="1" t="s">
        <v>10</v>
      </c>
      <c r="K1" s="1" t="s">
        <v>11</v>
      </c>
      <c r="L1" s="1" t="s">
        <v>27</v>
      </c>
      <c r="M1" s="10" t="s">
        <v>183</v>
      </c>
      <c r="N1" s="10" t="s">
        <v>184</v>
      </c>
      <c r="O1" s="10" t="s">
        <v>185</v>
      </c>
      <c r="P1" s="12" t="s">
        <v>193</v>
      </c>
    </row>
    <row r="2" spans="1:16" x14ac:dyDescent="0.25">
      <c r="A2" t="s">
        <v>4</v>
      </c>
      <c r="B2">
        <v>24</v>
      </c>
      <c r="C2" s="16">
        <v>44987</v>
      </c>
      <c r="D2">
        <v>1</v>
      </c>
      <c r="E2" t="s">
        <v>95</v>
      </c>
      <c r="F2" t="str">
        <f>_xlfn.CONCAT(A2, "-", D2, "-", E2)</f>
        <v>MK1248-1-A1</v>
      </c>
      <c r="G2" t="s">
        <v>8</v>
      </c>
      <c r="H2">
        <v>50</v>
      </c>
      <c r="I2" t="s">
        <v>46</v>
      </c>
      <c r="J2">
        <v>4.5</v>
      </c>
      <c r="K2">
        <v>-1</v>
      </c>
      <c r="L2" t="s">
        <v>19</v>
      </c>
      <c r="M2" t="s">
        <v>186</v>
      </c>
      <c r="N2">
        <v>25.24</v>
      </c>
      <c r="O2">
        <v>15.69</v>
      </c>
      <c r="P2" s="13" t="s">
        <v>190</v>
      </c>
    </row>
    <row r="3" spans="1:16" x14ac:dyDescent="0.25">
      <c r="A3" t="s">
        <v>4</v>
      </c>
      <c r="B3">
        <v>24</v>
      </c>
      <c r="C3" s="16">
        <v>44987</v>
      </c>
      <c r="D3">
        <v>1</v>
      </c>
      <c r="E3" t="s">
        <v>96</v>
      </c>
      <c r="F3" t="str">
        <f>_xlfn.CONCAT(A3, "-", D3, "-", E3)</f>
        <v>MK1248-1-B1</v>
      </c>
      <c r="G3" t="s">
        <v>20</v>
      </c>
      <c r="H3">
        <v>50</v>
      </c>
      <c r="I3" t="s">
        <v>46</v>
      </c>
      <c r="J3">
        <v>5</v>
      </c>
      <c r="K3">
        <v>-1</v>
      </c>
      <c r="L3" t="s">
        <v>19</v>
      </c>
      <c r="M3" s="11">
        <v>1</v>
      </c>
      <c r="N3" s="11"/>
      <c r="O3" s="11"/>
    </row>
    <row r="4" spans="1:16" x14ac:dyDescent="0.25">
      <c r="A4" t="s">
        <v>4</v>
      </c>
      <c r="B4">
        <v>24</v>
      </c>
      <c r="C4" s="16">
        <v>44987</v>
      </c>
      <c r="D4">
        <v>1</v>
      </c>
      <c r="E4" t="s">
        <v>97</v>
      </c>
      <c r="F4" t="str">
        <f>_xlfn.CONCAT(A4, "-", D4, "-", E4)</f>
        <v>MK1248-1-C1</v>
      </c>
      <c r="G4" t="s">
        <v>21</v>
      </c>
      <c r="H4">
        <v>50</v>
      </c>
      <c r="I4" t="s">
        <v>46</v>
      </c>
      <c r="J4">
        <v>5.5</v>
      </c>
      <c r="K4">
        <v>-1</v>
      </c>
      <c r="L4" t="s">
        <v>19</v>
      </c>
      <c r="M4" s="11">
        <v>1</v>
      </c>
      <c r="N4" s="11"/>
      <c r="O4" s="11"/>
    </row>
    <row r="5" spans="1:16" x14ac:dyDescent="0.25">
      <c r="A5" t="s">
        <v>4</v>
      </c>
      <c r="B5">
        <v>24</v>
      </c>
      <c r="C5" s="16">
        <v>44987</v>
      </c>
      <c r="D5">
        <v>1</v>
      </c>
      <c r="E5" t="s">
        <v>98</v>
      </c>
      <c r="F5" t="str">
        <f>_xlfn.CONCAT(A5, "-", D5, "-", E5)</f>
        <v>MK1248-1-D1</v>
      </c>
      <c r="G5" t="s">
        <v>23</v>
      </c>
      <c r="H5">
        <v>50</v>
      </c>
      <c r="I5" t="s">
        <v>47</v>
      </c>
      <c r="J5">
        <v>4.5</v>
      </c>
      <c r="K5">
        <v>-1</v>
      </c>
      <c r="L5" t="s">
        <v>19</v>
      </c>
      <c r="M5" s="11">
        <v>1</v>
      </c>
      <c r="N5" s="11"/>
      <c r="O5" s="11"/>
    </row>
    <row r="6" spans="1:16" x14ac:dyDescent="0.25">
      <c r="A6" t="s">
        <v>4</v>
      </c>
      <c r="B6">
        <v>24</v>
      </c>
      <c r="C6" s="16">
        <v>44987</v>
      </c>
      <c r="D6">
        <v>1</v>
      </c>
      <c r="E6" t="s">
        <v>99</v>
      </c>
      <c r="F6" t="str">
        <f>_xlfn.CONCAT(A6, "-", D6, "-", E6)</f>
        <v>MK1248-1-E1</v>
      </c>
      <c r="G6" t="s">
        <v>24</v>
      </c>
      <c r="H6">
        <v>50</v>
      </c>
      <c r="I6" t="s">
        <v>47</v>
      </c>
      <c r="J6">
        <v>5</v>
      </c>
      <c r="K6">
        <v>-1</v>
      </c>
      <c r="L6" t="s">
        <v>22</v>
      </c>
      <c r="M6" t="s">
        <v>186</v>
      </c>
      <c r="N6">
        <v>26.06</v>
      </c>
      <c r="O6">
        <v>20.309999999999999</v>
      </c>
      <c r="P6" s="13" t="s">
        <v>190</v>
      </c>
    </row>
    <row r="7" spans="1:16" x14ac:dyDescent="0.25">
      <c r="A7" t="s">
        <v>4</v>
      </c>
      <c r="B7">
        <v>24</v>
      </c>
      <c r="C7" s="16">
        <v>44987</v>
      </c>
      <c r="D7">
        <v>1</v>
      </c>
      <c r="E7" t="s">
        <v>100</v>
      </c>
      <c r="F7" t="str">
        <f>_xlfn.CONCAT(A7, "-", D7, "-", E7)</f>
        <v>MK1248-1-F1</v>
      </c>
      <c r="G7" t="s">
        <v>25</v>
      </c>
      <c r="H7">
        <v>50</v>
      </c>
      <c r="I7" t="s">
        <v>47</v>
      </c>
      <c r="J7">
        <v>5.5</v>
      </c>
      <c r="K7">
        <v>5</v>
      </c>
      <c r="L7" t="s">
        <v>22</v>
      </c>
      <c r="M7" t="s">
        <v>196</v>
      </c>
      <c r="N7">
        <v>13.04</v>
      </c>
      <c r="O7">
        <v>25.71</v>
      </c>
    </row>
    <row r="8" spans="1:16" x14ac:dyDescent="0.25">
      <c r="A8" t="s">
        <v>4</v>
      </c>
      <c r="B8">
        <v>24</v>
      </c>
      <c r="C8" s="16">
        <v>44987</v>
      </c>
      <c r="D8">
        <v>1</v>
      </c>
      <c r="E8" t="s">
        <v>101</v>
      </c>
      <c r="F8" t="str">
        <f>_xlfn.CONCAT(A8, "-", D8, "-", E8)</f>
        <v>MK1248-1-A2</v>
      </c>
      <c r="G8" t="s">
        <v>12</v>
      </c>
      <c r="H8">
        <v>50</v>
      </c>
      <c r="I8" t="s">
        <v>47</v>
      </c>
      <c r="J8">
        <v>6</v>
      </c>
      <c r="K8">
        <v>1</v>
      </c>
      <c r="L8" t="s">
        <v>26</v>
      </c>
      <c r="M8" t="s">
        <v>186</v>
      </c>
      <c r="N8">
        <v>26.56</v>
      </c>
      <c r="O8">
        <v>8.69</v>
      </c>
    </row>
    <row r="9" spans="1:16" x14ac:dyDescent="0.25">
      <c r="A9" t="s">
        <v>4</v>
      </c>
      <c r="B9">
        <v>24</v>
      </c>
      <c r="C9" s="16">
        <v>44987</v>
      </c>
      <c r="D9">
        <v>1</v>
      </c>
      <c r="E9" t="s">
        <v>102</v>
      </c>
      <c r="F9" t="str">
        <f>_xlfn.CONCAT(A9, "-", D9, "-", E9)</f>
        <v>MK1248-1-B2</v>
      </c>
      <c r="G9" t="s">
        <v>14</v>
      </c>
      <c r="H9">
        <v>50</v>
      </c>
      <c r="I9" t="s">
        <v>48</v>
      </c>
      <c r="J9">
        <v>4.5</v>
      </c>
      <c r="K9">
        <v>3</v>
      </c>
      <c r="L9" t="s">
        <v>19</v>
      </c>
      <c r="M9" s="11">
        <v>1</v>
      </c>
      <c r="N9" s="11"/>
      <c r="O9" s="11"/>
    </row>
    <row r="10" spans="1:16" x14ac:dyDescent="0.25">
      <c r="A10" t="s">
        <v>4</v>
      </c>
      <c r="B10">
        <v>24</v>
      </c>
      <c r="C10" s="16">
        <v>44987</v>
      </c>
      <c r="D10">
        <v>1</v>
      </c>
      <c r="E10" t="s">
        <v>109</v>
      </c>
      <c r="F10" t="str">
        <f>_xlfn.CONCAT(A10, "-", D10, "-", E10)</f>
        <v>MK1248-1-C2</v>
      </c>
      <c r="G10" t="s">
        <v>15</v>
      </c>
      <c r="H10">
        <v>50</v>
      </c>
      <c r="I10" t="s">
        <v>48</v>
      </c>
      <c r="J10">
        <v>5</v>
      </c>
      <c r="K10">
        <v>5</v>
      </c>
      <c r="L10" t="s">
        <v>16</v>
      </c>
      <c r="M10" t="s">
        <v>189</v>
      </c>
      <c r="N10">
        <v>15.36</v>
      </c>
      <c r="O10">
        <v>13.41</v>
      </c>
    </row>
    <row r="11" spans="1:16" x14ac:dyDescent="0.25">
      <c r="A11" t="s">
        <v>4</v>
      </c>
      <c r="B11">
        <v>24</v>
      </c>
      <c r="C11" s="16">
        <v>44987</v>
      </c>
      <c r="D11">
        <v>1</v>
      </c>
      <c r="E11" t="s">
        <v>110</v>
      </c>
      <c r="F11" t="str">
        <f>_xlfn.CONCAT(A11, "-", D11, "-", E11)</f>
        <v>MK1248-1-D2</v>
      </c>
      <c r="G11" t="s">
        <v>17</v>
      </c>
      <c r="H11">
        <v>50</v>
      </c>
      <c r="I11" t="s">
        <v>48</v>
      </c>
      <c r="J11">
        <v>5.5</v>
      </c>
      <c r="K11">
        <v>3</v>
      </c>
      <c r="L11" t="s">
        <v>16</v>
      </c>
      <c r="M11" t="s">
        <v>188</v>
      </c>
      <c r="N11">
        <v>21.81</v>
      </c>
      <c r="O11">
        <v>23.52</v>
      </c>
    </row>
    <row r="12" spans="1:16" x14ac:dyDescent="0.25">
      <c r="A12" t="s">
        <v>4</v>
      </c>
      <c r="B12">
        <v>24</v>
      </c>
      <c r="C12" s="16">
        <v>44987</v>
      </c>
      <c r="D12">
        <v>1</v>
      </c>
      <c r="E12" t="s">
        <v>111</v>
      </c>
      <c r="F12" t="str">
        <f>_xlfn.CONCAT(A12, "-", D12, "-", E12)</f>
        <v>MK1248-1-E2</v>
      </c>
      <c r="G12" t="s">
        <v>18</v>
      </c>
      <c r="H12">
        <v>50</v>
      </c>
      <c r="I12" t="s">
        <v>48</v>
      </c>
      <c r="J12">
        <v>6</v>
      </c>
      <c r="K12">
        <v>1</v>
      </c>
      <c r="L12" t="s">
        <v>28</v>
      </c>
      <c r="M12" t="s">
        <v>188</v>
      </c>
      <c r="N12">
        <v>21.22</v>
      </c>
      <c r="O12">
        <v>23.12</v>
      </c>
    </row>
    <row r="13" spans="1:16" x14ac:dyDescent="0.25">
      <c r="A13" t="s">
        <v>4</v>
      </c>
      <c r="B13">
        <v>24</v>
      </c>
      <c r="C13" s="16">
        <v>44987</v>
      </c>
      <c r="D13">
        <v>1</v>
      </c>
      <c r="E13" t="s">
        <v>112</v>
      </c>
      <c r="F13" t="str">
        <f>_xlfn.CONCAT(A13, "-", D13, "-", E13)</f>
        <v>MK1248-1-F2</v>
      </c>
      <c r="G13" t="s">
        <v>29</v>
      </c>
      <c r="H13">
        <v>50</v>
      </c>
      <c r="I13" t="s">
        <v>48</v>
      </c>
      <c r="J13">
        <v>6.5</v>
      </c>
      <c r="K13">
        <v>3</v>
      </c>
      <c r="L13" t="s">
        <v>26</v>
      </c>
      <c r="M13" t="s">
        <v>188</v>
      </c>
      <c r="N13">
        <v>28.71</v>
      </c>
      <c r="O13">
        <v>31.35</v>
      </c>
      <c r="P13" s="13" t="s">
        <v>190</v>
      </c>
    </row>
    <row r="14" spans="1:16" x14ac:dyDescent="0.25">
      <c r="A14" t="s">
        <v>4</v>
      </c>
      <c r="B14">
        <v>24</v>
      </c>
      <c r="C14" s="16">
        <v>44987</v>
      </c>
      <c r="D14">
        <v>1</v>
      </c>
      <c r="E14" t="s">
        <v>103</v>
      </c>
      <c r="F14" t="str">
        <f>_xlfn.CONCAT(A14, "-", D14, "-", E14)</f>
        <v>MK1248-1-A3</v>
      </c>
      <c r="G14" t="s">
        <v>30</v>
      </c>
      <c r="H14">
        <v>50</v>
      </c>
      <c r="I14" t="s">
        <v>49</v>
      </c>
      <c r="J14">
        <v>5.5</v>
      </c>
      <c r="K14">
        <v>-1</v>
      </c>
      <c r="L14" t="s">
        <v>22</v>
      </c>
      <c r="M14" t="s">
        <v>188</v>
      </c>
      <c r="N14">
        <v>19.170000000000002</v>
      </c>
      <c r="O14">
        <v>25.29</v>
      </c>
    </row>
    <row r="15" spans="1:16" x14ac:dyDescent="0.25">
      <c r="A15" t="s">
        <v>4</v>
      </c>
      <c r="B15">
        <v>24</v>
      </c>
      <c r="C15" s="16">
        <v>44987</v>
      </c>
      <c r="D15">
        <v>1</v>
      </c>
      <c r="E15" t="s">
        <v>108</v>
      </c>
      <c r="F15" t="str">
        <f>_xlfn.CONCAT(A15, "-", D15, "-", E15)</f>
        <v>MK1248-1-B3</v>
      </c>
      <c r="G15" t="s">
        <v>31</v>
      </c>
      <c r="H15">
        <v>50</v>
      </c>
      <c r="I15" t="s">
        <v>49</v>
      </c>
      <c r="J15">
        <v>6</v>
      </c>
      <c r="K15">
        <v>6</v>
      </c>
      <c r="L15" t="s">
        <v>22</v>
      </c>
      <c r="M15" t="s">
        <v>187</v>
      </c>
      <c r="N15">
        <v>13.43</v>
      </c>
      <c r="O15">
        <v>16.350000000000001</v>
      </c>
    </row>
    <row r="16" spans="1:16" x14ac:dyDescent="0.25">
      <c r="A16" t="s">
        <v>4</v>
      </c>
      <c r="B16">
        <v>24</v>
      </c>
      <c r="C16" s="16">
        <v>44987</v>
      </c>
      <c r="D16">
        <v>1</v>
      </c>
      <c r="E16" t="s">
        <v>114</v>
      </c>
      <c r="F16" t="str">
        <f>_xlfn.CONCAT(A16, "-", D16, "-", E16)</f>
        <v>MK1248-1-C3</v>
      </c>
      <c r="G16" t="s">
        <v>32</v>
      </c>
      <c r="H16">
        <v>50</v>
      </c>
      <c r="I16" t="s">
        <v>49</v>
      </c>
      <c r="J16">
        <v>6.5</v>
      </c>
      <c r="K16">
        <v>9</v>
      </c>
      <c r="L16" t="s">
        <v>34</v>
      </c>
      <c r="M16" t="s">
        <v>187</v>
      </c>
      <c r="N16">
        <v>14.98</v>
      </c>
      <c r="O16">
        <v>6.04</v>
      </c>
      <c r="P16" s="13" t="s">
        <v>190</v>
      </c>
    </row>
    <row r="17" spans="1:26" x14ac:dyDescent="0.25">
      <c r="A17" t="s">
        <v>4</v>
      </c>
      <c r="B17">
        <v>24</v>
      </c>
      <c r="C17" s="16">
        <v>44987</v>
      </c>
      <c r="D17">
        <v>1</v>
      </c>
      <c r="E17" t="s">
        <v>115</v>
      </c>
      <c r="F17" t="str">
        <f>_xlfn.CONCAT(A17, "-", D17, "-", E17)</f>
        <v>MK1248-1-D3</v>
      </c>
      <c r="G17" t="s">
        <v>35</v>
      </c>
      <c r="H17">
        <v>50</v>
      </c>
      <c r="I17" t="s">
        <v>49</v>
      </c>
      <c r="J17">
        <v>7</v>
      </c>
      <c r="K17">
        <v>9</v>
      </c>
      <c r="L17" t="s">
        <v>34</v>
      </c>
      <c r="M17" t="s">
        <v>189</v>
      </c>
      <c r="N17">
        <v>15.84</v>
      </c>
      <c r="O17">
        <v>8.4499999999999993</v>
      </c>
    </row>
    <row r="18" spans="1:26" x14ac:dyDescent="0.25">
      <c r="A18" t="s">
        <v>4</v>
      </c>
      <c r="B18">
        <v>24</v>
      </c>
      <c r="C18" s="16">
        <v>44987</v>
      </c>
      <c r="D18">
        <v>1</v>
      </c>
      <c r="E18" t="s">
        <v>116</v>
      </c>
      <c r="F18" t="str">
        <f>_xlfn.CONCAT(A18, "-", D18, "-", E18)</f>
        <v>MK1248-1-E3</v>
      </c>
      <c r="G18" t="s">
        <v>36</v>
      </c>
      <c r="H18">
        <v>50</v>
      </c>
      <c r="I18" t="s">
        <v>50</v>
      </c>
      <c r="J18">
        <v>6</v>
      </c>
      <c r="K18">
        <v>3</v>
      </c>
      <c r="L18" t="s">
        <v>22</v>
      </c>
      <c r="M18" t="s">
        <v>189</v>
      </c>
      <c r="N18">
        <v>16.23</v>
      </c>
      <c r="O18">
        <v>18.440000000000001</v>
      </c>
    </row>
    <row r="19" spans="1:26" x14ac:dyDescent="0.25">
      <c r="A19" t="s">
        <v>4</v>
      </c>
      <c r="B19">
        <v>24</v>
      </c>
      <c r="C19" s="16">
        <v>44987</v>
      </c>
      <c r="D19">
        <v>1</v>
      </c>
      <c r="E19" t="s">
        <v>117</v>
      </c>
      <c r="F19" t="str">
        <f>_xlfn.CONCAT(A19, "-", D19, "-", E19)</f>
        <v>MK1248-1-F3</v>
      </c>
      <c r="G19" t="s">
        <v>38</v>
      </c>
      <c r="H19">
        <v>50</v>
      </c>
      <c r="I19" t="s">
        <v>50</v>
      </c>
      <c r="J19">
        <v>6.5</v>
      </c>
      <c r="K19">
        <v>3</v>
      </c>
      <c r="L19" t="s">
        <v>16</v>
      </c>
      <c r="M19" t="s">
        <v>189</v>
      </c>
      <c r="N19">
        <v>15.41</v>
      </c>
      <c r="O19">
        <v>4.91</v>
      </c>
    </row>
    <row r="20" spans="1:26" x14ac:dyDescent="0.25">
      <c r="A20" t="s">
        <v>4</v>
      </c>
      <c r="B20">
        <v>24</v>
      </c>
      <c r="C20" s="16">
        <v>44987</v>
      </c>
      <c r="D20">
        <v>1</v>
      </c>
      <c r="E20" t="s">
        <v>104</v>
      </c>
      <c r="F20" t="str">
        <f>_xlfn.CONCAT(A20, "-", D20, "-", E20)</f>
        <v>MK1248-1-A4</v>
      </c>
      <c r="G20" t="s">
        <v>40</v>
      </c>
      <c r="H20">
        <v>50</v>
      </c>
      <c r="I20" t="s">
        <v>50</v>
      </c>
      <c r="J20">
        <v>7</v>
      </c>
      <c r="K20">
        <v>1</v>
      </c>
      <c r="L20" t="s">
        <v>16</v>
      </c>
      <c r="M20" t="s">
        <v>189</v>
      </c>
      <c r="N20">
        <v>14.85</v>
      </c>
      <c r="O20">
        <v>14.65</v>
      </c>
    </row>
    <row r="21" spans="1:26" x14ac:dyDescent="0.25">
      <c r="A21" t="s">
        <v>4</v>
      </c>
      <c r="B21">
        <v>24</v>
      </c>
      <c r="C21" s="16">
        <v>44987</v>
      </c>
      <c r="D21">
        <v>1</v>
      </c>
      <c r="E21" t="s">
        <v>113</v>
      </c>
      <c r="F21" t="str">
        <f>_xlfn.CONCAT(A21, "-", D21, "-", E21)</f>
        <v>MK1248-1-B4</v>
      </c>
      <c r="G21" t="s">
        <v>41</v>
      </c>
      <c r="H21">
        <v>50</v>
      </c>
      <c r="I21" t="s">
        <v>50</v>
      </c>
      <c r="J21">
        <v>7.5</v>
      </c>
      <c r="K21">
        <v>3</v>
      </c>
      <c r="L21" t="s">
        <v>26</v>
      </c>
      <c r="M21" t="s">
        <v>189</v>
      </c>
      <c r="N21">
        <v>15.88</v>
      </c>
      <c r="O21">
        <v>11.93</v>
      </c>
    </row>
    <row r="22" spans="1:26" x14ac:dyDescent="0.25">
      <c r="A22" t="s">
        <v>4</v>
      </c>
      <c r="B22">
        <v>24</v>
      </c>
      <c r="C22" s="16">
        <v>44987</v>
      </c>
      <c r="D22">
        <v>1</v>
      </c>
      <c r="E22" t="s">
        <v>118</v>
      </c>
      <c r="F22" t="str">
        <f>_xlfn.CONCAT(A22, "-", D22, "-", E22)</f>
        <v>MK1248-1-C4</v>
      </c>
      <c r="G22" t="s">
        <v>42</v>
      </c>
      <c r="H22">
        <v>50</v>
      </c>
      <c r="I22" t="s">
        <v>50</v>
      </c>
      <c r="J22">
        <v>8</v>
      </c>
      <c r="K22">
        <v>-1</v>
      </c>
      <c r="L22" t="s">
        <v>26</v>
      </c>
      <c r="M22" t="s">
        <v>189</v>
      </c>
      <c r="N22">
        <v>21.69</v>
      </c>
      <c r="O22">
        <v>11.46</v>
      </c>
      <c r="P22" s="15" t="s">
        <v>195</v>
      </c>
    </row>
    <row r="23" spans="1:26" s="11" customFormat="1" x14ac:dyDescent="0.25">
      <c r="A23" t="s">
        <v>4</v>
      </c>
      <c r="B23">
        <v>24</v>
      </c>
      <c r="C23" s="16">
        <v>44987</v>
      </c>
      <c r="D23">
        <v>1</v>
      </c>
      <c r="E23" t="s">
        <v>119</v>
      </c>
      <c r="F23" t="str">
        <f>_xlfn.CONCAT(A23, "-", D23, "-", E23)</f>
        <v>MK1248-1-D4</v>
      </c>
      <c r="G23" t="s">
        <v>43</v>
      </c>
      <c r="H23">
        <v>50</v>
      </c>
      <c r="I23" t="s">
        <v>51</v>
      </c>
      <c r="J23">
        <v>7.5</v>
      </c>
      <c r="K23">
        <v>-1</v>
      </c>
      <c r="L23" t="s">
        <v>19</v>
      </c>
      <c r="M23" s="11">
        <v>1</v>
      </c>
      <c r="Q23"/>
      <c r="R23"/>
      <c r="S23"/>
      <c r="T23"/>
      <c r="U23"/>
      <c r="V23"/>
      <c r="W23"/>
      <c r="X23"/>
      <c r="Y23"/>
      <c r="Z23"/>
    </row>
    <row r="24" spans="1:26" x14ac:dyDescent="0.25">
      <c r="A24" t="s">
        <v>4</v>
      </c>
      <c r="B24">
        <v>24</v>
      </c>
      <c r="C24" s="16">
        <v>44987</v>
      </c>
      <c r="D24">
        <v>1</v>
      </c>
      <c r="E24" t="s">
        <v>120</v>
      </c>
      <c r="F24" t="str">
        <f>_xlfn.CONCAT(A24, "-", D24, "-", E24)</f>
        <v>MK1248-1-E4</v>
      </c>
      <c r="G24" t="s">
        <v>44</v>
      </c>
      <c r="H24">
        <v>50</v>
      </c>
      <c r="I24" t="s">
        <v>51</v>
      </c>
      <c r="J24">
        <v>8</v>
      </c>
      <c r="K24">
        <v>-1</v>
      </c>
      <c r="L24" t="s">
        <v>22</v>
      </c>
      <c r="M24" t="s">
        <v>188</v>
      </c>
      <c r="N24">
        <v>19.25</v>
      </c>
      <c r="O24">
        <v>20.04</v>
      </c>
    </row>
    <row r="25" spans="1:26" x14ac:dyDescent="0.25">
      <c r="A25" t="s">
        <v>4</v>
      </c>
      <c r="B25">
        <v>24</v>
      </c>
      <c r="C25" s="16">
        <v>44987</v>
      </c>
      <c r="D25">
        <v>1</v>
      </c>
      <c r="E25" t="s">
        <v>121</v>
      </c>
      <c r="F25" t="str">
        <f>_xlfn.CONCAT(A25, "-", D25, "-", E25)</f>
        <v>MK1248-1-F4</v>
      </c>
      <c r="G25" t="s">
        <v>45</v>
      </c>
      <c r="H25">
        <v>50</v>
      </c>
      <c r="I25" t="s">
        <v>51</v>
      </c>
      <c r="J25">
        <v>8.5</v>
      </c>
      <c r="K25">
        <v>-1</v>
      </c>
      <c r="L25" t="s">
        <v>22</v>
      </c>
      <c r="M25" t="s">
        <v>187</v>
      </c>
      <c r="N25">
        <v>19.29</v>
      </c>
      <c r="O25">
        <v>9.1999999999999993</v>
      </c>
      <c r="P25" s="13" t="s">
        <v>190</v>
      </c>
    </row>
    <row r="26" spans="1:26" s="11" customFormat="1" x14ac:dyDescent="0.25">
      <c r="A26" t="s">
        <v>4</v>
      </c>
      <c r="B26">
        <v>24</v>
      </c>
      <c r="C26" s="16">
        <v>44987</v>
      </c>
      <c r="D26">
        <v>1</v>
      </c>
      <c r="E26" t="s">
        <v>107</v>
      </c>
      <c r="F26" t="str">
        <f>_xlfn.CONCAT(A26, "-", D26, "-", E26)</f>
        <v>MK1248-1-A7</v>
      </c>
      <c r="G26" t="s">
        <v>8</v>
      </c>
      <c r="H26">
        <v>40</v>
      </c>
      <c r="I26" t="s">
        <v>46</v>
      </c>
      <c r="J26">
        <v>4.5</v>
      </c>
      <c r="K26">
        <v>-1</v>
      </c>
      <c r="L26" t="s">
        <v>19</v>
      </c>
      <c r="M26" s="11">
        <v>1</v>
      </c>
      <c r="Q26"/>
      <c r="R26"/>
      <c r="S26"/>
      <c r="T26"/>
      <c r="U26"/>
      <c r="V26"/>
      <c r="W26"/>
      <c r="X26"/>
      <c r="Y26"/>
      <c r="Z26"/>
    </row>
    <row r="27" spans="1:26" s="11" customFormat="1" x14ac:dyDescent="0.25">
      <c r="A27" t="s">
        <v>4</v>
      </c>
      <c r="B27">
        <v>24</v>
      </c>
      <c r="C27" s="16">
        <v>44987</v>
      </c>
      <c r="D27">
        <v>1</v>
      </c>
      <c r="E27" t="s">
        <v>122</v>
      </c>
      <c r="F27" t="str">
        <f>_xlfn.CONCAT(A27, "-", D27, "-", E27)</f>
        <v>MK1248-1-B7</v>
      </c>
      <c r="G27" t="s">
        <v>20</v>
      </c>
      <c r="H27">
        <v>40</v>
      </c>
      <c r="I27" t="s">
        <v>46</v>
      </c>
      <c r="J27">
        <v>5</v>
      </c>
      <c r="K27">
        <v>-1</v>
      </c>
      <c r="L27" t="s">
        <v>19</v>
      </c>
      <c r="M27" s="11">
        <v>1</v>
      </c>
      <c r="Q27"/>
      <c r="R27"/>
      <c r="S27"/>
      <c r="T27"/>
      <c r="U27"/>
      <c r="V27"/>
      <c r="W27"/>
      <c r="X27"/>
      <c r="Y27"/>
      <c r="Z27"/>
    </row>
    <row r="28" spans="1:26" s="11" customFormat="1" x14ac:dyDescent="0.25">
      <c r="A28" t="s">
        <v>4</v>
      </c>
      <c r="B28">
        <v>24</v>
      </c>
      <c r="C28" s="16">
        <v>44987</v>
      </c>
      <c r="D28">
        <v>1</v>
      </c>
      <c r="E28" t="s">
        <v>123</v>
      </c>
      <c r="F28" t="str">
        <f>_xlfn.CONCAT(A28, "-", D28, "-", E28)</f>
        <v>MK1248-1-C7</v>
      </c>
      <c r="G28" t="s">
        <v>21</v>
      </c>
      <c r="H28">
        <v>40</v>
      </c>
      <c r="I28" t="s">
        <v>46</v>
      </c>
      <c r="J28">
        <v>5.5</v>
      </c>
      <c r="K28">
        <v>-1</v>
      </c>
      <c r="L28" t="s">
        <v>19</v>
      </c>
      <c r="M28" s="11">
        <v>1</v>
      </c>
      <c r="Q28"/>
      <c r="R28"/>
      <c r="S28"/>
      <c r="T28"/>
      <c r="U28"/>
      <c r="V28"/>
      <c r="W28"/>
      <c r="X28"/>
      <c r="Y28"/>
      <c r="Z28"/>
    </row>
    <row r="29" spans="1:26" s="11" customFormat="1" x14ac:dyDescent="0.25">
      <c r="A29" t="s">
        <v>4</v>
      </c>
      <c r="B29">
        <v>24</v>
      </c>
      <c r="C29" s="16">
        <v>44987</v>
      </c>
      <c r="D29">
        <v>1</v>
      </c>
      <c r="E29" t="s">
        <v>124</v>
      </c>
      <c r="F29" t="str">
        <f>_xlfn.CONCAT(A29, "-", D29, "-", E29)</f>
        <v>MK1248-1-D7</v>
      </c>
      <c r="G29" t="s">
        <v>23</v>
      </c>
      <c r="H29">
        <v>40</v>
      </c>
      <c r="I29" t="s">
        <v>47</v>
      </c>
      <c r="J29">
        <v>4.5</v>
      </c>
      <c r="K29">
        <v>-1</v>
      </c>
      <c r="L29" t="s">
        <v>19</v>
      </c>
      <c r="M29" s="11">
        <v>1</v>
      </c>
      <c r="Q29"/>
      <c r="R29"/>
      <c r="S29"/>
      <c r="T29"/>
      <c r="U29"/>
      <c r="V29"/>
      <c r="W29"/>
      <c r="X29"/>
      <c r="Y29"/>
      <c r="Z29"/>
    </row>
    <row r="30" spans="1:26" x14ac:dyDescent="0.25">
      <c r="A30" t="s">
        <v>4</v>
      </c>
      <c r="B30">
        <v>24</v>
      </c>
      <c r="C30" s="16">
        <v>44987</v>
      </c>
      <c r="D30">
        <v>1</v>
      </c>
      <c r="E30" t="s">
        <v>125</v>
      </c>
      <c r="F30" t="str">
        <f>_xlfn.CONCAT(A30, "-", D30, "-", E30)</f>
        <v>MK1248-1-E7</v>
      </c>
      <c r="G30" t="s">
        <v>24</v>
      </c>
      <c r="H30">
        <v>40</v>
      </c>
      <c r="I30" t="s">
        <v>47</v>
      </c>
      <c r="J30">
        <v>5</v>
      </c>
      <c r="K30">
        <v>-1</v>
      </c>
      <c r="L30" t="s">
        <v>16</v>
      </c>
      <c r="M30" t="s">
        <v>187</v>
      </c>
      <c r="N30">
        <v>11.23</v>
      </c>
      <c r="O30">
        <v>8.89</v>
      </c>
    </row>
    <row r="31" spans="1:26" x14ac:dyDescent="0.25">
      <c r="A31" t="s">
        <v>4</v>
      </c>
      <c r="B31">
        <v>24</v>
      </c>
      <c r="C31" s="16">
        <v>44987</v>
      </c>
      <c r="D31">
        <v>1</v>
      </c>
      <c r="E31" t="s">
        <v>126</v>
      </c>
      <c r="F31" t="str">
        <f>_xlfn.CONCAT(A31, "-", D31, "-", E31)</f>
        <v>MK1248-1-F7</v>
      </c>
      <c r="G31" t="s">
        <v>25</v>
      </c>
      <c r="H31">
        <v>40</v>
      </c>
      <c r="I31" t="s">
        <v>47</v>
      </c>
      <c r="J31">
        <v>5.5</v>
      </c>
      <c r="K31">
        <v>5</v>
      </c>
      <c r="L31" t="s">
        <v>16</v>
      </c>
      <c r="M31" t="s">
        <v>187</v>
      </c>
      <c r="N31">
        <v>15.36</v>
      </c>
      <c r="O31">
        <v>5.28</v>
      </c>
      <c r="P31" s="13" t="s">
        <v>190</v>
      </c>
    </row>
    <row r="32" spans="1:26" s="11" customFormat="1" x14ac:dyDescent="0.25">
      <c r="A32" t="s">
        <v>4</v>
      </c>
      <c r="B32">
        <v>24</v>
      </c>
      <c r="C32" s="16">
        <v>44987</v>
      </c>
      <c r="D32">
        <v>1</v>
      </c>
      <c r="E32" t="s">
        <v>127</v>
      </c>
      <c r="F32" t="str">
        <f>_xlfn.CONCAT(A32, "-", D32, "-", E32)</f>
        <v>MK1248-1-A8</v>
      </c>
      <c r="G32" t="s">
        <v>12</v>
      </c>
      <c r="H32">
        <v>40</v>
      </c>
      <c r="I32" t="s">
        <v>47</v>
      </c>
      <c r="J32">
        <v>6</v>
      </c>
      <c r="K32">
        <v>1</v>
      </c>
      <c r="L32" t="s">
        <v>19</v>
      </c>
      <c r="M32" s="11">
        <v>1</v>
      </c>
      <c r="Q32"/>
      <c r="R32"/>
      <c r="S32"/>
      <c r="T32"/>
      <c r="U32"/>
      <c r="V32"/>
      <c r="W32"/>
      <c r="X32"/>
      <c r="Y32"/>
      <c r="Z32"/>
    </row>
    <row r="33" spans="1:26" s="11" customFormat="1" x14ac:dyDescent="0.25">
      <c r="A33" t="s">
        <v>4</v>
      </c>
      <c r="B33">
        <v>24</v>
      </c>
      <c r="C33" s="16">
        <v>44987</v>
      </c>
      <c r="D33">
        <v>1</v>
      </c>
      <c r="E33" t="s">
        <v>128</v>
      </c>
      <c r="F33" t="str">
        <f>_xlfn.CONCAT(A33, "-", D33, "-", E33)</f>
        <v>MK1248-1-B8</v>
      </c>
      <c r="G33" t="s">
        <v>14</v>
      </c>
      <c r="H33">
        <v>40</v>
      </c>
      <c r="I33" t="s">
        <v>48</v>
      </c>
      <c r="J33">
        <v>4.5</v>
      </c>
      <c r="K33">
        <v>3</v>
      </c>
      <c r="L33" t="s">
        <v>19</v>
      </c>
      <c r="M33" s="11">
        <v>1</v>
      </c>
      <c r="Q33"/>
      <c r="R33"/>
      <c r="S33"/>
      <c r="T33"/>
      <c r="U33"/>
      <c r="V33"/>
      <c r="W33"/>
      <c r="X33"/>
      <c r="Y33"/>
      <c r="Z33"/>
    </row>
    <row r="34" spans="1:26" x14ac:dyDescent="0.25">
      <c r="A34" t="s">
        <v>4</v>
      </c>
      <c r="B34">
        <v>24</v>
      </c>
      <c r="C34" s="16">
        <v>44987</v>
      </c>
      <c r="D34">
        <v>1</v>
      </c>
      <c r="E34" t="s">
        <v>129</v>
      </c>
      <c r="F34" t="str">
        <f>_xlfn.CONCAT(A34, "-", D34, "-", E34)</f>
        <v>MK1248-1-C8</v>
      </c>
      <c r="G34" t="s">
        <v>15</v>
      </c>
      <c r="H34">
        <v>40</v>
      </c>
      <c r="I34" t="s">
        <v>48</v>
      </c>
      <c r="J34">
        <v>5</v>
      </c>
      <c r="K34">
        <v>5</v>
      </c>
      <c r="L34" t="s">
        <v>16</v>
      </c>
      <c r="M34" t="s">
        <v>188</v>
      </c>
      <c r="N34">
        <v>20.53</v>
      </c>
      <c r="O34">
        <v>20.59</v>
      </c>
    </row>
    <row r="35" spans="1:26" x14ac:dyDescent="0.25">
      <c r="A35" t="s">
        <v>4</v>
      </c>
      <c r="B35">
        <v>24</v>
      </c>
      <c r="C35" s="16">
        <v>44987</v>
      </c>
      <c r="D35">
        <v>1</v>
      </c>
      <c r="E35" t="s">
        <v>130</v>
      </c>
      <c r="F35" t="str">
        <f>_xlfn.CONCAT(A35, "-", D35, "-", E35)</f>
        <v>MK1248-1-D8</v>
      </c>
      <c r="G35" t="s">
        <v>17</v>
      </c>
      <c r="H35">
        <v>40</v>
      </c>
      <c r="I35" t="s">
        <v>48</v>
      </c>
      <c r="J35">
        <v>5.5</v>
      </c>
      <c r="K35">
        <v>3</v>
      </c>
      <c r="L35" t="s">
        <v>16</v>
      </c>
      <c r="M35" t="s">
        <v>189</v>
      </c>
      <c r="N35">
        <v>20.8</v>
      </c>
      <c r="O35">
        <v>15.81</v>
      </c>
    </row>
    <row r="36" spans="1:26" x14ac:dyDescent="0.25">
      <c r="A36" t="s">
        <v>4</v>
      </c>
      <c r="B36">
        <v>24</v>
      </c>
      <c r="C36" s="16">
        <v>44987</v>
      </c>
      <c r="D36">
        <v>1</v>
      </c>
      <c r="E36" t="s">
        <v>131</v>
      </c>
      <c r="F36" t="str">
        <f>_xlfn.CONCAT(A36, "-", D36, "-", E36)</f>
        <v>MK1248-1-E8</v>
      </c>
      <c r="G36" t="s">
        <v>18</v>
      </c>
      <c r="H36">
        <v>40</v>
      </c>
      <c r="I36" t="s">
        <v>48</v>
      </c>
      <c r="J36">
        <v>6</v>
      </c>
      <c r="K36">
        <v>1</v>
      </c>
      <c r="L36" t="s">
        <v>16</v>
      </c>
      <c r="M36" t="s">
        <v>189</v>
      </c>
      <c r="N36">
        <v>16.190000000000001</v>
      </c>
      <c r="O36">
        <v>16.61</v>
      </c>
    </row>
    <row r="37" spans="1:26" x14ac:dyDescent="0.25">
      <c r="A37" t="s">
        <v>4</v>
      </c>
      <c r="B37">
        <v>24</v>
      </c>
      <c r="C37" s="16">
        <v>44987</v>
      </c>
      <c r="D37">
        <v>1</v>
      </c>
      <c r="E37" t="s">
        <v>132</v>
      </c>
      <c r="F37" t="str">
        <f>_xlfn.CONCAT(A37, "-", D37, "-", E37)</f>
        <v>MK1248-1-F8</v>
      </c>
      <c r="G37" t="s">
        <v>29</v>
      </c>
      <c r="H37">
        <v>40</v>
      </c>
      <c r="I37" t="s">
        <v>48</v>
      </c>
      <c r="J37">
        <v>6.5</v>
      </c>
      <c r="K37">
        <v>3</v>
      </c>
      <c r="L37" t="s">
        <v>16</v>
      </c>
      <c r="M37" t="s">
        <v>189</v>
      </c>
      <c r="N37">
        <v>21</v>
      </c>
      <c r="O37">
        <v>8.8000000000000007</v>
      </c>
    </row>
    <row r="38" spans="1:26" s="11" customFormat="1" x14ac:dyDescent="0.25">
      <c r="A38" t="s">
        <v>4</v>
      </c>
      <c r="B38">
        <v>24</v>
      </c>
      <c r="C38" s="16">
        <v>44987</v>
      </c>
      <c r="D38">
        <v>1</v>
      </c>
      <c r="E38" t="s">
        <v>133</v>
      </c>
      <c r="F38" t="str">
        <f>_xlfn.CONCAT(A38, "-", D38, "-", E38)</f>
        <v>MK1248-1-A9</v>
      </c>
      <c r="G38" t="s">
        <v>30</v>
      </c>
      <c r="H38">
        <v>40</v>
      </c>
      <c r="I38" t="s">
        <v>49</v>
      </c>
      <c r="J38">
        <v>5.5</v>
      </c>
      <c r="K38">
        <v>-1</v>
      </c>
      <c r="L38" t="s">
        <v>19</v>
      </c>
      <c r="M38" s="11">
        <v>1</v>
      </c>
      <c r="Q38"/>
      <c r="R38"/>
      <c r="S38"/>
      <c r="T38"/>
      <c r="U38"/>
      <c r="V38"/>
      <c r="W38"/>
      <c r="X38"/>
      <c r="Y38"/>
      <c r="Z38"/>
    </row>
    <row r="39" spans="1:26" x14ac:dyDescent="0.25">
      <c r="A39" t="s">
        <v>4</v>
      </c>
      <c r="B39">
        <v>24</v>
      </c>
      <c r="C39" s="16">
        <v>44987</v>
      </c>
      <c r="D39">
        <v>1</v>
      </c>
      <c r="E39" t="s">
        <v>140</v>
      </c>
      <c r="F39" t="str">
        <f>_xlfn.CONCAT(A39, "-", D39, "-", E39)</f>
        <v>MK1248-1-B9</v>
      </c>
      <c r="G39" t="s">
        <v>31</v>
      </c>
      <c r="H39">
        <v>40</v>
      </c>
      <c r="I39" t="s">
        <v>49</v>
      </c>
      <c r="J39">
        <v>6</v>
      </c>
      <c r="K39">
        <v>6</v>
      </c>
      <c r="L39" t="s">
        <v>16</v>
      </c>
      <c r="M39" t="s">
        <v>187</v>
      </c>
      <c r="N39">
        <v>12.32</v>
      </c>
      <c r="O39">
        <v>11.2</v>
      </c>
    </row>
    <row r="40" spans="1:26" x14ac:dyDescent="0.25">
      <c r="A40" t="s">
        <v>4</v>
      </c>
      <c r="B40">
        <v>24</v>
      </c>
      <c r="C40" s="16">
        <v>44987</v>
      </c>
      <c r="D40">
        <v>1</v>
      </c>
      <c r="E40" t="s">
        <v>141</v>
      </c>
      <c r="F40" t="str">
        <f>_xlfn.CONCAT(A40, "-", D40, "-", E40)</f>
        <v>MK1248-1-C9</v>
      </c>
      <c r="G40" t="s">
        <v>32</v>
      </c>
      <c r="H40">
        <v>40</v>
      </c>
      <c r="I40" t="s">
        <v>49</v>
      </c>
      <c r="J40">
        <v>6.5</v>
      </c>
      <c r="K40">
        <v>9</v>
      </c>
      <c r="L40" t="s">
        <v>33</v>
      </c>
      <c r="M40" t="s">
        <v>189</v>
      </c>
      <c r="N40">
        <v>16.3</v>
      </c>
      <c r="O40">
        <v>4.0999999999999996</v>
      </c>
    </row>
    <row r="41" spans="1:26" x14ac:dyDescent="0.25">
      <c r="A41" t="s">
        <v>4</v>
      </c>
      <c r="B41">
        <v>24</v>
      </c>
      <c r="C41" s="16">
        <v>44987</v>
      </c>
      <c r="D41">
        <v>1</v>
      </c>
      <c r="E41" t="s">
        <v>142</v>
      </c>
      <c r="F41" t="str">
        <f>_xlfn.CONCAT(A41, "-", D41, "-", E41)</f>
        <v>MK1248-1-D9</v>
      </c>
      <c r="G41" t="s">
        <v>35</v>
      </c>
      <c r="H41">
        <v>40</v>
      </c>
      <c r="I41" t="s">
        <v>49</v>
      </c>
      <c r="J41">
        <v>7</v>
      </c>
      <c r="K41">
        <v>9</v>
      </c>
      <c r="L41" t="s">
        <v>34</v>
      </c>
      <c r="M41" t="s">
        <v>189</v>
      </c>
      <c r="N41">
        <v>19.920000000000002</v>
      </c>
      <c r="O41">
        <v>6.47</v>
      </c>
    </row>
    <row r="42" spans="1:26" x14ac:dyDescent="0.25">
      <c r="A42" t="s">
        <v>4</v>
      </c>
      <c r="B42">
        <v>24</v>
      </c>
      <c r="C42" s="16">
        <v>44987</v>
      </c>
      <c r="D42">
        <v>1</v>
      </c>
      <c r="E42" t="s">
        <v>143</v>
      </c>
      <c r="F42" t="str">
        <f>_xlfn.CONCAT(A42, "-", D42, "-", E42)</f>
        <v>MK1248-1-E9</v>
      </c>
      <c r="G42" t="s">
        <v>36</v>
      </c>
      <c r="H42">
        <v>40</v>
      </c>
      <c r="I42" t="s">
        <v>50</v>
      </c>
      <c r="J42">
        <v>6</v>
      </c>
      <c r="K42">
        <v>3</v>
      </c>
      <c r="L42" t="s">
        <v>37</v>
      </c>
      <c r="M42" t="s">
        <v>187</v>
      </c>
      <c r="N42">
        <v>13.75</v>
      </c>
      <c r="O42">
        <v>5.58</v>
      </c>
    </row>
    <row r="43" spans="1:26" x14ac:dyDescent="0.25">
      <c r="A43" t="s">
        <v>4</v>
      </c>
      <c r="B43">
        <v>24</v>
      </c>
      <c r="C43" s="16">
        <v>44987</v>
      </c>
      <c r="D43">
        <v>1</v>
      </c>
      <c r="E43" t="s">
        <v>144</v>
      </c>
      <c r="F43" t="str">
        <f>_xlfn.CONCAT(A43, "-", D43, "-", E43)</f>
        <v>MK1248-1-F9</v>
      </c>
      <c r="G43" t="s">
        <v>38</v>
      </c>
      <c r="H43">
        <v>40</v>
      </c>
      <c r="I43" t="s">
        <v>50</v>
      </c>
      <c r="J43">
        <v>6.5</v>
      </c>
      <c r="K43">
        <v>3</v>
      </c>
      <c r="L43" t="s">
        <v>39</v>
      </c>
      <c r="M43" t="s">
        <v>191</v>
      </c>
      <c r="N43">
        <v>12.58</v>
      </c>
      <c r="O43">
        <v>20.04</v>
      </c>
      <c r="P43" s="15" t="s">
        <v>195</v>
      </c>
    </row>
    <row r="44" spans="1:26" x14ac:dyDescent="0.25">
      <c r="A44" t="s">
        <v>4</v>
      </c>
      <c r="B44">
        <v>24</v>
      </c>
      <c r="C44" s="16">
        <v>44987</v>
      </c>
      <c r="D44">
        <v>1</v>
      </c>
      <c r="E44" t="s">
        <v>150</v>
      </c>
      <c r="F44" t="str">
        <f>_xlfn.CONCAT(A44, "-", D44, "-", E44)</f>
        <v>MK1248-1-A10</v>
      </c>
      <c r="G44" t="s">
        <v>40</v>
      </c>
      <c r="H44">
        <v>40</v>
      </c>
      <c r="I44" t="s">
        <v>50</v>
      </c>
      <c r="J44">
        <v>7</v>
      </c>
      <c r="K44">
        <v>1</v>
      </c>
      <c r="L44" t="s">
        <v>19</v>
      </c>
      <c r="M44" s="11">
        <v>1</v>
      </c>
      <c r="N44" s="11"/>
      <c r="O44" s="11"/>
    </row>
    <row r="45" spans="1:26" x14ac:dyDescent="0.25">
      <c r="A45" t="s">
        <v>4</v>
      </c>
      <c r="B45">
        <v>24</v>
      </c>
      <c r="C45" s="16">
        <v>44987</v>
      </c>
      <c r="D45">
        <v>1</v>
      </c>
      <c r="E45" t="s">
        <v>151</v>
      </c>
      <c r="F45" t="str">
        <f>_xlfn.CONCAT(A45, "-", D45, "-", E45)</f>
        <v>MK1248-1-B10</v>
      </c>
      <c r="G45" t="s">
        <v>41</v>
      </c>
      <c r="H45">
        <v>40</v>
      </c>
      <c r="I45" t="s">
        <v>50</v>
      </c>
      <c r="J45">
        <v>7.5</v>
      </c>
      <c r="K45">
        <v>3</v>
      </c>
      <c r="L45" t="s">
        <v>16</v>
      </c>
      <c r="M45" t="s">
        <v>189</v>
      </c>
      <c r="N45">
        <v>14.97</v>
      </c>
      <c r="O45">
        <v>14.36</v>
      </c>
    </row>
    <row r="46" spans="1:26" x14ac:dyDescent="0.25">
      <c r="A46" t="s">
        <v>4</v>
      </c>
      <c r="B46">
        <v>24</v>
      </c>
      <c r="C46" s="16">
        <v>44987</v>
      </c>
      <c r="D46">
        <v>1</v>
      </c>
      <c r="E46" t="s">
        <v>152</v>
      </c>
      <c r="F46" t="str">
        <f>_xlfn.CONCAT(A46, "-", D46, "-", E46)</f>
        <v>MK1248-1-C10</v>
      </c>
      <c r="G46" t="s">
        <v>42</v>
      </c>
      <c r="H46">
        <v>40</v>
      </c>
      <c r="I46" t="s">
        <v>50</v>
      </c>
      <c r="J46">
        <v>8</v>
      </c>
      <c r="K46">
        <v>-1</v>
      </c>
      <c r="L46" t="s">
        <v>22</v>
      </c>
      <c r="M46" t="s">
        <v>189</v>
      </c>
      <c r="N46">
        <v>17.809999999999999</v>
      </c>
      <c r="O46">
        <v>10.01</v>
      </c>
    </row>
    <row r="47" spans="1:26" s="11" customFormat="1" x14ac:dyDescent="0.25">
      <c r="A47" t="s">
        <v>4</v>
      </c>
      <c r="B47">
        <v>24</v>
      </c>
      <c r="C47" s="16">
        <v>44987</v>
      </c>
      <c r="D47">
        <v>1</v>
      </c>
      <c r="E47" t="s">
        <v>153</v>
      </c>
      <c r="F47" t="str">
        <f>_xlfn.CONCAT(A47, "-", D47, "-", E47)</f>
        <v>MK1248-1-D10</v>
      </c>
      <c r="G47" t="s">
        <v>43</v>
      </c>
      <c r="H47">
        <v>40</v>
      </c>
      <c r="I47" t="s">
        <v>51</v>
      </c>
      <c r="J47">
        <v>7.5</v>
      </c>
      <c r="K47">
        <v>-1</v>
      </c>
      <c r="L47" t="s">
        <v>19</v>
      </c>
      <c r="M47" s="11">
        <v>1</v>
      </c>
      <c r="Q47"/>
      <c r="R47"/>
      <c r="S47"/>
      <c r="T47"/>
      <c r="U47"/>
      <c r="V47"/>
      <c r="W47"/>
      <c r="X47"/>
      <c r="Y47"/>
      <c r="Z47"/>
    </row>
    <row r="48" spans="1:26" x14ac:dyDescent="0.25">
      <c r="A48" t="s">
        <v>4</v>
      </c>
      <c r="B48">
        <v>24</v>
      </c>
      <c r="C48" s="16">
        <v>44987</v>
      </c>
      <c r="D48">
        <v>1</v>
      </c>
      <c r="E48" t="s">
        <v>154</v>
      </c>
      <c r="F48" t="str">
        <f>_xlfn.CONCAT(A48, "-", D48, "-", E48)</f>
        <v>MK1248-1-E10</v>
      </c>
      <c r="G48" t="s">
        <v>44</v>
      </c>
      <c r="H48">
        <v>40</v>
      </c>
      <c r="I48" t="s">
        <v>51</v>
      </c>
      <c r="J48">
        <v>8</v>
      </c>
      <c r="K48">
        <v>-1</v>
      </c>
      <c r="L48" t="s">
        <v>22</v>
      </c>
      <c r="M48" t="s">
        <v>189</v>
      </c>
      <c r="N48">
        <v>20.92</v>
      </c>
      <c r="O48">
        <v>13.85</v>
      </c>
    </row>
    <row r="49" spans="1:34" x14ac:dyDescent="0.25">
      <c r="A49" t="s">
        <v>4</v>
      </c>
      <c r="B49">
        <v>24</v>
      </c>
      <c r="C49" s="16">
        <v>44987</v>
      </c>
      <c r="D49">
        <v>1</v>
      </c>
      <c r="E49" t="s">
        <v>155</v>
      </c>
      <c r="F49" t="str">
        <f>_xlfn.CONCAT(A49, "-", D49, "-", E49)</f>
        <v>MK1248-1-F10</v>
      </c>
      <c r="G49" t="s">
        <v>45</v>
      </c>
      <c r="H49">
        <v>40</v>
      </c>
      <c r="I49" t="s">
        <v>51</v>
      </c>
      <c r="J49">
        <v>8.5</v>
      </c>
      <c r="K49">
        <v>-1</v>
      </c>
      <c r="L49" t="s">
        <v>34</v>
      </c>
      <c r="M49" t="s">
        <v>187</v>
      </c>
      <c r="N49">
        <v>10.79</v>
      </c>
      <c r="O49">
        <v>3.9</v>
      </c>
      <c r="P49" s="13" t="s">
        <v>190</v>
      </c>
    </row>
    <row r="50" spans="1:34" s="11" customFormat="1" x14ac:dyDescent="0.25">
      <c r="A50" t="s">
        <v>4</v>
      </c>
      <c r="B50">
        <v>24</v>
      </c>
      <c r="C50" s="16">
        <v>44987</v>
      </c>
      <c r="D50">
        <v>2</v>
      </c>
      <c r="E50" t="s">
        <v>95</v>
      </c>
      <c r="F50" t="str">
        <f>_xlfn.CONCAT(A50, "-", D50, "-", E50)</f>
        <v>MK1248-2-A1</v>
      </c>
      <c r="G50" t="s">
        <v>8</v>
      </c>
      <c r="H50">
        <v>50</v>
      </c>
      <c r="I50" t="s">
        <v>46</v>
      </c>
      <c r="J50">
        <v>4.5</v>
      </c>
      <c r="K50">
        <v>-1</v>
      </c>
      <c r="L50" t="s">
        <v>19</v>
      </c>
      <c r="M50" s="11">
        <v>1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s="11" customFormat="1" x14ac:dyDescent="0.25">
      <c r="A51" t="s">
        <v>4</v>
      </c>
      <c r="B51">
        <v>24</v>
      </c>
      <c r="C51" s="16">
        <v>44987</v>
      </c>
      <c r="D51">
        <v>2</v>
      </c>
      <c r="E51" t="s">
        <v>96</v>
      </c>
      <c r="F51" t="str">
        <f>_xlfn.CONCAT(A51, "-", D51, "-", E51)</f>
        <v>MK1248-2-B1</v>
      </c>
      <c r="G51" t="s">
        <v>20</v>
      </c>
      <c r="H51">
        <v>50</v>
      </c>
      <c r="I51" t="s">
        <v>46</v>
      </c>
      <c r="J51">
        <v>5</v>
      </c>
      <c r="K51">
        <v>-1</v>
      </c>
      <c r="L51" t="s">
        <v>19</v>
      </c>
      <c r="M51" s="11">
        <v>1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s="11" customFormat="1" x14ac:dyDescent="0.25">
      <c r="A52" t="s">
        <v>4</v>
      </c>
      <c r="B52">
        <v>24</v>
      </c>
      <c r="C52" s="16">
        <v>44987</v>
      </c>
      <c r="D52">
        <v>2</v>
      </c>
      <c r="E52" t="s">
        <v>97</v>
      </c>
      <c r="F52" t="str">
        <f>_xlfn.CONCAT(A52, "-", D52, "-", E52)</f>
        <v>MK1248-2-C1</v>
      </c>
      <c r="G52" t="s">
        <v>21</v>
      </c>
      <c r="H52">
        <v>50</v>
      </c>
      <c r="I52" t="s">
        <v>46</v>
      </c>
      <c r="J52">
        <v>5.5</v>
      </c>
      <c r="K52">
        <v>-1</v>
      </c>
      <c r="L52" t="s">
        <v>19</v>
      </c>
      <c r="M52" s="11">
        <v>1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s="11" customFormat="1" x14ac:dyDescent="0.25">
      <c r="A53" t="s">
        <v>4</v>
      </c>
      <c r="B53">
        <v>24</v>
      </c>
      <c r="C53" s="16">
        <v>44987</v>
      </c>
      <c r="D53">
        <v>2</v>
      </c>
      <c r="E53" t="s">
        <v>98</v>
      </c>
      <c r="F53" t="str">
        <f>_xlfn.CONCAT(A53, "-", D53, "-", E53)</f>
        <v>MK1248-2-D1</v>
      </c>
      <c r="G53" t="s">
        <v>23</v>
      </c>
      <c r="H53">
        <v>50</v>
      </c>
      <c r="I53" t="s">
        <v>47</v>
      </c>
      <c r="J53">
        <v>4.5</v>
      </c>
      <c r="K53">
        <v>-1</v>
      </c>
      <c r="L53" t="s">
        <v>19</v>
      </c>
      <c r="M53" s="11">
        <v>1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25">
      <c r="A54" t="s">
        <v>4</v>
      </c>
      <c r="B54">
        <v>24</v>
      </c>
      <c r="C54" s="16">
        <v>44987</v>
      </c>
      <c r="D54">
        <v>2</v>
      </c>
      <c r="E54" t="s">
        <v>99</v>
      </c>
      <c r="F54" t="str">
        <f>_xlfn.CONCAT(A54, "-", D54, "-", E54)</f>
        <v>MK1248-2-E1</v>
      </c>
      <c r="G54" t="s">
        <v>24</v>
      </c>
      <c r="H54">
        <v>50</v>
      </c>
      <c r="I54" t="s">
        <v>47</v>
      </c>
      <c r="J54">
        <v>5</v>
      </c>
      <c r="K54">
        <v>-1</v>
      </c>
      <c r="L54" t="s">
        <v>22</v>
      </c>
      <c r="M54" t="s">
        <v>186</v>
      </c>
      <c r="N54">
        <v>27</v>
      </c>
      <c r="O54">
        <v>13.69</v>
      </c>
      <c r="P54" s="13" t="s">
        <v>190</v>
      </c>
    </row>
    <row r="55" spans="1:34" x14ac:dyDescent="0.25">
      <c r="A55" t="s">
        <v>4</v>
      </c>
      <c r="B55">
        <v>24</v>
      </c>
      <c r="C55" s="16">
        <v>44987</v>
      </c>
      <c r="D55">
        <v>2</v>
      </c>
      <c r="E55" t="s">
        <v>100</v>
      </c>
      <c r="F55" t="str">
        <f>_xlfn.CONCAT(A55, "-", D55, "-", E55)</f>
        <v>MK1248-2-F1</v>
      </c>
      <c r="G55" t="s">
        <v>25</v>
      </c>
      <c r="H55">
        <v>50</v>
      </c>
      <c r="I55" t="s">
        <v>47</v>
      </c>
      <c r="J55">
        <v>5.5</v>
      </c>
      <c r="K55">
        <v>5</v>
      </c>
      <c r="L55" t="s">
        <v>22</v>
      </c>
      <c r="M55" t="s">
        <v>186</v>
      </c>
      <c r="N55">
        <v>25.21</v>
      </c>
      <c r="O55">
        <v>10.97</v>
      </c>
      <c r="P55" s="13" t="s">
        <v>190</v>
      </c>
    </row>
    <row r="56" spans="1:34" x14ac:dyDescent="0.25">
      <c r="A56" t="s">
        <v>4</v>
      </c>
      <c r="B56">
        <v>24</v>
      </c>
      <c r="C56" s="16">
        <v>44987</v>
      </c>
      <c r="D56">
        <v>2</v>
      </c>
      <c r="E56" t="s">
        <v>101</v>
      </c>
      <c r="F56" t="str">
        <f>_xlfn.CONCAT(A56, "-", D56, "-", E56)</f>
        <v>MK1248-2-A2</v>
      </c>
      <c r="G56" t="s">
        <v>12</v>
      </c>
      <c r="H56">
        <v>50</v>
      </c>
      <c r="I56" t="s">
        <v>47</v>
      </c>
      <c r="J56">
        <v>6</v>
      </c>
      <c r="K56">
        <v>1</v>
      </c>
      <c r="L56" t="s">
        <v>26</v>
      </c>
      <c r="M56" t="s">
        <v>188</v>
      </c>
      <c r="N56">
        <v>36.76</v>
      </c>
      <c r="O56">
        <v>25.68</v>
      </c>
      <c r="P56" s="13" t="s">
        <v>190</v>
      </c>
    </row>
    <row r="57" spans="1:34" x14ac:dyDescent="0.25">
      <c r="A57" t="s">
        <v>4</v>
      </c>
      <c r="B57">
        <v>24</v>
      </c>
      <c r="C57" s="16">
        <v>44987</v>
      </c>
      <c r="D57">
        <v>2</v>
      </c>
      <c r="E57" t="s">
        <v>102</v>
      </c>
      <c r="F57" t="str">
        <f>_xlfn.CONCAT(A57, "-", D57, "-", E57)</f>
        <v>MK1248-2-B2</v>
      </c>
      <c r="G57" t="s">
        <v>14</v>
      </c>
      <c r="H57">
        <v>50</v>
      </c>
      <c r="I57" t="s">
        <v>48</v>
      </c>
      <c r="J57">
        <v>4.5</v>
      </c>
      <c r="K57">
        <v>3</v>
      </c>
      <c r="L57" t="s">
        <v>19</v>
      </c>
      <c r="M57" s="11">
        <v>1</v>
      </c>
      <c r="N57" s="11"/>
      <c r="O57" s="11"/>
    </row>
    <row r="58" spans="1:34" x14ac:dyDescent="0.25">
      <c r="A58" t="s">
        <v>4</v>
      </c>
      <c r="B58">
        <v>24</v>
      </c>
      <c r="C58" s="16">
        <v>44987</v>
      </c>
      <c r="D58">
        <v>2</v>
      </c>
      <c r="E58" t="s">
        <v>109</v>
      </c>
      <c r="F58" t="str">
        <f>_xlfn.CONCAT(A58, "-", D58, "-", E58)</f>
        <v>MK1248-2-C2</v>
      </c>
      <c r="G58" t="s">
        <v>15</v>
      </c>
      <c r="H58">
        <v>50</v>
      </c>
      <c r="I58" t="s">
        <v>48</v>
      </c>
      <c r="J58">
        <v>5</v>
      </c>
      <c r="K58">
        <v>5</v>
      </c>
      <c r="L58" t="s">
        <v>16</v>
      </c>
      <c r="M58" t="s">
        <v>188</v>
      </c>
      <c r="N58">
        <v>22.36</v>
      </c>
      <c r="O58">
        <v>31.86</v>
      </c>
    </row>
    <row r="59" spans="1:34" x14ac:dyDescent="0.25">
      <c r="A59" t="s">
        <v>4</v>
      </c>
      <c r="B59">
        <v>24</v>
      </c>
      <c r="C59" s="16">
        <v>44987</v>
      </c>
      <c r="D59">
        <v>2</v>
      </c>
      <c r="E59" t="s">
        <v>110</v>
      </c>
      <c r="F59" t="str">
        <f>_xlfn.CONCAT(A59, "-", D59, "-", E59)</f>
        <v>MK1248-2-D2</v>
      </c>
      <c r="G59" t="s">
        <v>17</v>
      </c>
      <c r="H59">
        <v>50</v>
      </c>
      <c r="I59" t="s">
        <v>48</v>
      </c>
      <c r="J59">
        <v>5.5</v>
      </c>
      <c r="K59">
        <v>3</v>
      </c>
      <c r="L59" t="s">
        <v>16</v>
      </c>
      <c r="M59" t="s">
        <v>188</v>
      </c>
      <c r="N59">
        <v>37.01</v>
      </c>
      <c r="O59">
        <v>24.17</v>
      </c>
      <c r="P59" s="13" t="s">
        <v>190</v>
      </c>
    </row>
    <row r="60" spans="1:34" x14ac:dyDescent="0.25">
      <c r="A60" t="s">
        <v>4</v>
      </c>
      <c r="B60">
        <v>24</v>
      </c>
      <c r="C60" s="16">
        <v>44987</v>
      </c>
      <c r="D60">
        <v>2</v>
      </c>
      <c r="E60" t="s">
        <v>111</v>
      </c>
      <c r="F60" t="str">
        <f>_xlfn.CONCAT(A60, "-", D60, "-", E60)</f>
        <v>MK1248-2-E2</v>
      </c>
      <c r="G60" t="s">
        <v>18</v>
      </c>
      <c r="H60">
        <v>50</v>
      </c>
      <c r="I60" t="s">
        <v>48</v>
      </c>
      <c r="J60">
        <v>6</v>
      </c>
      <c r="K60">
        <v>1</v>
      </c>
      <c r="L60" t="s">
        <v>28</v>
      </c>
      <c r="M60" t="s">
        <v>186</v>
      </c>
      <c r="N60">
        <v>34.92</v>
      </c>
      <c r="O60">
        <v>19.41</v>
      </c>
      <c r="P60" s="13" t="s">
        <v>190</v>
      </c>
    </row>
    <row r="61" spans="1:34" x14ac:dyDescent="0.25">
      <c r="A61" t="s">
        <v>4</v>
      </c>
      <c r="B61">
        <v>24</v>
      </c>
      <c r="C61" s="16">
        <v>44987</v>
      </c>
      <c r="D61">
        <v>2</v>
      </c>
      <c r="E61" t="s">
        <v>112</v>
      </c>
      <c r="F61" t="str">
        <f>_xlfn.CONCAT(A61, "-", D61, "-", E61)</f>
        <v>MK1248-2-F2</v>
      </c>
      <c r="G61" t="s">
        <v>29</v>
      </c>
      <c r="H61">
        <v>50</v>
      </c>
      <c r="I61" t="s">
        <v>48</v>
      </c>
      <c r="J61">
        <v>6.5</v>
      </c>
      <c r="K61">
        <v>3</v>
      </c>
      <c r="L61" t="s">
        <v>26</v>
      </c>
      <c r="M61" t="s">
        <v>188</v>
      </c>
      <c r="N61">
        <v>34.49</v>
      </c>
      <c r="O61">
        <v>23.97</v>
      </c>
      <c r="P61" s="13" t="s">
        <v>190</v>
      </c>
    </row>
    <row r="62" spans="1:34" x14ac:dyDescent="0.25">
      <c r="A62" t="s">
        <v>4</v>
      </c>
      <c r="B62">
        <v>24</v>
      </c>
      <c r="C62" s="16">
        <v>44987</v>
      </c>
      <c r="D62">
        <v>2</v>
      </c>
      <c r="E62" t="s">
        <v>103</v>
      </c>
      <c r="F62" t="str">
        <f>_xlfn.CONCAT(A62, "-", D62, "-", E62)</f>
        <v>MK1248-2-A3</v>
      </c>
      <c r="G62" t="s">
        <v>30</v>
      </c>
      <c r="H62">
        <v>50</v>
      </c>
      <c r="I62" t="s">
        <v>49</v>
      </c>
      <c r="J62">
        <v>5.5</v>
      </c>
      <c r="K62">
        <v>-1</v>
      </c>
      <c r="L62" t="s">
        <v>22</v>
      </c>
      <c r="M62" t="s">
        <v>189</v>
      </c>
      <c r="N62">
        <v>22.07</v>
      </c>
      <c r="O62">
        <v>15.3</v>
      </c>
    </row>
    <row r="63" spans="1:34" x14ac:dyDescent="0.25">
      <c r="A63" t="s">
        <v>4</v>
      </c>
      <c r="B63">
        <v>24</v>
      </c>
      <c r="C63" s="16">
        <v>44987</v>
      </c>
      <c r="D63">
        <v>2</v>
      </c>
      <c r="E63" t="s">
        <v>108</v>
      </c>
      <c r="F63" t="str">
        <f>_xlfn.CONCAT(A63, "-", D63, "-", E63)</f>
        <v>MK1248-2-B3</v>
      </c>
      <c r="G63" t="s">
        <v>31</v>
      </c>
      <c r="H63">
        <v>50</v>
      </c>
      <c r="I63" t="s">
        <v>49</v>
      </c>
      <c r="J63">
        <v>6</v>
      </c>
      <c r="K63">
        <v>6</v>
      </c>
      <c r="L63" t="s">
        <v>22</v>
      </c>
      <c r="M63" t="s">
        <v>188</v>
      </c>
      <c r="N63">
        <v>25.82</v>
      </c>
      <c r="O63">
        <v>24.65</v>
      </c>
    </row>
    <row r="64" spans="1:34" x14ac:dyDescent="0.25">
      <c r="A64" t="s">
        <v>4</v>
      </c>
      <c r="B64">
        <v>24</v>
      </c>
      <c r="C64" s="16">
        <v>44987</v>
      </c>
      <c r="D64">
        <v>2</v>
      </c>
      <c r="E64" t="s">
        <v>114</v>
      </c>
      <c r="F64" t="str">
        <f>_xlfn.CONCAT(A64, "-", D64, "-", E64)</f>
        <v>MK1248-2-C3</v>
      </c>
      <c r="G64" t="s">
        <v>32</v>
      </c>
      <c r="H64">
        <v>50</v>
      </c>
      <c r="I64" t="s">
        <v>49</v>
      </c>
      <c r="J64">
        <v>6.5</v>
      </c>
      <c r="K64">
        <v>9</v>
      </c>
      <c r="L64" t="s">
        <v>34</v>
      </c>
      <c r="M64" t="s">
        <v>188</v>
      </c>
      <c r="N64">
        <v>23.76</v>
      </c>
      <c r="O64">
        <v>23.2</v>
      </c>
    </row>
    <row r="65" spans="1:16" x14ac:dyDescent="0.25">
      <c r="A65" t="s">
        <v>4</v>
      </c>
      <c r="B65">
        <v>24</v>
      </c>
      <c r="C65" s="16">
        <v>44987</v>
      </c>
      <c r="D65">
        <v>2</v>
      </c>
      <c r="E65" t="s">
        <v>115</v>
      </c>
      <c r="F65" t="str">
        <f>_xlfn.CONCAT(A65, "-", D65, "-", E65)</f>
        <v>MK1248-2-D3</v>
      </c>
      <c r="G65" t="s">
        <v>35</v>
      </c>
      <c r="H65">
        <v>50</v>
      </c>
      <c r="I65" t="s">
        <v>49</v>
      </c>
      <c r="J65">
        <v>7</v>
      </c>
      <c r="K65">
        <v>9</v>
      </c>
      <c r="L65" t="s">
        <v>34</v>
      </c>
      <c r="M65" t="s">
        <v>187</v>
      </c>
      <c r="N65">
        <v>6.28</v>
      </c>
      <c r="O65">
        <v>1.44</v>
      </c>
      <c r="P65" s="13" t="s">
        <v>190</v>
      </c>
    </row>
    <row r="66" spans="1:16" x14ac:dyDescent="0.25">
      <c r="A66" t="s">
        <v>4</v>
      </c>
      <c r="B66">
        <v>24</v>
      </c>
      <c r="C66" s="16">
        <v>44987</v>
      </c>
      <c r="D66">
        <v>2</v>
      </c>
      <c r="E66" t="s">
        <v>116</v>
      </c>
      <c r="F66" t="str">
        <f>_xlfn.CONCAT(A66, "-", D66, "-", E66)</f>
        <v>MK1248-2-E3</v>
      </c>
      <c r="G66" t="s">
        <v>36</v>
      </c>
      <c r="H66">
        <v>50</v>
      </c>
      <c r="I66" t="s">
        <v>50</v>
      </c>
      <c r="J66">
        <v>6</v>
      </c>
      <c r="K66">
        <v>3</v>
      </c>
      <c r="L66" t="s">
        <v>22</v>
      </c>
      <c r="M66" t="s">
        <v>187</v>
      </c>
      <c r="N66">
        <v>11.15</v>
      </c>
      <c r="O66">
        <v>7.9</v>
      </c>
    </row>
    <row r="67" spans="1:16" x14ac:dyDescent="0.25">
      <c r="A67" t="s">
        <v>4</v>
      </c>
      <c r="B67">
        <v>24</v>
      </c>
      <c r="C67" s="16">
        <v>44987</v>
      </c>
      <c r="D67">
        <v>2</v>
      </c>
      <c r="E67" t="s">
        <v>117</v>
      </c>
      <c r="F67" t="str">
        <f t="shared" ref="F67:F130" si="0">_xlfn.CONCAT(A67, "-", D67, "-", E67)</f>
        <v>MK1248-2-F3</v>
      </c>
      <c r="G67" t="s">
        <v>38</v>
      </c>
      <c r="H67">
        <v>50</v>
      </c>
      <c r="I67" t="s">
        <v>50</v>
      </c>
      <c r="J67">
        <v>6.5</v>
      </c>
      <c r="K67">
        <v>3</v>
      </c>
      <c r="L67" t="s">
        <v>16</v>
      </c>
      <c r="M67" t="s">
        <v>187</v>
      </c>
      <c r="N67">
        <v>6.27</v>
      </c>
      <c r="O67">
        <v>1.1299999999999999</v>
      </c>
      <c r="P67" s="13" t="s">
        <v>190</v>
      </c>
    </row>
    <row r="68" spans="1:16" x14ac:dyDescent="0.25">
      <c r="A68" t="s">
        <v>4</v>
      </c>
      <c r="B68">
        <v>24</v>
      </c>
      <c r="C68" s="16">
        <v>44987</v>
      </c>
      <c r="D68">
        <v>2</v>
      </c>
      <c r="E68" t="s">
        <v>104</v>
      </c>
      <c r="F68" t="str">
        <f t="shared" si="0"/>
        <v>MK1248-2-A4</v>
      </c>
      <c r="G68" t="s">
        <v>40</v>
      </c>
      <c r="H68">
        <v>50</v>
      </c>
      <c r="I68" t="s">
        <v>50</v>
      </c>
      <c r="J68">
        <v>7</v>
      </c>
      <c r="K68">
        <v>1</v>
      </c>
      <c r="L68" t="s">
        <v>16</v>
      </c>
      <c r="M68" t="s">
        <v>189</v>
      </c>
      <c r="N68">
        <v>16.2</v>
      </c>
      <c r="O68">
        <v>7.58</v>
      </c>
    </row>
    <row r="69" spans="1:16" x14ac:dyDescent="0.25">
      <c r="A69" t="s">
        <v>4</v>
      </c>
      <c r="B69">
        <v>24</v>
      </c>
      <c r="C69" s="16">
        <v>44987</v>
      </c>
      <c r="D69">
        <v>2</v>
      </c>
      <c r="E69" t="s">
        <v>113</v>
      </c>
      <c r="F69" t="str">
        <f t="shared" si="0"/>
        <v>MK1248-2-B4</v>
      </c>
      <c r="G69" t="s">
        <v>41</v>
      </c>
      <c r="H69">
        <v>50</v>
      </c>
      <c r="I69" t="s">
        <v>50</v>
      </c>
      <c r="J69">
        <v>7.5</v>
      </c>
      <c r="K69">
        <v>3</v>
      </c>
      <c r="L69" t="s">
        <v>26</v>
      </c>
      <c r="M69" t="s">
        <v>186</v>
      </c>
      <c r="N69">
        <v>25.05</v>
      </c>
      <c r="O69">
        <v>10.1</v>
      </c>
    </row>
    <row r="70" spans="1:16" x14ac:dyDescent="0.25">
      <c r="A70" t="s">
        <v>4</v>
      </c>
      <c r="B70">
        <v>24</v>
      </c>
      <c r="C70" s="16">
        <v>44987</v>
      </c>
      <c r="D70">
        <v>2</v>
      </c>
      <c r="E70" t="s">
        <v>118</v>
      </c>
      <c r="F70" t="str">
        <f>_xlfn.CONCAT(A70, "-", D70, "-", E70)</f>
        <v>MK1248-2-C4</v>
      </c>
      <c r="G70" t="s">
        <v>42</v>
      </c>
      <c r="H70">
        <v>50</v>
      </c>
      <c r="I70" t="s">
        <v>50</v>
      </c>
      <c r="J70">
        <v>8</v>
      </c>
      <c r="K70">
        <v>-1</v>
      </c>
      <c r="L70" t="s">
        <v>26</v>
      </c>
      <c r="M70" t="s">
        <v>187</v>
      </c>
      <c r="N70">
        <v>19.86</v>
      </c>
      <c r="O70">
        <v>4.9400000000000004</v>
      </c>
      <c r="P70" s="13" t="s">
        <v>190</v>
      </c>
    </row>
    <row r="71" spans="1:16" x14ac:dyDescent="0.25">
      <c r="A71" t="s">
        <v>4</v>
      </c>
      <c r="B71">
        <v>24</v>
      </c>
      <c r="C71" s="16">
        <v>44987</v>
      </c>
      <c r="D71">
        <v>2</v>
      </c>
      <c r="E71" t="s">
        <v>119</v>
      </c>
      <c r="F71" t="str">
        <f t="shared" si="0"/>
        <v>MK1248-2-D4</v>
      </c>
      <c r="G71" t="s">
        <v>43</v>
      </c>
      <c r="H71">
        <v>50</v>
      </c>
      <c r="I71" t="s">
        <v>51</v>
      </c>
      <c r="J71">
        <v>7.5</v>
      </c>
      <c r="K71">
        <v>-1</v>
      </c>
      <c r="L71" t="s">
        <v>19</v>
      </c>
      <c r="M71" s="11">
        <v>1</v>
      </c>
      <c r="N71" s="11"/>
      <c r="O71" s="11"/>
    </row>
    <row r="72" spans="1:16" x14ac:dyDescent="0.25">
      <c r="A72" t="s">
        <v>4</v>
      </c>
      <c r="B72">
        <v>24</v>
      </c>
      <c r="C72" s="16">
        <v>44987</v>
      </c>
      <c r="D72">
        <v>2</v>
      </c>
      <c r="E72" t="s">
        <v>120</v>
      </c>
      <c r="F72" t="str">
        <f t="shared" si="0"/>
        <v>MK1248-2-E4</v>
      </c>
      <c r="G72" t="s">
        <v>44</v>
      </c>
      <c r="H72">
        <v>50</v>
      </c>
      <c r="I72" t="s">
        <v>51</v>
      </c>
      <c r="J72">
        <v>8</v>
      </c>
      <c r="K72">
        <v>-1</v>
      </c>
      <c r="L72" t="s">
        <v>22</v>
      </c>
      <c r="M72" t="s">
        <v>187</v>
      </c>
      <c r="N72">
        <v>13.75</v>
      </c>
      <c r="O72">
        <v>6.22</v>
      </c>
    </row>
    <row r="73" spans="1:16" x14ac:dyDescent="0.25">
      <c r="A73" t="s">
        <v>4</v>
      </c>
      <c r="B73">
        <v>24</v>
      </c>
      <c r="C73" s="16">
        <v>44987</v>
      </c>
      <c r="D73">
        <v>2</v>
      </c>
      <c r="E73" t="s">
        <v>121</v>
      </c>
      <c r="F73" t="str">
        <f t="shared" si="0"/>
        <v>MK1248-2-F4</v>
      </c>
      <c r="G73" t="s">
        <v>45</v>
      </c>
      <c r="H73">
        <v>50</v>
      </c>
      <c r="I73" t="s">
        <v>51</v>
      </c>
      <c r="J73">
        <v>8.5</v>
      </c>
      <c r="K73">
        <v>-1</v>
      </c>
      <c r="L73" t="s">
        <v>22</v>
      </c>
      <c r="M73" t="s">
        <v>189</v>
      </c>
      <c r="N73">
        <v>16.239999999999998</v>
      </c>
      <c r="O73">
        <v>19.34</v>
      </c>
    </row>
    <row r="74" spans="1:16" x14ac:dyDescent="0.25">
      <c r="A74" t="s">
        <v>4</v>
      </c>
      <c r="B74">
        <v>24</v>
      </c>
      <c r="C74" s="16">
        <v>44987</v>
      </c>
      <c r="D74">
        <v>2</v>
      </c>
      <c r="E74" t="s">
        <v>105</v>
      </c>
      <c r="F74" t="str">
        <f t="shared" si="0"/>
        <v>MK1248-2-A5</v>
      </c>
      <c r="G74" t="s">
        <v>30</v>
      </c>
      <c r="H74">
        <v>0</v>
      </c>
      <c r="I74" t="s">
        <v>182</v>
      </c>
      <c r="J74" t="s">
        <v>182</v>
      </c>
      <c r="K74" t="s">
        <v>182</v>
      </c>
      <c r="L74" t="s">
        <v>182</v>
      </c>
      <c r="M74" s="11">
        <v>1</v>
      </c>
      <c r="N74" s="11"/>
      <c r="O74" s="11"/>
    </row>
    <row r="75" spans="1:16" x14ac:dyDescent="0.25">
      <c r="A75" t="s">
        <v>4</v>
      </c>
      <c r="B75">
        <v>24</v>
      </c>
      <c r="C75" s="16">
        <v>44987</v>
      </c>
      <c r="D75">
        <v>2</v>
      </c>
      <c r="E75" t="s">
        <v>156</v>
      </c>
      <c r="F75" t="str">
        <f t="shared" si="0"/>
        <v>MK1248-2-B5</v>
      </c>
      <c r="G75" t="s">
        <v>31</v>
      </c>
      <c r="H75">
        <v>0</v>
      </c>
      <c r="I75" t="s">
        <v>182</v>
      </c>
      <c r="J75" t="s">
        <v>182</v>
      </c>
      <c r="K75" t="s">
        <v>182</v>
      </c>
      <c r="L75" t="s">
        <v>182</v>
      </c>
      <c r="M75" s="11">
        <v>1</v>
      </c>
      <c r="N75" s="11"/>
      <c r="O75" s="11"/>
    </row>
    <row r="76" spans="1:16" x14ac:dyDescent="0.25">
      <c r="A76" t="s">
        <v>4</v>
      </c>
      <c r="B76">
        <v>24</v>
      </c>
      <c r="C76" s="16">
        <v>44987</v>
      </c>
      <c r="D76">
        <v>2</v>
      </c>
      <c r="E76" t="s">
        <v>157</v>
      </c>
      <c r="F76" t="str">
        <f t="shared" si="0"/>
        <v>MK1248-2-C5</v>
      </c>
      <c r="G76" t="s">
        <v>32</v>
      </c>
      <c r="H76">
        <v>0</v>
      </c>
      <c r="I76" t="s">
        <v>182</v>
      </c>
      <c r="J76" t="s">
        <v>182</v>
      </c>
      <c r="K76" t="s">
        <v>182</v>
      </c>
      <c r="L76" t="s">
        <v>182</v>
      </c>
      <c r="M76" s="11">
        <v>1</v>
      </c>
      <c r="N76" s="11"/>
      <c r="O76" s="11"/>
    </row>
    <row r="77" spans="1:16" x14ac:dyDescent="0.25">
      <c r="A77" t="s">
        <v>4</v>
      </c>
      <c r="B77">
        <v>24</v>
      </c>
      <c r="C77" s="16">
        <v>44987</v>
      </c>
      <c r="D77">
        <v>2</v>
      </c>
      <c r="E77" t="s">
        <v>158</v>
      </c>
      <c r="F77" t="str">
        <f t="shared" si="0"/>
        <v>MK1248-2-D5</v>
      </c>
      <c r="G77" t="s">
        <v>35</v>
      </c>
      <c r="H77">
        <v>0</v>
      </c>
      <c r="I77" t="s">
        <v>182</v>
      </c>
      <c r="J77" t="s">
        <v>182</v>
      </c>
      <c r="K77" t="s">
        <v>182</v>
      </c>
      <c r="L77" t="s">
        <v>182</v>
      </c>
      <c r="M77" s="11">
        <v>1</v>
      </c>
      <c r="N77" s="11"/>
      <c r="O77" s="11"/>
    </row>
    <row r="78" spans="1:16" x14ac:dyDescent="0.25">
      <c r="A78" t="s">
        <v>4</v>
      </c>
      <c r="B78">
        <v>24</v>
      </c>
      <c r="C78" s="16">
        <v>44987</v>
      </c>
      <c r="D78">
        <v>2</v>
      </c>
      <c r="E78" t="s">
        <v>159</v>
      </c>
      <c r="F78" t="str">
        <f t="shared" si="0"/>
        <v>MK1248-2-E5</v>
      </c>
      <c r="G78" t="s">
        <v>36</v>
      </c>
      <c r="H78">
        <v>0</v>
      </c>
      <c r="I78" t="s">
        <v>182</v>
      </c>
      <c r="J78" t="s">
        <v>182</v>
      </c>
      <c r="K78" t="s">
        <v>182</v>
      </c>
      <c r="L78" t="s">
        <v>182</v>
      </c>
      <c r="M78" s="11">
        <v>1</v>
      </c>
      <c r="N78" s="11"/>
      <c r="O78" s="11"/>
    </row>
    <row r="79" spans="1:16" x14ac:dyDescent="0.25">
      <c r="A79" t="s">
        <v>4</v>
      </c>
      <c r="B79">
        <v>24</v>
      </c>
      <c r="C79" s="16">
        <v>44987</v>
      </c>
      <c r="D79">
        <v>2</v>
      </c>
      <c r="E79" t="s">
        <v>160</v>
      </c>
      <c r="F79" t="str">
        <f t="shared" si="0"/>
        <v>MK1248-2-F5</v>
      </c>
      <c r="G79" t="s">
        <v>38</v>
      </c>
      <c r="H79">
        <v>0</v>
      </c>
      <c r="I79" t="s">
        <v>182</v>
      </c>
      <c r="J79" t="s">
        <v>182</v>
      </c>
      <c r="K79" t="s">
        <v>182</v>
      </c>
      <c r="L79" t="s">
        <v>182</v>
      </c>
      <c r="M79" s="11">
        <v>1</v>
      </c>
      <c r="N79" s="11"/>
      <c r="O79" s="11"/>
    </row>
    <row r="80" spans="1:16" x14ac:dyDescent="0.25">
      <c r="A80" t="s">
        <v>4</v>
      </c>
      <c r="B80">
        <v>24</v>
      </c>
      <c r="C80" s="16">
        <v>44987</v>
      </c>
      <c r="D80">
        <v>2</v>
      </c>
      <c r="E80" t="s">
        <v>106</v>
      </c>
      <c r="F80" t="str">
        <f t="shared" si="0"/>
        <v>MK1248-2-A6</v>
      </c>
      <c r="G80" t="s">
        <v>40</v>
      </c>
      <c r="H80">
        <v>0</v>
      </c>
      <c r="I80" t="s">
        <v>182</v>
      </c>
      <c r="J80" t="s">
        <v>182</v>
      </c>
      <c r="K80" t="s">
        <v>182</v>
      </c>
      <c r="L80" t="s">
        <v>182</v>
      </c>
      <c r="M80" s="11">
        <v>1</v>
      </c>
      <c r="N80" s="11"/>
      <c r="O80" s="11"/>
    </row>
    <row r="81" spans="1:16" x14ac:dyDescent="0.25">
      <c r="A81" t="s">
        <v>4</v>
      </c>
      <c r="B81">
        <v>24</v>
      </c>
      <c r="C81" s="16">
        <v>44987</v>
      </c>
      <c r="D81">
        <v>2</v>
      </c>
      <c r="E81" t="s">
        <v>145</v>
      </c>
      <c r="F81" t="str">
        <f t="shared" si="0"/>
        <v>MK1248-2-B6</v>
      </c>
      <c r="G81" t="s">
        <v>41</v>
      </c>
      <c r="H81">
        <v>0</v>
      </c>
      <c r="I81" t="s">
        <v>182</v>
      </c>
      <c r="J81" t="s">
        <v>182</v>
      </c>
      <c r="K81" t="s">
        <v>182</v>
      </c>
      <c r="L81" t="s">
        <v>182</v>
      </c>
      <c r="M81" s="11">
        <v>1</v>
      </c>
      <c r="N81" s="11"/>
      <c r="O81" s="11"/>
    </row>
    <row r="82" spans="1:16" x14ac:dyDescent="0.25">
      <c r="A82" t="s">
        <v>4</v>
      </c>
      <c r="B82">
        <v>24</v>
      </c>
      <c r="C82" s="16">
        <v>44987</v>
      </c>
      <c r="D82">
        <v>2</v>
      </c>
      <c r="E82" t="s">
        <v>146</v>
      </c>
      <c r="F82" t="str">
        <f t="shared" si="0"/>
        <v>MK1248-2-C6</v>
      </c>
      <c r="G82" t="s">
        <v>42</v>
      </c>
      <c r="H82">
        <v>0</v>
      </c>
      <c r="I82" t="s">
        <v>182</v>
      </c>
      <c r="J82" t="s">
        <v>182</v>
      </c>
      <c r="K82" t="s">
        <v>182</v>
      </c>
      <c r="L82" t="s">
        <v>182</v>
      </c>
      <c r="M82" s="11">
        <v>1</v>
      </c>
      <c r="N82" s="11"/>
      <c r="O82" s="11"/>
    </row>
    <row r="83" spans="1:16" x14ac:dyDescent="0.25">
      <c r="A83" t="s">
        <v>4</v>
      </c>
      <c r="B83">
        <v>24</v>
      </c>
      <c r="C83" s="16">
        <v>44987</v>
      </c>
      <c r="D83">
        <v>2</v>
      </c>
      <c r="E83" t="s">
        <v>147</v>
      </c>
      <c r="F83" t="str">
        <f t="shared" si="0"/>
        <v>MK1248-2-D6</v>
      </c>
      <c r="G83" t="s">
        <v>43</v>
      </c>
      <c r="H83">
        <v>0</v>
      </c>
      <c r="I83" t="s">
        <v>182</v>
      </c>
      <c r="J83" t="s">
        <v>182</v>
      </c>
      <c r="K83" t="s">
        <v>182</v>
      </c>
      <c r="L83" t="s">
        <v>182</v>
      </c>
      <c r="M83" s="11">
        <v>1</v>
      </c>
      <c r="N83" s="11"/>
      <c r="O83" s="11"/>
    </row>
    <row r="84" spans="1:16" x14ac:dyDescent="0.25">
      <c r="A84" t="s">
        <v>4</v>
      </c>
      <c r="B84">
        <v>24</v>
      </c>
      <c r="C84" s="16">
        <v>44987</v>
      </c>
      <c r="D84">
        <v>2</v>
      </c>
      <c r="E84" t="s">
        <v>148</v>
      </c>
      <c r="F84" t="str">
        <f t="shared" si="0"/>
        <v>MK1248-2-E6</v>
      </c>
      <c r="G84" t="s">
        <v>44</v>
      </c>
      <c r="H84">
        <v>0</v>
      </c>
      <c r="I84" t="s">
        <v>182</v>
      </c>
      <c r="J84" t="s">
        <v>182</v>
      </c>
      <c r="K84" t="s">
        <v>182</v>
      </c>
      <c r="L84" t="s">
        <v>182</v>
      </c>
      <c r="M84" s="11">
        <v>1</v>
      </c>
      <c r="N84" s="11"/>
      <c r="O84" s="11"/>
    </row>
    <row r="85" spans="1:16" x14ac:dyDescent="0.25">
      <c r="A85" t="s">
        <v>4</v>
      </c>
      <c r="B85">
        <v>24</v>
      </c>
      <c r="C85" s="16">
        <v>44987</v>
      </c>
      <c r="D85">
        <v>2</v>
      </c>
      <c r="E85" t="s">
        <v>149</v>
      </c>
      <c r="F85" t="str">
        <f t="shared" si="0"/>
        <v>MK1248-2-F6</v>
      </c>
      <c r="G85" t="s">
        <v>45</v>
      </c>
      <c r="H85">
        <v>0</v>
      </c>
      <c r="I85" t="s">
        <v>182</v>
      </c>
      <c r="J85" t="s">
        <v>182</v>
      </c>
      <c r="K85" t="s">
        <v>182</v>
      </c>
      <c r="L85" t="s">
        <v>182</v>
      </c>
      <c r="M85" s="11">
        <v>1</v>
      </c>
      <c r="N85" s="11"/>
      <c r="O85" s="11"/>
    </row>
    <row r="86" spans="1:16" x14ac:dyDescent="0.25">
      <c r="A86" t="s">
        <v>4</v>
      </c>
      <c r="B86">
        <v>24</v>
      </c>
      <c r="C86" s="16">
        <v>44987</v>
      </c>
      <c r="D86">
        <v>2</v>
      </c>
      <c r="E86" t="s">
        <v>107</v>
      </c>
      <c r="F86" t="str">
        <f t="shared" si="0"/>
        <v>MK1248-2-A7</v>
      </c>
      <c r="G86" t="s">
        <v>8</v>
      </c>
      <c r="H86">
        <v>40</v>
      </c>
      <c r="I86" t="s">
        <v>46</v>
      </c>
      <c r="J86">
        <v>4.5</v>
      </c>
      <c r="K86">
        <v>-1</v>
      </c>
      <c r="L86" t="s">
        <v>19</v>
      </c>
      <c r="M86" s="11">
        <v>1</v>
      </c>
      <c r="N86" s="11"/>
      <c r="O86" s="11"/>
    </row>
    <row r="87" spans="1:16" x14ac:dyDescent="0.25">
      <c r="A87" t="s">
        <v>4</v>
      </c>
      <c r="B87">
        <v>24</v>
      </c>
      <c r="C87" s="16">
        <v>44987</v>
      </c>
      <c r="D87">
        <v>2</v>
      </c>
      <c r="E87" t="s">
        <v>122</v>
      </c>
      <c r="F87" t="str">
        <f t="shared" si="0"/>
        <v>MK1248-2-B7</v>
      </c>
      <c r="G87" t="s">
        <v>20</v>
      </c>
      <c r="H87">
        <v>40</v>
      </c>
      <c r="I87" t="s">
        <v>46</v>
      </c>
      <c r="J87">
        <v>5</v>
      </c>
      <c r="K87">
        <v>-1</v>
      </c>
      <c r="L87" t="s">
        <v>19</v>
      </c>
      <c r="M87" s="11">
        <v>1</v>
      </c>
      <c r="N87" s="11"/>
      <c r="O87" s="11"/>
    </row>
    <row r="88" spans="1:16" x14ac:dyDescent="0.25">
      <c r="A88" t="s">
        <v>4</v>
      </c>
      <c r="B88">
        <v>24</v>
      </c>
      <c r="C88" s="16">
        <v>44987</v>
      </c>
      <c r="D88">
        <v>2</v>
      </c>
      <c r="E88" t="s">
        <v>123</v>
      </c>
      <c r="F88" t="str">
        <f t="shared" si="0"/>
        <v>MK1248-2-C7</v>
      </c>
      <c r="G88" t="s">
        <v>21</v>
      </c>
      <c r="H88">
        <v>40</v>
      </c>
      <c r="I88" t="s">
        <v>46</v>
      </c>
      <c r="J88">
        <v>5.5</v>
      </c>
      <c r="K88">
        <v>-1</v>
      </c>
      <c r="L88" t="s">
        <v>19</v>
      </c>
      <c r="M88" s="11">
        <v>1</v>
      </c>
      <c r="N88" s="11"/>
      <c r="O88" s="11"/>
    </row>
    <row r="89" spans="1:16" x14ac:dyDescent="0.25">
      <c r="A89" t="s">
        <v>4</v>
      </c>
      <c r="B89">
        <v>24</v>
      </c>
      <c r="C89" s="16">
        <v>44987</v>
      </c>
      <c r="D89">
        <v>2</v>
      </c>
      <c r="E89" t="s">
        <v>124</v>
      </c>
      <c r="F89" t="str">
        <f t="shared" si="0"/>
        <v>MK1248-2-D7</v>
      </c>
      <c r="G89" t="s">
        <v>23</v>
      </c>
      <c r="H89">
        <v>40</v>
      </c>
      <c r="I89" t="s">
        <v>47</v>
      </c>
      <c r="J89">
        <v>4.5</v>
      </c>
      <c r="K89">
        <v>-1</v>
      </c>
      <c r="L89" t="s">
        <v>19</v>
      </c>
      <c r="M89" s="11">
        <v>1</v>
      </c>
      <c r="N89" s="11"/>
      <c r="O89" s="11"/>
    </row>
    <row r="90" spans="1:16" x14ac:dyDescent="0.25">
      <c r="A90" t="s">
        <v>4</v>
      </c>
      <c r="B90">
        <v>24</v>
      </c>
      <c r="C90" s="16">
        <v>44987</v>
      </c>
      <c r="D90">
        <v>2</v>
      </c>
      <c r="E90" t="s">
        <v>125</v>
      </c>
      <c r="F90" t="str">
        <f t="shared" si="0"/>
        <v>MK1248-2-E7</v>
      </c>
      <c r="G90" t="s">
        <v>24</v>
      </c>
      <c r="H90">
        <v>40</v>
      </c>
      <c r="I90" t="s">
        <v>47</v>
      </c>
      <c r="J90">
        <v>5</v>
      </c>
      <c r="K90">
        <v>-1</v>
      </c>
      <c r="L90" t="s">
        <v>16</v>
      </c>
      <c r="M90" t="s">
        <v>187</v>
      </c>
      <c r="N90">
        <v>10.76</v>
      </c>
      <c r="O90">
        <v>9.48</v>
      </c>
    </row>
    <row r="91" spans="1:16" x14ac:dyDescent="0.25">
      <c r="A91" t="s">
        <v>4</v>
      </c>
      <c r="B91">
        <v>24</v>
      </c>
      <c r="C91" s="16">
        <v>44987</v>
      </c>
      <c r="D91">
        <v>2</v>
      </c>
      <c r="E91" t="s">
        <v>126</v>
      </c>
      <c r="F91" t="str">
        <f t="shared" si="0"/>
        <v>MK1248-2-F7</v>
      </c>
      <c r="G91" t="s">
        <v>25</v>
      </c>
      <c r="H91">
        <v>40</v>
      </c>
      <c r="I91" t="s">
        <v>47</v>
      </c>
      <c r="J91">
        <v>5.5</v>
      </c>
      <c r="K91">
        <v>5</v>
      </c>
      <c r="L91" t="s">
        <v>16</v>
      </c>
      <c r="M91" t="s">
        <v>187</v>
      </c>
      <c r="N91">
        <v>8.86</v>
      </c>
      <c r="O91">
        <v>4.05</v>
      </c>
      <c r="P91" s="13" t="s">
        <v>190</v>
      </c>
    </row>
    <row r="92" spans="1:16" x14ac:dyDescent="0.25">
      <c r="A92" t="s">
        <v>4</v>
      </c>
      <c r="B92">
        <v>24</v>
      </c>
      <c r="C92" s="16">
        <v>44987</v>
      </c>
      <c r="D92">
        <v>2</v>
      </c>
      <c r="E92" t="s">
        <v>127</v>
      </c>
      <c r="F92" t="str">
        <f t="shared" si="0"/>
        <v>MK1248-2-A8</v>
      </c>
      <c r="G92" t="s">
        <v>12</v>
      </c>
      <c r="H92">
        <v>40</v>
      </c>
      <c r="I92" t="s">
        <v>47</v>
      </c>
      <c r="J92">
        <v>6</v>
      </c>
      <c r="K92">
        <v>1</v>
      </c>
      <c r="L92" t="s">
        <v>19</v>
      </c>
      <c r="M92" s="11">
        <v>1</v>
      </c>
      <c r="N92" s="11"/>
      <c r="O92" s="11"/>
    </row>
    <row r="93" spans="1:16" x14ac:dyDescent="0.25">
      <c r="A93" t="s">
        <v>4</v>
      </c>
      <c r="B93">
        <v>24</v>
      </c>
      <c r="C93" s="16">
        <v>44987</v>
      </c>
      <c r="D93">
        <v>2</v>
      </c>
      <c r="E93" t="s">
        <v>128</v>
      </c>
      <c r="F93" t="str">
        <f t="shared" si="0"/>
        <v>MK1248-2-B8</v>
      </c>
      <c r="G93" t="s">
        <v>14</v>
      </c>
      <c r="H93">
        <v>40</v>
      </c>
      <c r="I93" t="s">
        <v>48</v>
      </c>
      <c r="J93">
        <v>4.5</v>
      </c>
      <c r="K93">
        <v>3</v>
      </c>
      <c r="L93" t="s">
        <v>19</v>
      </c>
      <c r="M93" s="11">
        <v>1</v>
      </c>
      <c r="N93" s="11"/>
      <c r="O93" s="11"/>
    </row>
    <row r="94" spans="1:16" x14ac:dyDescent="0.25">
      <c r="A94" t="s">
        <v>4</v>
      </c>
      <c r="B94">
        <v>24</v>
      </c>
      <c r="C94" s="16">
        <v>44987</v>
      </c>
      <c r="D94">
        <v>2</v>
      </c>
      <c r="E94" t="s">
        <v>129</v>
      </c>
      <c r="F94" t="str">
        <f t="shared" si="0"/>
        <v>MK1248-2-C8</v>
      </c>
      <c r="G94" t="s">
        <v>15</v>
      </c>
      <c r="H94">
        <v>40</v>
      </c>
      <c r="I94" t="s">
        <v>48</v>
      </c>
      <c r="J94">
        <v>5</v>
      </c>
      <c r="K94">
        <v>5</v>
      </c>
      <c r="L94" t="s">
        <v>16</v>
      </c>
      <c r="M94" t="s">
        <v>187</v>
      </c>
      <c r="N94">
        <v>7.09</v>
      </c>
      <c r="O94">
        <v>3.23</v>
      </c>
      <c r="P94" s="13" t="s">
        <v>190</v>
      </c>
    </row>
    <row r="95" spans="1:16" x14ac:dyDescent="0.25">
      <c r="A95" t="s">
        <v>4</v>
      </c>
      <c r="B95">
        <v>24</v>
      </c>
      <c r="C95" s="16">
        <v>44987</v>
      </c>
      <c r="D95">
        <v>2</v>
      </c>
      <c r="E95" t="s">
        <v>130</v>
      </c>
      <c r="F95" t="str">
        <f t="shared" si="0"/>
        <v>MK1248-2-D8</v>
      </c>
      <c r="G95" t="s">
        <v>17</v>
      </c>
      <c r="H95">
        <v>40</v>
      </c>
      <c r="I95" t="s">
        <v>48</v>
      </c>
      <c r="J95">
        <v>5.5</v>
      </c>
      <c r="K95">
        <v>3</v>
      </c>
      <c r="L95" t="s">
        <v>16</v>
      </c>
      <c r="M95" t="s">
        <v>186</v>
      </c>
      <c r="N95">
        <v>27.19</v>
      </c>
      <c r="O95">
        <v>17.03</v>
      </c>
    </row>
    <row r="96" spans="1:16" x14ac:dyDescent="0.25">
      <c r="A96" t="s">
        <v>4</v>
      </c>
      <c r="B96">
        <v>24</v>
      </c>
      <c r="C96" s="16">
        <v>44987</v>
      </c>
      <c r="D96">
        <v>2</v>
      </c>
      <c r="E96" t="s">
        <v>131</v>
      </c>
      <c r="F96" t="str">
        <f t="shared" si="0"/>
        <v>MK1248-2-E8</v>
      </c>
      <c r="G96" t="s">
        <v>18</v>
      </c>
      <c r="H96">
        <v>40</v>
      </c>
      <c r="I96" t="s">
        <v>48</v>
      </c>
      <c r="J96">
        <v>6</v>
      </c>
      <c r="K96">
        <v>1</v>
      </c>
      <c r="L96" t="s">
        <v>16</v>
      </c>
      <c r="M96" t="s">
        <v>189</v>
      </c>
      <c r="N96">
        <v>15.01</v>
      </c>
      <c r="O96">
        <v>13.77</v>
      </c>
    </row>
    <row r="97" spans="1:16" x14ac:dyDescent="0.25">
      <c r="A97" t="s">
        <v>4</v>
      </c>
      <c r="B97">
        <v>24</v>
      </c>
      <c r="C97" s="16">
        <v>44987</v>
      </c>
      <c r="D97">
        <v>2</v>
      </c>
      <c r="E97" t="s">
        <v>132</v>
      </c>
      <c r="F97" t="str">
        <f t="shared" si="0"/>
        <v>MK1248-2-F8</v>
      </c>
      <c r="G97" t="s">
        <v>29</v>
      </c>
      <c r="H97">
        <v>40</v>
      </c>
      <c r="I97" t="s">
        <v>48</v>
      </c>
      <c r="J97">
        <v>6.5</v>
      </c>
      <c r="K97">
        <v>3</v>
      </c>
      <c r="L97" t="s">
        <v>16</v>
      </c>
      <c r="M97" t="s">
        <v>187</v>
      </c>
      <c r="N97">
        <v>5.16</v>
      </c>
      <c r="O97">
        <v>0.48</v>
      </c>
      <c r="P97" s="13" t="s">
        <v>190</v>
      </c>
    </row>
    <row r="98" spans="1:16" x14ac:dyDescent="0.25">
      <c r="A98" t="s">
        <v>4</v>
      </c>
      <c r="B98">
        <v>24</v>
      </c>
      <c r="C98" s="16">
        <v>44987</v>
      </c>
      <c r="D98">
        <v>2</v>
      </c>
      <c r="E98" t="s">
        <v>133</v>
      </c>
      <c r="F98" t="str">
        <f t="shared" si="0"/>
        <v>MK1248-2-A9</v>
      </c>
      <c r="G98" t="s">
        <v>30</v>
      </c>
      <c r="H98">
        <v>40</v>
      </c>
      <c r="I98" t="s">
        <v>49</v>
      </c>
      <c r="J98">
        <v>5.5</v>
      </c>
      <c r="K98">
        <v>-1</v>
      </c>
      <c r="L98" t="s">
        <v>19</v>
      </c>
      <c r="M98" s="11">
        <v>1</v>
      </c>
      <c r="N98" s="11"/>
      <c r="O98" s="11"/>
    </row>
    <row r="99" spans="1:16" x14ac:dyDescent="0.25">
      <c r="A99" t="s">
        <v>4</v>
      </c>
      <c r="B99">
        <v>24</v>
      </c>
      <c r="C99" s="16">
        <v>44987</v>
      </c>
      <c r="D99">
        <v>2</v>
      </c>
      <c r="E99" t="s">
        <v>140</v>
      </c>
      <c r="F99" t="str">
        <f t="shared" si="0"/>
        <v>MK1248-2-B9</v>
      </c>
      <c r="G99" t="s">
        <v>31</v>
      </c>
      <c r="H99">
        <v>40</v>
      </c>
      <c r="I99" t="s">
        <v>49</v>
      </c>
      <c r="J99">
        <v>6</v>
      </c>
      <c r="K99">
        <v>6</v>
      </c>
      <c r="L99" t="s">
        <v>16</v>
      </c>
      <c r="M99" t="s">
        <v>187</v>
      </c>
      <c r="N99">
        <v>9.76</v>
      </c>
      <c r="O99">
        <v>3.39</v>
      </c>
    </row>
    <row r="100" spans="1:16" x14ac:dyDescent="0.25">
      <c r="A100" t="s">
        <v>4</v>
      </c>
      <c r="B100">
        <v>24</v>
      </c>
      <c r="C100" s="16">
        <v>44987</v>
      </c>
      <c r="D100">
        <v>2</v>
      </c>
      <c r="E100" t="s">
        <v>141</v>
      </c>
      <c r="F100" t="str">
        <f t="shared" si="0"/>
        <v>MK1248-2-C9</v>
      </c>
      <c r="G100" t="s">
        <v>32</v>
      </c>
      <c r="H100">
        <v>40</v>
      </c>
      <c r="I100" t="s">
        <v>49</v>
      </c>
      <c r="J100">
        <v>6.5</v>
      </c>
      <c r="K100">
        <v>9</v>
      </c>
      <c r="L100" t="s">
        <v>33</v>
      </c>
      <c r="M100" t="s">
        <v>187</v>
      </c>
      <c r="N100">
        <v>7.96</v>
      </c>
      <c r="O100">
        <v>3.67</v>
      </c>
    </row>
    <row r="101" spans="1:16" x14ac:dyDescent="0.25">
      <c r="A101" t="s">
        <v>4</v>
      </c>
      <c r="B101">
        <v>24</v>
      </c>
      <c r="C101" s="16">
        <v>44987</v>
      </c>
      <c r="D101">
        <v>2</v>
      </c>
      <c r="E101" t="s">
        <v>142</v>
      </c>
      <c r="F101" t="str">
        <f t="shared" si="0"/>
        <v>MK1248-2-D9</v>
      </c>
      <c r="G101" t="s">
        <v>35</v>
      </c>
      <c r="H101">
        <v>40</v>
      </c>
      <c r="I101" t="s">
        <v>49</v>
      </c>
      <c r="J101">
        <v>7</v>
      </c>
      <c r="K101">
        <v>9</v>
      </c>
      <c r="L101" t="s">
        <v>34</v>
      </c>
      <c r="M101" t="s">
        <v>189</v>
      </c>
      <c r="N101">
        <v>16.59</v>
      </c>
      <c r="O101">
        <v>7.11</v>
      </c>
    </row>
    <row r="102" spans="1:16" x14ac:dyDescent="0.25">
      <c r="A102" t="s">
        <v>4</v>
      </c>
      <c r="B102">
        <v>24</v>
      </c>
      <c r="C102" s="16">
        <v>44987</v>
      </c>
      <c r="D102">
        <v>2</v>
      </c>
      <c r="E102" t="s">
        <v>143</v>
      </c>
      <c r="F102" t="str">
        <f t="shared" si="0"/>
        <v>MK1248-2-E9</v>
      </c>
      <c r="G102" t="s">
        <v>36</v>
      </c>
      <c r="H102">
        <v>40</v>
      </c>
      <c r="I102" t="s">
        <v>50</v>
      </c>
      <c r="J102">
        <v>6</v>
      </c>
      <c r="K102">
        <v>3</v>
      </c>
      <c r="L102" t="s">
        <v>37</v>
      </c>
      <c r="M102" t="s">
        <v>187</v>
      </c>
      <c r="N102">
        <v>14.7</v>
      </c>
      <c r="O102">
        <v>6.34</v>
      </c>
    </row>
    <row r="103" spans="1:16" x14ac:dyDescent="0.25">
      <c r="A103" t="s">
        <v>4</v>
      </c>
      <c r="B103">
        <v>24</v>
      </c>
      <c r="C103" s="16">
        <v>44987</v>
      </c>
      <c r="D103">
        <v>2</v>
      </c>
      <c r="E103" t="s">
        <v>144</v>
      </c>
      <c r="F103" t="str">
        <f t="shared" si="0"/>
        <v>MK1248-2-F9</v>
      </c>
      <c r="G103" t="s">
        <v>38</v>
      </c>
      <c r="H103">
        <v>40</v>
      </c>
      <c r="I103" t="s">
        <v>50</v>
      </c>
      <c r="J103">
        <v>6.5</v>
      </c>
      <c r="K103">
        <v>3</v>
      </c>
      <c r="L103" t="s">
        <v>39</v>
      </c>
      <c r="M103" t="s">
        <v>189</v>
      </c>
      <c r="N103">
        <v>20.2</v>
      </c>
      <c r="O103">
        <v>22.53</v>
      </c>
      <c r="P103" s="13" t="s">
        <v>190</v>
      </c>
    </row>
    <row r="104" spans="1:16" x14ac:dyDescent="0.25">
      <c r="A104" t="s">
        <v>4</v>
      </c>
      <c r="B104">
        <v>24</v>
      </c>
      <c r="C104" s="16">
        <v>44987</v>
      </c>
      <c r="D104">
        <v>2</v>
      </c>
      <c r="E104" t="s">
        <v>150</v>
      </c>
      <c r="F104" t="str">
        <f t="shared" si="0"/>
        <v>MK1248-2-A10</v>
      </c>
      <c r="G104" t="s">
        <v>40</v>
      </c>
      <c r="H104">
        <v>40</v>
      </c>
      <c r="I104" t="s">
        <v>50</v>
      </c>
      <c r="J104">
        <v>7</v>
      </c>
      <c r="K104">
        <v>1</v>
      </c>
      <c r="L104" t="s">
        <v>19</v>
      </c>
      <c r="M104" s="11">
        <v>1</v>
      </c>
      <c r="N104" s="11"/>
      <c r="O104" s="11"/>
    </row>
    <row r="105" spans="1:16" x14ac:dyDescent="0.25">
      <c r="A105" t="s">
        <v>4</v>
      </c>
      <c r="B105">
        <v>24</v>
      </c>
      <c r="C105" s="16">
        <v>44987</v>
      </c>
      <c r="D105">
        <v>2</v>
      </c>
      <c r="E105" t="s">
        <v>151</v>
      </c>
      <c r="F105" t="str">
        <f t="shared" si="0"/>
        <v>MK1248-2-B10</v>
      </c>
      <c r="G105" t="s">
        <v>41</v>
      </c>
      <c r="H105">
        <v>40</v>
      </c>
      <c r="I105" t="s">
        <v>50</v>
      </c>
      <c r="J105">
        <v>7.5</v>
      </c>
      <c r="K105">
        <v>3</v>
      </c>
      <c r="L105" t="s">
        <v>16</v>
      </c>
      <c r="M105" t="s">
        <v>187</v>
      </c>
      <c r="N105">
        <v>13.95</v>
      </c>
      <c r="O105">
        <v>6.11</v>
      </c>
    </row>
    <row r="106" spans="1:16" x14ac:dyDescent="0.25">
      <c r="A106" t="s">
        <v>4</v>
      </c>
      <c r="B106">
        <v>24</v>
      </c>
      <c r="C106" s="16">
        <v>44987</v>
      </c>
      <c r="D106">
        <v>2</v>
      </c>
      <c r="E106" t="s">
        <v>152</v>
      </c>
      <c r="F106" t="str">
        <f t="shared" si="0"/>
        <v>MK1248-2-C10</v>
      </c>
      <c r="G106" t="s">
        <v>42</v>
      </c>
      <c r="H106">
        <v>40</v>
      </c>
      <c r="I106" t="s">
        <v>50</v>
      </c>
      <c r="J106">
        <v>8</v>
      </c>
      <c r="K106">
        <v>-1</v>
      </c>
      <c r="L106" t="s">
        <v>22</v>
      </c>
      <c r="M106" t="s">
        <v>189</v>
      </c>
      <c r="N106">
        <v>15.41</v>
      </c>
      <c r="O106">
        <v>12</v>
      </c>
    </row>
    <row r="107" spans="1:16" x14ac:dyDescent="0.25">
      <c r="A107" t="s">
        <v>4</v>
      </c>
      <c r="B107">
        <v>24</v>
      </c>
      <c r="C107" s="16">
        <v>44987</v>
      </c>
      <c r="D107">
        <v>2</v>
      </c>
      <c r="E107" t="s">
        <v>153</v>
      </c>
      <c r="F107" t="str">
        <f>_xlfn.CONCAT(A107, "-", D107, "-", E107)</f>
        <v>MK1248-2-D10</v>
      </c>
      <c r="G107" t="s">
        <v>43</v>
      </c>
      <c r="H107">
        <v>40</v>
      </c>
      <c r="I107" t="s">
        <v>51</v>
      </c>
      <c r="J107">
        <v>7.5</v>
      </c>
      <c r="K107">
        <v>-1</v>
      </c>
      <c r="L107" t="s">
        <v>19</v>
      </c>
      <c r="M107" t="s">
        <v>187</v>
      </c>
      <c r="N107">
        <v>10.9</v>
      </c>
      <c r="O107">
        <v>4.8099999999999996</v>
      </c>
      <c r="P107" s="13" t="s">
        <v>190</v>
      </c>
    </row>
    <row r="108" spans="1:16" x14ac:dyDescent="0.25">
      <c r="A108" t="s">
        <v>4</v>
      </c>
      <c r="B108">
        <v>24</v>
      </c>
      <c r="C108" s="16">
        <v>44987</v>
      </c>
      <c r="D108">
        <v>2</v>
      </c>
      <c r="E108" t="s">
        <v>154</v>
      </c>
      <c r="F108" t="str">
        <f t="shared" si="0"/>
        <v>MK1248-2-E10</v>
      </c>
      <c r="G108" t="s">
        <v>44</v>
      </c>
      <c r="H108">
        <v>40</v>
      </c>
      <c r="I108" t="s">
        <v>51</v>
      </c>
      <c r="J108">
        <v>8</v>
      </c>
      <c r="K108">
        <v>-1</v>
      </c>
      <c r="L108" t="s">
        <v>22</v>
      </c>
      <c r="M108" t="s">
        <v>189</v>
      </c>
      <c r="N108">
        <v>19.34</v>
      </c>
      <c r="O108">
        <v>13.95</v>
      </c>
    </row>
    <row r="109" spans="1:16" x14ac:dyDescent="0.25">
      <c r="A109" t="s">
        <v>4</v>
      </c>
      <c r="B109">
        <v>24</v>
      </c>
      <c r="C109" s="16">
        <v>44987</v>
      </c>
      <c r="D109">
        <v>2</v>
      </c>
      <c r="E109" t="s">
        <v>155</v>
      </c>
      <c r="F109" t="str">
        <f t="shared" si="0"/>
        <v>MK1248-2-F10</v>
      </c>
      <c r="G109" t="s">
        <v>45</v>
      </c>
      <c r="H109">
        <v>40</v>
      </c>
      <c r="I109" t="s">
        <v>51</v>
      </c>
      <c r="J109">
        <v>8.5</v>
      </c>
      <c r="K109">
        <v>-1</v>
      </c>
      <c r="L109" t="s">
        <v>34</v>
      </c>
      <c r="M109" t="s">
        <v>186</v>
      </c>
      <c r="N109">
        <v>28.93</v>
      </c>
      <c r="O109">
        <v>12.88</v>
      </c>
    </row>
    <row r="110" spans="1:16" x14ac:dyDescent="0.25">
      <c r="A110" t="s">
        <v>4</v>
      </c>
      <c r="B110">
        <v>24</v>
      </c>
      <c r="C110" s="16">
        <v>44987</v>
      </c>
      <c r="D110">
        <v>3</v>
      </c>
      <c r="E110" t="s">
        <v>95</v>
      </c>
      <c r="F110" t="str">
        <f t="shared" si="0"/>
        <v>MK1248-3-A1</v>
      </c>
      <c r="G110" t="s">
        <v>8</v>
      </c>
      <c r="H110">
        <v>50</v>
      </c>
      <c r="I110" t="s">
        <v>46</v>
      </c>
      <c r="J110">
        <v>4.5</v>
      </c>
      <c r="K110">
        <v>-1</v>
      </c>
      <c r="L110" t="s">
        <v>19</v>
      </c>
      <c r="M110" s="11">
        <v>1</v>
      </c>
      <c r="N110" s="11"/>
      <c r="O110" s="11"/>
    </row>
    <row r="111" spans="1:16" x14ac:dyDescent="0.25">
      <c r="A111" t="s">
        <v>4</v>
      </c>
      <c r="B111">
        <v>24</v>
      </c>
      <c r="C111" s="16">
        <v>44987</v>
      </c>
      <c r="D111">
        <v>3</v>
      </c>
      <c r="E111" t="s">
        <v>96</v>
      </c>
      <c r="F111" t="str">
        <f t="shared" si="0"/>
        <v>MK1248-3-B1</v>
      </c>
      <c r="G111" t="s">
        <v>20</v>
      </c>
      <c r="H111">
        <v>50</v>
      </c>
      <c r="I111" t="s">
        <v>46</v>
      </c>
      <c r="J111">
        <v>5</v>
      </c>
      <c r="K111">
        <v>-1</v>
      </c>
      <c r="L111" t="s">
        <v>19</v>
      </c>
      <c r="M111" s="11">
        <v>1</v>
      </c>
      <c r="N111" s="11"/>
      <c r="O111" s="11"/>
    </row>
    <row r="112" spans="1:16" x14ac:dyDescent="0.25">
      <c r="A112" t="s">
        <v>4</v>
      </c>
      <c r="B112">
        <v>24</v>
      </c>
      <c r="C112" s="16">
        <v>44987</v>
      </c>
      <c r="D112">
        <v>3</v>
      </c>
      <c r="E112" t="s">
        <v>97</v>
      </c>
      <c r="F112" t="str">
        <f t="shared" si="0"/>
        <v>MK1248-3-C1</v>
      </c>
      <c r="G112" t="s">
        <v>21</v>
      </c>
      <c r="H112">
        <v>50</v>
      </c>
      <c r="I112" t="s">
        <v>46</v>
      </c>
      <c r="J112">
        <v>5.5</v>
      </c>
      <c r="K112">
        <v>-1</v>
      </c>
      <c r="L112" t="s">
        <v>19</v>
      </c>
      <c r="M112" s="11">
        <v>1</v>
      </c>
      <c r="N112" s="11"/>
      <c r="O112" s="11"/>
    </row>
    <row r="113" spans="1:24" x14ac:dyDescent="0.25">
      <c r="A113" t="s">
        <v>4</v>
      </c>
      <c r="B113">
        <v>24</v>
      </c>
      <c r="C113" s="16">
        <v>44987</v>
      </c>
      <c r="D113">
        <v>3</v>
      </c>
      <c r="E113" t="s">
        <v>98</v>
      </c>
      <c r="F113" t="str">
        <f t="shared" si="0"/>
        <v>MK1248-3-D1</v>
      </c>
      <c r="G113" t="s">
        <v>23</v>
      </c>
      <c r="H113">
        <v>50</v>
      </c>
      <c r="I113" t="s">
        <v>47</v>
      </c>
      <c r="J113">
        <v>4.5</v>
      </c>
      <c r="K113">
        <v>-1</v>
      </c>
      <c r="L113" t="s">
        <v>19</v>
      </c>
      <c r="M113" s="11">
        <v>1</v>
      </c>
      <c r="N113" s="11"/>
      <c r="O113" s="11"/>
    </row>
    <row r="114" spans="1:24" x14ac:dyDescent="0.25">
      <c r="A114" t="s">
        <v>4</v>
      </c>
      <c r="B114">
        <v>24</v>
      </c>
      <c r="C114" s="16">
        <v>44987</v>
      </c>
      <c r="D114">
        <v>3</v>
      </c>
      <c r="E114" t="s">
        <v>99</v>
      </c>
      <c r="F114" t="str">
        <f t="shared" si="0"/>
        <v>MK1248-3-E1</v>
      </c>
      <c r="G114" t="s">
        <v>24</v>
      </c>
      <c r="H114">
        <v>50</v>
      </c>
      <c r="I114" t="s">
        <v>47</v>
      </c>
      <c r="J114">
        <v>5</v>
      </c>
      <c r="K114">
        <v>-1</v>
      </c>
      <c r="L114" t="s">
        <v>22</v>
      </c>
      <c r="M114" t="s">
        <v>186</v>
      </c>
      <c r="N114">
        <v>27</v>
      </c>
      <c r="O114">
        <v>13.7</v>
      </c>
    </row>
    <row r="115" spans="1:24" x14ac:dyDescent="0.25">
      <c r="A115" t="s">
        <v>4</v>
      </c>
      <c r="B115">
        <v>24</v>
      </c>
      <c r="C115" s="16">
        <v>44987</v>
      </c>
      <c r="D115">
        <v>3</v>
      </c>
      <c r="E115" t="s">
        <v>100</v>
      </c>
      <c r="F115" t="str">
        <f>_xlfn.CONCAT(A115, "-", D115, "-", E115)</f>
        <v>MK1248-3-F1</v>
      </c>
      <c r="G115" t="s">
        <v>25</v>
      </c>
      <c r="H115">
        <v>50</v>
      </c>
      <c r="I115" t="s">
        <v>47</v>
      </c>
      <c r="J115">
        <v>5.5</v>
      </c>
      <c r="K115">
        <v>5</v>
      </c>
      <c r="L115" t="s">
        <v>22</v>
      </c>
      <c r="M115" t="s">
        <v>189</v>
      </c>
      <c r="N115">
        <v>21.78</v>
      </c>
      <c r="O115">
        <v>6.91</v>
      </c>
      <c r="P115" s="15" t="s">
        <v>195</v>
      </c>
    </row>
    <row r="116" spans="1:24" x14ac:dyDescent="0.25">
      <c r="A116" t="s">
        <v>4</v>
      </c>
      <c r="B116">
        <v>24</v>
      </c>
      <c r="C116" s="16">
        <v>44987</v>
      </c>
      <c r="D116">
        <v>3</v>
      </c>
      <c r="E116" t="s">
        <v>101</v>
      </c>
      <c r="F116" t="str">
        <f t="shared" si="0"/>
        <v>MK1248-3-A2</v>
      </c>
      <c r="G116" t="s">
        <v>12</v>
      </c>
      <c r="H116">
        <v>50</v>
      </c>
      <c r="I116" t="s">
        <v>47</v>
      </c>
      <c r="J116">
        <v>6</v>
      </c>
      <c r="K116">
        <v>1</v>
      </c>
      <c r="L116" t="s">
        <v>26</v>
      </c>
      <c r="M116" t="s">
        <v>188</v>
      </c>
      <c r="N116">
        <v>22.8</v>
      </c>
      <c r="O116">
        <v>20.65</v>
      </c>
    </row>
    <row r="117" spans="1:24" s="11" customFormat="1" x14ac:dyDescent="0.25">
      <c r="A117" t="s">
        <v>4</v>
      </c>
      <c r="B117">
        <v>24</v>
      </c>
      <c r="C117" s="16">
        <v>44987</v>
      </c>
      <c r="D117">
        <v>3</v>
      </c>
      <c r="E117" t="s">
        <v>102</v>
      </c>
      <c r="F117" t="str">
        <f t="shared" si="0"/>
        <v>MK1248-3-B2</v>
      </c>
      <c r="G117" t="s">
        <v>14</v>
      </c>
      <c r="H117">
        <v>50</v>
      </c>
      <c r="I117" t="s">
        <v>48</v>
      </c>
      <c r="J117">
        <v>4.5</v>
      </c>
      <c r="K117">
        <v>3</v>
      </c>
      <c r="L117" t="s">
        <v>19</v>
      </c>
      <c r="M117" s="11">
        <v>1</v>
      </c>
      <c r="Q117"/>
      <c r="R117"/>
      <c r="S117"/>
      <c r="T117"/>
      <c r="U117"/>
      <c r="V117"/>
      <c r="W117"/>
      <c r="X117"/>
    </row>
    <row r="118" spans="1:24" x14ac:dyDescent="0.25">
      <c r="A118" t="s">
        <v>4</v>
      </c>
      <c r="B118">
        <v>24</v>
      </c>
      <c r="C118" s="16">
        <v>44987</v>
      </c>
      <c r="D118">
        <v>3</v>
      </c>
      <c r="E118" t="s">
        <v>109</v>
      </c>
      <c r="F118" t="str">
        <f t="shared" si="0"/>
        <v>MK1248-3-C2</v>
      </c>
      <c r="G118" t="s">
        <v>15</v>
      </c>
      <c r="H118">
        <v>50</v>
      </c>
      <c r="I118" t="s">
        <v>48</v>
      </c>
      <c r="J118">
        <v>5</v>
      </c>
      <c r="K118">
        <v>5</v>
      </c>
      <c r="L118" t="s">
        <v>16</v>
      </c>
      <c r="M118" t="s">
        <v>189</v>
      </c>
      <c r="N118">
        <v>16.309999999999999</v>
      </c>
      <c r="O118">
        <v>13.07</v>
      </c>
    </row>
    <row r="119" spans="1:24" x14ac:dyDescent="0.25">
      <c r="A119" t="s">
        <v>4</v>
      </c>
      <c r="B119">
        <v>24</v>
      </c>
      <c r="C119" s="16">
        <v>44987</v>
      </c>
      <c r="D119">
        <v>3</v>
      </c>
      <c r="E119" t="s">
        <v>110</v>
      </c>
      <c r="F119" t="str">
        <f t="shared" si="0"/>
        <v>MK1248-3-D2</v>
      </c>
      <c r="G119" t="s">
        <v>17</v>
      </c>
      <c r="H119">
        <v>50</v>
      </c>
      <c r="I119" t="s">
        <v>48</v>
      </c>
      <c r="J119">
        <v>5.5</v>
      </c>
      <c r="K119">
        <v>3</v>
      </c>
      <c r="L119" t="s">
        <v>16</v>
      </c>
      <c r="M119" t="s">
        <v>186</v>
      </c>
      <c r="N119">
        <v>23.47</v>
      </c>
      <c r="O119">
        <v>17.43</v>
      </c>
    </row>
    <row r="120" spans="1:24" x14ac:dyDescent="0.25">
      <c r="A120" t="s">
        <v>4</v>
      </c>
      <c r="B120">
        <v>24</v>
      </c>
      <c r="C120" s="16">
        <v>44987</v>
      </c>
      <c r="D120">
        <v>3</v>
      </c>
      <c r="E120" t="s">
        <v>111</v>
      </c>
      <c r="F120" t="str">
        <f t="shared" si="0"/>
        <v>MK1248-3-E2</v>
      </c>
      <c r="G120" t="s">
        <v>18</v>
      </c>
      <c r="H120">
        <v>50</v>
      </c>
      <c r="I120" t="s">
        <v>48</v>
      </c>
      <c r="J120">
        <v>6</v>
      </c>
      <c r="K120">
        <v>1</v>
      </c>
      <c r="L120" t="s">
        <v>28</v>
      </c>
      <c r="M120" t="s">
        <v>188</v>
      </c>
      <c r="N120">
        <v>21.67</v>
      </c>
      <c r="O120">
        <v>23.59</v>
      </c>
    </row>
    <row r="121" spans="1:24" x14ac:dyDescent="0.25">
      <c r="A121" t="s">
        <v>4</v>
      </c>
      <c r="B121">
        <v>24</v>
      </c>
      <c r="C121" s="16">
        <v>44987</v>
      </c>
      <c r="D121">
        <v>3</v>
      </c>
      <c r="E121" t="s">
        <v>112</v>
      </c>
      <c r="F121" t="str">
        <f t="shared" si="0"/>
        <v>MK1248-3-F2</v>
      </c>
      <c r="G121" t="s">
        <v>29</v>
      </c>
      <c r="H121">
        <v>50</v>
      </c>
      <c r="I121" t="s">
        <v>48</v>
      </c>
      <c r="J121">
        <v>6.5</v>
      </c>
      <c r="K121">
        <v>3</v>
      </c>
      <c r="L121" t="s">
        <v>26</v>
      </c>
      <c r="M121" t="s">
        <v>189</v>
      </c>
      <c r="N121">
        <v>21.57</v>
      </c>
      <c r="O121">
        <v>14.43</v>
      </c>
    </row>
    <row r="122" spans="1:24" x14ac:dyDescent="0.25">
      <c r="A122" t="s">
        <v>4</v>
      </c>
      <c r="B122">
        <v>24</v>
      </c>
      <c r="C122" s="16">
        <v>44987</v>
      </c>
      <c r="D122">
        <v>3</v>
      </c>
      <c r="E122" t="s">
        <v>103</v>
      </c>
      <c r="F122" t="str">
        <f t="shared" si="0"/>
        <v>MK1248-3-A3</v>
      </c>
      <c r="G122" t="s">
        <v>30</v>
      </c>
      <c r="H122">
        <v>50</v>
      </c>
      <c r="I122" t="s">
        <v>49</v>
      </c>
      <c r="J122">
        <v>5.5</v>
      </c>
      <c r="K122">
        <v>-1</v>
      </c>
      <c r="L122" t="s">
        <v>22</v>
      </c>
      <c r="M122" t="s">
        <v>189</v>
      </c>
      <c r="N122">
        <v>16.559999999999999</v>
      </c>
      <c r="O122">
        <v>11.73</v>
      </c>
    </row>
    <row r="123" spans="1:24" x14ac:dyDescent="0.25">
      <c r="A123" t="s">
        <v>4</v>
      </c>
      <c r="B123">
        <v>24</v>
      </c>
      <c r="C123" s="16">
        <v>44987</v>
      </c>
      <c r="D123">
        <v>3</v>
      </c>
      <c r="E123" t="s">
        <v>108</v>
      </c>
      <c r="F123" t="str">
        <f t="shared" si="0"/>
        <v>MK1248-3-B3</v>
      </c>
      <c r="G123" t="s">
        <v>31</v>
      </c>
      <c r="H123">
        <v>50</v>
      </c>
      <c r="I123" t="s">
        <v>49</v>
      </c>
      <c r="J123">
        <v>6</v>
      </c>
      <c r="K123">
        <v>6</v>
      </c>
      <c r="L123" t="s">
        <v>22</v>
      </c>
      <c r="M123" t="s">
        <v>187</v>
      </c>
      <c r="N123">
        <v>9.0299999999999994</v>
      </c>
      <c r="O123">
        <v>3.21</v>
      </c>
    </row>
    <row r="124" spans="1:24" x14ac:dyDescent="0.25">
      <c r="A124" t="s">
        <v>4</v>
      </c>
      <c r="B124">
        <v>24</v>
      </c>
      <c r="C124" s="16">
        <v>44987</v>
      </c>
      <c r="D124">
        <v>3</v>
      </c>
      <c r="E124" t="s">
        <v>114</v>
      </c>
      <c r="F124" t="str">
        <f t="shared" si="0"/>
        <v>MK1248-3-C3</v>
      </c>
      <c r="G124" t="s">
        <v>32</v>
      </c>
      <c r="H124">
        <v>50</v>
      </c>
      <c r="I124" t="s">
        <v>49</v>
      </c>
      <c r="J124">
        <v>6.5</v>
      </c>
      <c r="K124">
        <v>9</v>
      </c>
      <c r="L124" t="s">
        <v>34</v>
      </c>
      <c r="M124" t="s">
        <v>187</v>
      </c>
      <c r="N124">
        <v>9.68</v>
      </c>
      <c r="O124">
        <v>4.55</v>
      </c>
    </row>
    <row r="125" spans="1:24" x14ac:dyDescent="0.25">
      <c r="A125" t="s">
        <v>4</v>
      </c>
      <c r="B125">
        <v>24</v>
      </c>
      <c r="C125" s="16">
        <v>44987</v>
      </c>
      <c r="D125">
        <v>3</v>
      </c>
      <c r="E125" t="s">
        <v>115</v>
      </c>
      <c r="F125" t="str">
        <f>_xlfn.CONCAT(A125, "-", D125, "-", E125)</f>
        <v>MK1248-3-D3</v>
      </c>
      <c r="G125" t="s">
        <v>35</v>
      </c>
      <c r="H125">
        <v>50</v>
      </c>
      <c r="I125" t="s">
        <v>49</v>
      </c>
      <c r="J125">
        <v>7</v>
      </c>
      <c r="K125">
        <v>9</v>
      </c>
      <c r="L125" t="s">
        <v>34</v>
      </c>
      <c r="M125" t="s">
        <v>187</v>
      </c>
      <c r="N125">
        <v>10.62</v>
      </c>
      <c r="O125">
        <v>3.32</v>
      </c>
      <c r="P125" s="13" t="s">
        <v>190</v>
      </c>
    </row>
    <row r="126" spans="1:24" x14ac:dyDescent="0.25">
      <c r="A126" t="s">
        <v>4</v>
      </c>
      <c r="B126">
        <v>24</v>
      </c>
      <c r="C126" s="16">
        <v>44987</v>
      </c>
      <c r="D126">
        <v>3</v>
      </c>
      <c r="E126" t="s">
        <v>116</v>
      </c>
      <c r="F126" t="str">
        <f t="shared" si="0"/>
        <v>MK1248-3-E3</v>
      </c>
      <c r="G126" t="s">
        <v>36</v>
      </c>
      <c r="H126">
        <v>50</v>
      </c>
      <c r="I126" t="s">
        <v>50</v>
      </c>
      <c r="J126">
        <v>6</v>
      </c>
      <c r="K126">
        <v>3</v>
      </c>
      <c r="L126" t="s">
        <v>22</v>
      </c>
      <c r="M126" t="s">
        <v>187</v>
      </c>
      <c r="N126">
        <v>14.2</v>
      </c>
      <c r="O126">
        <v>7</v>
      </c>
    </row>
    <row r="127" spans="1:24" x14ac:dyDescent="0.25">
      <c r="A127" t="s">
        <v>4</v>
      </c>
      <c r="B127">
        <v>24</v>
      </c>
      <c r="C127" s="16">
        <v>44987</v>
      </c>
      <c r="D127">
        <v>3</v>
      </c>
      <c r="E127" t="s">
        <v>117</v>
      </c>
      <c r="F127" t="str">
        <f t="shared" si="0"/>
        <v>MK1248-3-F3</v>
      </c>
      <c r="G127" t="s">
        <v>38</v>
      </c>
      <c r="H127">
        <v>50</v>
      </c>
      <c r="I127" t="s">
        <v>50</v>
      </c>
      <c r="J127">
        <v>6.5</v>
      </c>
      <c r="K127">
        <v>3</v>
      </c>
      <c r="L127" t="s">
        <v>16</v>
      </c>
      <c r="M127" t="s">
        <v>196</v>
      </c>
      <c r="N127">
        <v>17.18</v>
      </c>
      <c r="O127">
        <v>22.25</v>
      </c>
    </row>
    <row r="128" spans="1:24" x14ac:dyDescent="0.25">
      <c r="A128" t="s">
        <v>4</v>
      </c>
      <c r="B128">
        <v>24</v>
      </c>
      <c r="C128" s="16">
        <v>44987</v>
      </c>
      <c r="D128">
        <v>3</v>
      </c>
      <c r="E128" t="s">
        <v>104</v>
      </c>
      <c r="F128" t="str">
        <f t="shared" si="0"/>
        <v>MK1248-3-A4</v>
      </c>
      <c r="G128" t="s">
        <v>40</v>
      </c>
      <c r="H128">
        <v>50</v>
      </c>
      <c r="I128" t="s">
        <v>50</v>
      </c>
      <c r="J128">
        <v>7</v>
      </c>
      <c r="K128">
        <v>1</v>
      </c>
      <c r="L128" t="s">
        <v>16</v>
      </c>
      <c r="M128" t="s">
        <v>189</v>
      </c>
      <c r="N128">
        <v>15.48</v>
      </c>
      <c r="O128">
        <v>7.54</v>
      </c>
    </row>
    <row r="129" spans="1:24" x14ac:dyDescent="0.25">
      <c r="A129" t="s">
        <v>4</v>
      </c>
      <c r="B129">
        <v>24</v>
      </c>
      <c r="C129" s="16">
        <v>44987</v>
      </c>
      <c r="D129">
        <v>3</v>
      </c>
      <c r="E129" t="s">
        <v>113</v>
      </c>
      <c r="F129" t="str">
        <f t="shared" si="0"/>
        <v>MK1248-3-B4</v>
      </c>
      <c r="G129" t="s">
        <v>41</v>
      </c>
      <c r="H129">
        <v>50</v>
      </c>
      <c r="I129" t="s">
        <v>50</v>
      </c>
      <c r="J129">
        <v>7.5</v>
      </c>
      <c r="K129">
        <v>3</v>
      </c>
      <c r="L129" t="s">
        <v>26</v>
      </c>
      <c r="M129" t="s">
        <v>186</v>
      </c>
      <c r="N129">
        <v>30.11</v>
      </c>
      <c r="O129">
        <v>7.22</v>
      </c>
    </row>
    <row r="130" spans="1:24" x14ac:dyDescent="0.25">
      <c r="A130" t="s">
        <v>4</v>
      </c>
      <c r="B130">
        <v>24</v>
      </c>
      <c r="C130" s="16">
        <v>44987</v>
      </c>
      <c r="D130">
        <v>3</v>
      </c>
      <c r="E130" t="s">
        <v>118</v>
      </c>
      <c r="F130" t="str">
        <f t="shared" si="0"/>
        <v>MK1248-3-C4</v>
      </c>
      <c r="G130" t="s">
        <v>42</v>
      </c>
      <c r="H130">
        <v>50</v>
      </c>
      <c r="I130" t="s">
        <v>50</v>
      </c>
      <c r="J130">
        <v>8</v>
      </c>
      <c r="K130">
        <v>-1</v>
      </c>
      <c r="L130" t="s">
        <v>26</v>
      </c>
      <c r="M130" t="s">
        <v>189</v>
      </c>
      <c r="N130">
        <v>20.63</v>
      </c>
      <c r="O130">
        <v>9.17</v>
      </c>
    </row>
    <row r="131" spans="1:24" s="11" customFormat="1" x14ac:dyDescent="0.25">
      <c r="A131" t="s">
        <v>4</v>
      </c>
      <c r="B131">
        <v>24</v>
      </c>
      <c r="C131" s="16">
        <v>44987</v>
      </c>
      <c r="D131">
        <v>3</v>
      </c>
      <c r="E131" t="s">
        <v>119</v>
      </c>
      <c r="F131" t="str">
        <f t="shared" ref="F131:F194" si="1">_xlfn.CONCAT(A131, "-", D131, "-", E131)</f>
        <v>MK1248-3-D4</v>
      </c>
      <c r="G131" t="s">
        <v>43</v>
      </c>
      <c r="H131">
        <v>50</v>
      </c>
      <c r="I131" t="s">
        <v>51</v>
      </c>
      <c r="J131">
        <v>7.5</v>
      </c>
      <c r="K131">
        <v>-1</v>
      </c>
      <c r="L131" t="s">
        <v>19</v>
      </c>
      <c r="M131" s="11">
        <v>1</v>
      </c>
      <c r="Q131"/>
      <c r="R131"/>
      <c r="S131"/>
      <c r="T131"/>
      <c r="U131"/>
      <c r="V131"/>
      <c r="W131"/>
      <c r="X131"/>
    </row>
    <row r="132" spans="1:24" x14ac:dyDescent="0.25">
      <c r="A132" t="s">
        <v>4</v>
      </c>
      <c r="B132">
        <v>24</v>
      </c>
      <c r="C132" s="16">
        <v>44987</v>
      </c>
      <c r="D132">
        <v>3</v>
      </c>
      <c r="E132" t="s">
        <v>120</v>
      </c>
      <c r="F132" t="str">
        <f t="shared" si="1"/>
        <v>MK1248-3-E4</v>
      </c>
      <c r="G132" t="s">
        <v>44</v>
      </c>
      <c r="H132">
        <v>50</v>
      </c>
      <c r="I132" t="s">
        <v>51</v>
      </c>
      <c r="J132">
        <v>8</v>
      </c>
      <c r="K132">
        <v>-1</v>
      </c>
      <c r="L132" t="s">
        <v>22</v>
      </c>
      <c r="M132" t="s">
        <v>189</v>
      </c>
      <c r="N132">
        <v>16.98</v>
      </c>
      <c r="O132">
        <v>8.98</v>
      </c>
    </row>
    <row r="133" spans="1:24" x14ac:dyDescent="0.25">
      <c r="A133" t="s">
        <v>4</v>
      </c>
      <c r="B133">
        <v>24</v>
      </c>
      <c r="C133" s="16">
        <v>44987</v>
      </c>
      <c r="D133">
        <v>3</v>
      </c>
      <c r="E133" t="s">
        <v>121</v>
      </c>
      <c r="F133" t="str">
        <f t="shared" si="1"/>
        <v>MK1248-3-F4</v>
      </c>
      <c r="G133" t="s">
        <v>45</v>
      </c>
      <c r="H133">
        <v>50</v>
      </c>
      <c r="I133" t="s">
        <v>51</v>
      </c>
      <c r="J133">
        <v>8.5</v>
      </c>
      <c r="K133">
        <v>-1</v>
      </c>
      <c r="L133" t="s">
        <v>22</v>
      </c>
      <c r="M133" t="s">
        <v>189</v>
      </c>
      <c r="N133">
        <v>21.08</v>
      </c>
      <c r="O133">
        <v>4.3099999999999996</v>
      </c>
    </row>
    <row r="134" spans="1:24" s="11" customFormat="1" x14ac:dyDescent="0.25">
      <c r="A134" t="s">
        <v>4</v>
      </c>
      <c r="B134">
        <v>24</v>
      </c>
      <c r="C134" s="16">
        <v>44987</v>
      </c>
      <c r="D134">
        <v>3</v>
      </c>
      <c r="E134" t="s">
        <v>107</v>
      </c>
      <c r="F134" t="str">
        <f t="shared" si="1"/>
        <v>MK1248-3-A7</v>
      </c>
      <c r="G134" t="s">
        <v>8</v>
      </c>
      <c r="H134">
        <v>40</v>
      </c>
      <c r="I134" t="s">
        <v>46</v>
      </c>
      <c r="J134">
        <v>4.5</v>
      </c>
      <c r="K134">
        <v>-1</v>
      </c>
      <c r="L134" t="s">
        <v>19</v>
      </c>
      <c r="M134" s="11">
        <v>1</v>
      </c>
      <c r="Q134"/>
      <c r="R134"/>
      <c r="S134"/>
      <c r="T134"/>
      <c r="U134"/>
      <c r="V134"/>
      <c r="W134"/>
      <c r="X134"/>
    </row>
    <row r="135" spans="1:24" s="11" customFormat="1" x14ac:dyDescent="0.25">
      <c r="A135" t="s">
        <v>4</v>
      </c>
      <c r="B135">
        <v>24</v>
      </c>
      <c r="C135" s="16">
        <v>44987</v>
      </c>
      <c r="D135">
        <v>3</v>
      </c>
      <c r="E135" t="s">
        <v>122</v>
      </c>
      <c r="F135" t="str">
        <f t="shared" si="1"/>
        <v>MK1248-3-B7</v>
      </c>
      <c r="G135" t="s">
        <v>20</v>
      </c>
      <c r="H135">
        <v>40</v>
      </c>
      <c r="I135" t="s">
        <v>46</v>
      </c>
      <c r="J135">
        <v>5</v>
      </c>
      <c r="K135">
        <v>-1</v>
      </c>
      <c r="L135" t="s">
        <v>19</v>
      </c>
      <c r="M135" s="11">
        <v>1</v>
      </c>
      <c r="Q135"/>
      <c r="R135"/>
      <c r="S135"/>
      <c r="T135"/>
      <c r="U135"/>
      <c r="V135"/>
      <c r="W135"/>
      <c r="X135"/>
    </row>
    <row r="136" spans="1:24" s="11" customFormat="1" x14ac:dyDescent="0.25">
      <c r="A136" t="s">
        <v>4</v>
      </c>
      <c r="B136">
        <v>24</v>
      </c>
      <c r="C136" s="16">
        <v>44987</v>
      </c>
      <c r="D136">
        <v>3</v>
      </c>
      <c r="E136" t="s">
        <v>123</v>
      </c>
      <c r="F136" t="str">
        <f t="shared" si="1"/>
        <v>MK1248-3-C7</v>
      </c>
      <c r="G136" t="s">
        <v>21</v>
      </c>
      <c r="H136">
        <v>40</v>
      </c>
      <c r="I136" t="s">
        <v>46</v>
      </c>
      <c r="J136">
        <v>5.5</v>
      </c>
      <c r="K136">
        <v>-1</v>
      </c>
      <c r="L136" t="s">
        <v>19</v>
      </c>
      <c r="M136" s="11">
        <v>1</v>
      </c>
      <c r="Q136"/>
      <c r="R136"/>
      <c r="S136"/>
      <c r="T136"/>
      <c r="U136"/>
      <c r="V136"/>
      <c r="W136"/>
      <c r="X136"/>
    </row>
    <row r="137" spans="1:24" s="11" customFormat="1" x14ac:dyDescent="0.25">
      <c r="A137" t="s">
        <v>4</v>
      </c>
      <c r="B137">
        <v>24</v>
      </c>
      <c r="C137" s="16">
        <v>44987</v>
      </c>
      <c r="D137">
        <v>3</v>
      </c>
      <c r="E137" t="s">
        <v>124</v>
      </c>
      <c r="F137" t="str">
        <f t="shared" si="1"/>
        <v>MK1248-3-D7</v>
      </c>
      <c r="G137" t="s">
        <v>23</v>
      </c>
      <c r="H137">
        <v>40</v>
      </c>
      <c r="I137" t="s">
        <v>47</v>
      </c>
      <c r="J137">
        <v>4.5</v>
      </c>
      <c r="K137">
        <v>-1</v>
      </c>
      <c r="L137" t="s">
        <v>19</v>
      </c>
      <c r="M137" s="11">
        <v>1</v>
      </c>
      <c r="Q137"/>
      <c r="R137"/>
      <c r="S137"/>
      <c r="T137"/>
      <c r="U137"/>
      <c r="V137"/>
      <c r="W137"/>
      <c r="X137"/>
    </row>
    <row r="138" spans="1:24" x14ac:dyDescent="0.25">
      <c r="A138" t="s">
        <v>4</v>
      </c>
      <c r="B138">
        <v>24</v>
      </c>
      <c r="C138" s="16">
        <v>44987</v>
      </c>
      <c r="D138">
        <v>3</v>
      </c>
      <c r="E138" t="s">
        <v>125</v>
      </c>
      <c r="F138" t="str">
        <f>_xlfn.CONCAT(A138, "-", D138, "-", E138)</f>
        <v>MK1248-3-E7</v>
      </c>
      <c r="G138" t="s">
        <v>24</v>
      </c>
      <c r="H138">
        <v>40</v>
      </c>
      <c r="I138" t="s">
        <v>47</v>
      </c>
      <c r="J138">
        <v>5</v>
      </c>
      <c r="K138">
        <v>-1</v>
      </c>
      <c r="L138" t="s">
        <v>16</v>
      </c>
      <c r="M138" t="s">
        <v>189</v>
      </c>
      <c r="N138">
        <v>16.920000000000002</v>
      </c>
      <c r="O138">
        <v>0.73</v>
      </c>
      <c r="P138" s="14" t="s">
        <v>194</v>
      </c>
    </row>
    <row r="139" spans="1:24" x14ac:dyDescent="0.25">
      <c r="A139" t="s">
        <v>4</v>
      </c>
      <c r="B139">
        <v>24</v>
      </c>
      <c r="C139" s="16">
        <v>44987</v>
      </c>
      <c r="D139">
        <v>3</v>
      </c>
      <c r="E139" t="s">
        <v>126</v>
      </c>
      <c r="F139" t="str">
        <f>_xlfn.CONCAT(A139, "-", D139, "-", E139)</f>
        <v>MK1248-3-F7</v>
      </c>
      <c r="G139" t="s">
        <v>25</v>
      </c>
      <c r="H139">
        <v>40</v>
      </c>
      <c r="I139" t="s">
        <v>47</v>
      </c>
      <c r="J139">
        <v>5.5</v>
      </c>
      <c r="K139">
        <v>5</v>
      </c>
      <c r="L139" t="s">
        <v>16</v>
      </c>
      <c r="M139" t="s">
        <v>187</v>
      </c>
      <c r="N139">
        <v>6.96</v>
      </c>
      <c r="O139">
        <v>2.4700000000000002</v>
      </c>
      <c r="P139" s="13" t="s">
        <v>190</v>
      </c>
    </row>
    <row r="140" spans="1:24" s="11" customFormat="1" x14ac:dyDescent="0.25">
      <c r="A140" t="s">
        <v>4</v>
      </c>
      <c r="B140">
        <v>24</v>
      </c>
      <c r="C140" s="16">
        <v>44987</v>
      </c>
      <c r="D140">
        <v>3</v>
      </c>
      <c r="E140" t="s">
        <v>127</v>
      </c>
      <c r="F140" t="str">
        <f t="shared" si="1"/>
        <v>MK1248-3-A8</v>
      </c>
      <c r="G140" t="s">
        <v>12</v>
      </c>
      <c r="H140">
        <v>40</v>
      </c>
      <c r="I140" t="s">
        <v>47</v>
      </c>
      <c r="J140">
        <v>6</v>
      </c>
      <c r="K140">
        <v>1</v>
      </c>
      <c r="L140" t="s">
        <v>19</v>
      </c>
      <c r="M140" s="11">
        <v>1</v>
      </c>
      <c r="Q140"/>
      <c r="R140"/>
      <c r="S140"/>
      <c r="T140"/>
      <c r="U140"/>
      <c r="V140"/>
      <c r="W140"/>
      <c r="X140"/>
    </row>
    <row r="141" spans="1:24" x14ac:dyDescent="0.25">
      <c r="A141" t="s">
        <v>4</v>
      </c>
      <c r="B141">
        <v>24</v>
      </c>
      <c r="C141" s="16">
        <v>44987</v>
      </c>
      <c r="D141">
        <v>3</v>
      </c>
      <c r="E141" t="s">
        <v>128</v>
      </c>
      <c r="F141" t="str">
        <f>_xlfn.CONCAT(A141, "-", D141, "-", E141)</f>
        <v>MK1248-3-B8</v>
      </c>
      <c r="G141" t="s">
        <v>14</v>
      </c>
      <c r="H141">
        <v>40</v>
      </c>
      <c r="I141" t="s">
        <v>48</v>
      </c>
      <c r="J141">
        <v>4.5</v>
      </c>
      <c r="K141">
        <v>3</v>
      </c>
      <c r="L141" t="s">
        <v>19</v>
      </c>
      <c r="M141" t="s">
        <v>189</v>
      </c>
      <c r="N141">
        <v>14.77</v>
      </c>
      <c r="O141">
        <v>7.41</v>
      </c>
      <c r="P141" s="15" t="s">
        <v>195</v>
      </c>
    </row>
    <row r="142" spans="1:24" x14ac:dyDescent="0.25">
      <c r="A142" t="s">
        <v>4</v>
      </c>
      <c r="B142">
        <v>24</v>
      </c>
      <c r="C142" s="16">
        <v>44987</v>
      </c>
      <c r="D142">
        <v>3</v>
      </c>
      <c r="E142" t="s">
        <v>129</v>
      </c>
      <c r="F142" t="str">
        <f t="shared" si="1"/>
        <v>MK1248-3-C8</v>
      </c>
      <c r="G142" t="s">
        <v>15</v>
      </c>
      <c r="H142">
        <v>40</v>
      </c>
      <c r="I142" t="s">
        <v>48</v>
      </c>
      <c r="J142">
        <v>5</v>
      </c>
      <c r="K142">
        <v>5</v>
      </c>
      <c r="L142" t="s">
        <v>16</v>
      </c>
      <c r="M142" t="s">
        <v>188</v>
      </c>
      <c r="N142">
        <v>21.9</v>
      </c>
      <c r="O142">
        <v>20.54</v>
      </c>
    </row>
    <row r="143" spans="1:24" x14ac:dyDescent="0.25">
      <c r="A143" t="s">
        <v>4</v>
      </c>
      <c r="B143">
        <v>24</v>
      </c>
      <c r="C143" s="16">
        <v>44987</v>
      </c>
      <c r="D143">
        <v>3</v>
      </c>
      <c r="E143" t="s">
        <v>130</v>
      </c>
      <c r="F143" t="str">
        <f t="shared" si="1"/>
        <v>MK1248-3-D8</v>
      </c>
      <c r="G143" t="s">
        <v>17</v>
      </c>
      <c r="H143">
        <v>40</v>
      </c>
      <c r="I143" t="s">
        <v>48</v>
      </c>
      <c r="J143">
        <v>5.5</v>
      </c>
      <c r="K143">
        <v>3</v>
      </c>
      <c r="L143" t="s">
        <v>16</v>
      </c>
      <c r="M143" t="s">
        <v>186</v>
      </c>
      <c r="N143">
        <v>23.64</v>
      </c>
      <c r="O143">
        <v>14.21</v>
      </c>
    </row>
    <row r="144" spans="1:24" x14ac:dyDescent="0.25">
      <c r="A144" t="s">
        <v>4</v>
      </c>
      <c r="B144">
        <v>24</v>
      </c>
      <c r="C144" s="16">
        <v>44987</v>
      </c>
      <c r="D144">
        <v>3</v>
      </c>
      <c r="E144" t="s">
        <v>131</v>
      </c>
      <c r="F144" t="str">
        <f t="shared" si="1"/>
        <v>MK1248-3-E8</v>
      </c>
      <c r="G144" t="s">
        <v>18</v>
      </c>
      <c r="H144">
        <v>40</v>
      </c>
      <c r="I144" t="s">
        <v>48</v>
      </c>
      <c r="J144">
        <v>6</v>
      </c>
      <c r="K144">
        <v>1</v>
      </c>
      <c r="L144" t="s">
        <v>16</v>
      </c>
      <c r="M144" t="s">
        <v>189</v>
      </c>
      <c r="N144">
        <v>18.72</v>
      </c>
      <c r="O144">
        <v>9.1199999999999992</v>
      </c>
    </row>
    <row r="145" spans="1:15" x14ac:dyDescent="0.25">
      <c r="A145" t="s">
        <v>4</v>
      </c>
      <c r="B145">
        <v>24</v>
      </c>
      <c r="C145" s="16">
        <v>44987</v>
      </c>
      <c r="D145">
        <v>3</v>
      </c>
      <c r="E145" t="s">
        <v>132</v>
      </c>
      <c r="F145" t="str">
        <f t="shared" si="1"/>
        <v>MK1248-3-F8</v>
      </c>
      <c r="G145" t="s">
        <v>29</v>
      </c>
      <c r="H145">
        <v>40</v>
      </c>
      <c r="I145" t="s">
        <v>48</v>
      </c>
      <c r="J145">
        <v>6.5</v>
      </c>
      <c r="K145">
        <v>3</v>
      </c>
      <c r="L145" t="s">
        <v>16</v>
      </c>
      <c r="M145" t="s">
        <v>186</v>
      </c>
      <c r="N145">
        <v>27.8</v>
      </c>
      <c r="O145">
        <v>4.58</v>
      </c>
    </row>
    <row r="146" spans="1:15" x14ac:dyDescent="0.25">
      <c r="A146" t="s">
        <v>4</v>
      </c>
      <c r="B146">
        <v>24</v>
      </c>
      <c r="C146" s="16">
        <v>44987</v>
      </c>
      <c r="D146">
        <v>3</v>
      </c>
      <c r="E146" t="s">
        <v>133</v>
      </c>
      <c r="F146" t="str">
        <f t="shared" si="1"/>
        <v>MK1248-3-A9</v>
      </c>
      <c r="G146" t="s">
        <v>30</v>
      </c>
      <c r="H146">
        <v>40</v>
      </c>
      <c r="I146" t="s">
        <v>49</v>
      </c>
      <c r="J146">
        <v>5.5</v>
      </c>
      <c r="K146">
        <v>-1</v>
      </c>
      <c r="L146" t="s">
        <v>19</v>
      </c>
      <c r="M146" s="11">
        <v>1</v>
      </c>
      <c r="N146" s="11"/>
      <c r="O146" s="11"/>
    </row>
    <row r="147" spans="1:15" x14ac:dyDescent="0.25">
      <c r="A147" t="s">
        <v>4</v>
      </c>
      <c r="B147">
        <v>24</v>
      </c>
      <c r="C147" s="16">
        <v>44987</v>
      </c>
      <c r="D147">
        <v>3</v>
      </c>
      <c r="E147" t="s">
        <v>140</v>
      </c>
      <c r="F147" t="str">
        <f t="shared" si="1"/>
        <v>MK1248-3-B9</v>
      </c>
      <c r="G147" t="s">
        <v>31</v>
      </c>
      <c r="H147">
        <v>40</v>
      </c>
      <c r="I147" t="s">
        <v>49</v>
      </c>
      <c r="J147">
        <v>6</v>
      </c>
      <c r="K147">
        <v>6</v>
      </c>
      <c r="L147" t="s">
        <v>16</v>
      </c>
      <c r="M147" t="s">
        <v>186</v>
      </c>
      <c r="N147">
        <v>23.82</v>
      </c>
      <c r="O147">
        <v>16.09</v>
      </c>
    </row>
    <row r="148" spans="1:15" x14ac:dyDescent="0.25">
      <c r="A148" t="s">
        <v>4</v>
      </c>
      <c r="B148">
        <v>24</v>
      </c>
      <c r="C148" s="16">
        <v>44987</v>
      </c>
      <c r="D148">
        <v>3</v>
      </c>
      <c r="E148" t="s">
        <v>141</v>
      </c>
      <c r="F148" t="str">
        <f t="shared" si="1"/>
        <v>MK1248-3-C9</v>
      </c>
      <c r="G148" t="s">
        <v>32</v>
      </c>
      <c r="H148">
        <v>40</v>
      </c>
      <c r="I148" t="s">
        <v>49</v>
      </c>
      <c r="J148">
        <v>6.5</v>
      </c>
      <c r="K148">
        <v>9</v>
      </c>
      <c r="L148" t="s">
        <v>33</v>
      </c>
      <c r="M148" t="s">
        <v>189</v>
      </c>
      <c r="N148">
        <v>21.15</v>
      </c>
      <c r="O148">
        <v>4.41</v>
      </c>
    </row>
    <row r="149" spans="1:15" x14ac:dyDescent="0.25">
      <c r="A149" t="s">
        <v>4</v>
      </c>
      <c r="B149">
        <v>24</v>
      </c>
      <c r="C149" s="16">
        <v>44987</v>
      </c>
      <c r="D149">
        <v>3</v>
      </c>
      <c r="E149" t="s">
        <v>142</v>
      </c>
      <c r="F149" t="str">
        <f t="shared" si="1"/>
        <v>MK1248-3-D9</v>
      </c>
      <c r="G149" t="s">
        <v>35</v>
      </c>
      <c r="H149">
        <v>40</v>
      </c>
      <c r="I149" t="s">
        <v>49</v>
      </c>
      <c r="J149">
        <v>7</v>
      </c>
      <c r="K149">
        <v>9</v>
      </c>
      <c r="L149" t="s">
        <v>34</v>
      </c>
      <c r="M149" t="s">
        <v>189</v>
      </c>
      <c r="N149">
        <v>15.2</v>
      </c>
      <c r="O149">
        <v>7.34</v>
      </c>
    </row>
    <row r="150" spans="1:15" x14ac:dyDescent="0.25">
      <c r="A150" t="s">
        <v>4</v>
      </c>
      <c r="B150">
        <v>24</v>
      </c>
      <c r="C150" s="16">
        <v>44987</v>
      </c>
      <c r="D150">
        <v>3</v>
      </c>
      <c r="E150" t="s">
        <v>143</v>
      </c>
      <c r="F150" t="str">
        <f t="shared" si="1"/>
        <v>MK1248-3-E9</v>
      </c>
      <c r="G150" t="s">
        <v>36</v>
      </c>
      <c r="H150">
        <v>40</v>
      </c>
      <c r="I150" t="s">
        <v>50</v>
      </c>
      <c r="J150">
        <v>6</v>
      </c>
      <c r="K150">
        <v>3</v>
      </c>
      <c r="L150" t="s">
        <v>37</v>
      </c>
      <c r="M150" t="s">
        <v>187</v>
      </c>
      <c r="N150">
        <v>11.45</v>
      </c>
      <c r="O150">
        <v>5.89</v>
      </c>
    </row>
    <row r="151" spans="1:15" x14ac:dyDescent="0.25">
      <c r="A151" t="s">
        <v>4</v>
      </c>
      <c r="B151">
        <v>24</v>
      </c>
      <c r="C151" s="16">
        <v>44987</v>
      </c>
      <c r="D151">
        <v>3</v>
      </c>
      <c r="E151" t="s">
        <v>144</v>
      </c>
      <c r="F151" t="str">
        <f t="shared" si="1"/>
        <v>MK1248-3-F9</v>
      </c>
      <c r="G151" t="s">
        <v>38</v>
      </c>
      <c r="H151">
        <v>40</v>
      </c>
      <c r="I151" t="s">
        <v>50</v>
      </c>
      <c r="J151">
        <v>6.5</v>
      </c>
      <c r="K151">
        <v>3</v>
      </c>
      <c r="L151" t="s">
        <v>39</v>
      </c>
      <c r="M151" t="s">
        <v>189</v>
      </c>
      <c r="N151">
        <v>19.25</v>
      </c>
      <c r="O151">
        <v>15.6</v>
      </c>
    </row>
    <row r="152" spans="1:15" x14ac:dyDescent="0.25">
      <c r="A152" t="s">
        <v>4</v>
      </c>
      <c r="B152">
        <v>24</v>
      </c>
      <c r="C152" s="16">
        <v>44987</v>
      </c>
      <c r="D152">
        <v>3</v>
      </c>
      <c r="E152" t="s">
        <v>150</v>
      </c>
      <c r="F152" t="str">
        <f t="shared" si="1"/>
        <v>MK1248-3-A10</v>
      </c>
      <c r="G152" t="s">
        <v>40</v>
      </c>
      <c r="H152">
        <v>40</v>
      </c>
      <c r="I152" t="s">
        <v>50</v>
      </c>
      <c r="J152">
        <v>7</v>
      </c>
      <c r="K152">
        <v>1</v>
      </c>
      <c r="L152" t="s">
        <v>19</v>
      </c>
      <c r="M152" s="11">
        <v>1</v>
      </c>
      <c r="N152" s="11"/>
      <c r="O152" s="11"/>
    </row>
    <row r="153" spans="1:15" x14ac:dyDescent="0.25">
      <c r="A153" t="s">
        <v>4</v>
      </c>
      <c r="B153">
        <v>24</v>
      </c>
      <c r="C153" s="16">
        <v>44987</v>
      </c>
      <c r="D153">
        <v>3</v>
      </c>
      <c r="E153" t="s">
        <v>151</v>
      </c>
      <c r="F153" t="str">
        <f t="shared" si="1"/>
        <v>MK1248-3-B10</v>
      </c>
      <c r="G153" t="s">
        <v>41</v>
      </c>
      <c r="H153">
        <v>40</v>
      </c>
      <c r="I153" t="s">
        <v>50</v>
      </c>
      <c r="J153">
        <v>7.5</v>
      </c>
      <c r="K153">
        <v>3</v>
      </c>
      <c r="L153" t="s">
        <v>16</v>
      </c>
      <c r="M153" t="s">
        <v>186</v>
      </c>
      <c r="N153">
        <v>27.45</v>
      </c>
      <c r="O153">
        <v>11.48</v>
      </c>
    </row>
    <row r="154" spans="1:15" x14ac:dyDescent="0.25">
      <c r="A154" t="s">
        <v>4</v>
      </c>
      <c r="B154">
        <v>24</v>
      </c>
      <c r="C154" s="16">
        <v>44987</v>
      </c>
      <c r="D154">
        <v>3</v>
      </c>
      <c r="E154" t="s">
        <v>152</v>
      </c>
      <c r="F154" t="str">
        <f t="shared" si="1"/>
        <v>MK1248-3-C10</v>
      </c>
      <c r="G154" t="s">
        <v>42</v>
      </c>
      <c r="H154">
        <v>40</v>
      </c>
      <c r="I154" t="s">
        <v>50</v>
      </c>
      <c r="J154">
        <v>8</v>
      </c>
      <c r="K154">
        <v>-1</v>
      </c>
      <c r="L154" t="s">
        <v>22</v>
      </c>
      <c r="M154" t="s">
        <v>189</v>
      </c>
      <c r="N154">
        <v>16.68</v>
      </c>
      <c r="O154">
        <v>4.6100000000000003</v>
      </c>
    </row>
    <row r="155" spans="1:15" x14ac:dyDescent="0.25">
      <c r="A155" t="s">
        <v>4</v>
      </c>
      <c r="B155">
        <v>24</v>
      </c>
      <c r="C155" s="16">
        <v>44987</v>
      </c>
      <c r="D155">
        <v>3</v>
      </c>
      <c r="E155" t="s">
        <v>153</v>
      </c>
      <c r="F155" t="str">
        <f t="shared" si="1"/>
        <v>MK1248-3-D10</v>
      </c>
      <c r="G155" t="s">
        <v>43</v>
      </c>
      <c r="H155">
        <v>40</v>
      </c>
      <c r="I155" t="s">
        <v>51</v>
      </c>
      <c r="J155">
        <v>7.5</v>
      </c>
      <c r="K155">
        <v>-1</v>
      </c>
      <c r="L155" t="s">
        <v>19</v>
      </c>
      <c r="M155" s="11">
        <v>1</v>
      </c>
      <c r="N155" s="11"/>
      <c r="O155" s="11"/>
    </row>
    <row r="156" spans="1:15" x14ac:dyDescent="0.25">
      <c r="A156" t="s">
        <v>4</v>
      </c>
      <c r="B156">
        <v>24</v>
      </c>
      <c r="C156" s="16">
        <v>44987</v>
      </c>
      <c r="D156">
        <v>3</v>
      </c>
      <c r="E156" t="s">
        <v>154</v>
      </c>
      <c r="F156" t="str">
        <f t="shared" si="1"/>
        <v>MK1248-3-E10</v>
      </c>
      <c r="G156" t="s">
        <v>44</v>
      </c>
      <c r="H156">
        <v>40</v>
      </c>
      <c r="I156" t="s">
        <v>51</v>
      </c>
      <c r="J156">
        <v>8</v>
      </c>
      <c r="K156">
        <v>-1</v>
      </c>
      <c r="L156" t="s">
        <v>22</v>
      </c>
      <c r="M156" t="s">
        <v>189</v>
      </c>
      <c r="N156">
        <v>17.34</v>
      </c>
      <c r="O156">
        <v>9.94</v>
      </c>
    </row>
    <row r="157" spans="1:15" x14ac:dyDescent="0.25">
      <c r="A157" t="s">
        <v>4</v>
      </c>
      <c r="B157">
        <v>24</v>
      </c>
      <c r="C157" s="16">
        <v>44987</v>
      </c>
      <c r="D157">
        <v>3</v>
      </c>
      <c r="E157" t="s">
        <v>155</v>
      </c>
      <c r="F157" t="str">
        <f t="shared" si="1"/>
        <v>MK1248-3-F10</v>
      </c>
      <c r="G157" t="s">
        <v>45</v>
      </c>
      <c r="H157">
        <v>40</v>
      </c>
      <c r="I157" t="s">
        <v>51</v>
      </c>
      <c r="J157">
        <v>8.5</v>
      </c>
      <c r="K157">
        <v>-1</v>
      </c>
      <c r="L157" t="s">
        <v>34</v>
      </c>
      <c r="M157" t="s">
        <v>186</v>
      </c>
      <c r="N157">
        <v>25.18</v>
      </c>
      <c r="O157">
        <v>11.98</v>
      </c>
    </row>
    <row r="158" spans="1:15" x14ac:dyDescent="0.25">
      <c r="A158" t="s">
        <v>4</v>
      </c>
      <c r="B158">
        <v>24</v>
      </c>
      <c r="C158" s="16">
        <v>44987</v>
      </c>
      <c r="D158">
        <v>4</v>
      </c>
      <c r="E158" t="s">
        <v>95</v>
      </c>
      <c r="F158" t="str">
        <f t="shared" si="1"/>
        <v>MK1248-4-A1</v>
      </c>
      <c r="G158" t="s">
        <v>8</v>
      </c>
      <c r="H158">
        <v>20</v>
      </c>
      <c r="I158" t="s">
        <v>46</v>
      </c>
      <c r="J158">
        <v>4.5</v>
      </c>
      <c r="K158">
        <v>-1</v>
      </c>
      <c r="L158" t="s">
        <v>19</v>
      </c>
      <c r="M158" s="11">
        <v>1</v>
      </c>
      <c r="N158" s="11"/>
      <c r="O158" s="11"/>
    </row>
    <row r="159" spans="1:15" x14ac:dyDescent="0.25">
      <c r="A159" t="s">
        <v>4</v>
      </c>
      <c r="B159">
        <v>24</v>
      </c>
      <c r="C159" s="16">
        <v>44987</v>
      </c>
      <c r="D159">
        <v>4</v>
      </c>
      <c r="E159" t="s">
        <v>96</v>
      </c>
      <c r="F159" t="str">
        <f t="shared" si="1"/>
        <v>MK1248-4-B1</v>
      </c>
      <c r="G159" t="s">
        <v>20</v>
      </c>
      <c r="H159">
        <v>20</v>
      </c>
      <c r="I159" t="s">
        <v>46</v>
      </c>
      <c r="J159">
        <v>5</v>
      </c>
      <c r="K159">
        <v>-1</v>
      </c>
      <c r="L159" t="s">
        <v>19</v>
      </c>
      <c r="M159" s="11">
        <v>1</v>
      </c>
      <c r="N159" s="11"/>
      <c r="O159" s="11"/>
    </row>
    <row r="160" spans="1:15" x14ac:dyDescent="0.25">
      <c r="A160" t="s">
        <v>4</v>
      </c>
      <c r="B160">
        <v>24</v>
      </c>
      <c r="C160" s="16">
        <v>44987</v>
      </c>
      <c r="D160">
        <v>4</v>
      </c>
      <c r="E160" t="s">
        <v>97</v>
      </c>
      <c r="F160" t="str">
        <f t="shared" si="1"/>
        <v>MK1248-4-C1</v>
      </c>
      <c r="G160" t="s">
        <v>21</v>
      </c>
      <c r="H160">
        <v>20</v>
      </c>
      <c r="I160" t="s">
        <v>46</v>
      </c>
      <c r="J160">
        <v>5.5</v>
      </c>
      <c r="K160">
        <v>-1</v>
      </c>
      <c r="L160" t="s">
        <v>22</v>
      </c>
      <c r="M160" t="s">
        <v>189</v>
      </c>
      <c r="N160">
        <v>15.25</v>
      </c>
      <c r="O160">
        <v>8.2100000000000009</v>
      </c>
    </row>
    <row r="161" spans="1:16" x14ac:dyDescent="0.25">
      <c r="A161" t="s">
        <v>4</v>
      </c>
      <c r="B161">
        <v>24</v>
      </c>
      <c r="C161" s="16">
        <v>44987</v>
      </c>
      <c r="D161">
        <v>4</v>
      </c>
      <c r="E161" t="s">
        <v>98</v>
      </c>
      <c r="F161" t="str">
        <f t="shared" si="1"/>
        <v>MK1248-4-D1</v>
      </c>
      <c r="G161" t="s">
        <v>23</v>
      </c>
      <c r="H161">
        <v>20</v>
      </c>
      <c r="I161" t="s">
        <v>47</v>
      </c>
      <c r="J161">
        <v>4.5</v>
      </c>
      <c r="K161">
        <v>-1</v>
      </c>
      <c r="L161" t="s">
        <v>19</v>
      </c>
      <c r="M161" s="11">
        <v>1</v>
      </c>
      <c r="N161" s="11"/>
      <c r="O161" s="11"/>
    </row>
    <row r="162" spans="1:16" x14ac:dyDescent="0.25">
      <c r="A162" t="s">
        <v>4</v>
      </c>
      <c r="B162">
        <v>24</v>
      </c>
      <c r="C162" s="16">
        <v>44987</v>
      </c>
      <c r="D162">
        <v>4</v>
      </c>
      <c r="E162" t="s">
        <v>99</v>
      </c>
      <c r="F162" t="str">
        <f t="shared" si="1"/>
        <v>MK1248-4-E1</v>
      </c>
      <c r="G162" t="s">
        <v>24</v>
      </c>
      <c r="H162">
        <v>20</v>
      </c>
      <c r="I162" t="s">
        <v>47</v>
      </c>
      <c r="J162">
        <v>5</v>
      </c>
      <c r="K162">
        <v>-1</v>
      </c>
      <c r="L162" t="s">
        <v>22</v>
      </c>
      <c r="M162" t="s">
        <v>189</v>
      </c>
      <c r="N162">
        <v>15.32</v>
      </c>
      <c r="O162">
        <v>8.77</v>
      </c>
    </row>
    <row r="163" spans="1:16" x14ac:dyDescent="0.25">
      <c r="A163" t="s">
        <v>4</v>
      </c>
      <c r="B163">
        <v>24</v>
      </c>
      <c r="C163" s="16">
        <v>44987</v>
      </c>
      <c r="D163">
        <v>4</v>
      </c>
      <c r="E163" t="s">
        <v>100</v>
      </c>
      <c r="F163" t="str">
        <f t="shared" si="1"/>
        <v>MK1248-4-F1</v>
      </c>
      <c r="G163" t="s">
        <v>25</v>
      </c>
      <c r="H163">
        <v>20</v>
      </c>
      <c r="I163" t="s">
        <v>47</v>
      </c>
      <c r="J163">
        <v>5.5</v>
      </c>
      <c r="K163">
        <v>5</v>
      </c>
      <c r="L163" t="s">
        <v>22</v>
      </c>
      <c r="M163" t="s">
        <v>187</v>
      </c>
      <c r="N163">
        <v>13.88</v>
      </c>
      <c r="O163">
        <v>8.34</v>
      </c>
    </row>
    <row r="164" spans="1:16" x14ac:dyDescent="0.25">
      <c r="A164" t="s">
        <v>4</v>
      </c>
      <c r="B164">
        <v>24</v>
      </c>
      <c r="C164" s="16">
        <v>44987</v>
      </c>
      <c r="D164">
        <v>4</v>
      </c>
      <c r="E164" t="s">
        <v>101</v>
      </c>
      <c r="F164" t="str">
        <f t="shared" si="1"/>
        <v>MK1248-4-A2</v>
      </c>
      <c r="G164" t="s">
        <v>12</v>
      </c>
      <c r="H164">
        <v>20</v>
      </c>
      <c r="I164" t="s">
        <v>47</v>
      </c>
      <c r="J164">
        <v>6</v>
      </c>
      <c r="K164">
        <v>1</v>
      </c>
      <c r="L164" t="s">
        <v>16</v>
      </c>
      <c r="M164" t="s">
        <v>189</v>
      </c>
      <c r="N164">
        <v>14.29</v>
      </c>
      <c r="O164">
        <v>7.6</v>
      </c>
      <c r="P164" s="14" t="s">
        <v>194</v>
      </c>
    </row>
    <row r="165" spans="1:16" x14ac:dyDescent="0.25">
      <c r="A165" t="s">
        <v>4</v>
      </c>
      <c r="B165">
        <v>24</v>
      </c>
      <c r="C165" s="16">
        <v>44987</v>
      </c>
      <c r="D165">
        <v>4</v>
      </c>
      <c r="E165" t="s">
        <v>102</v>
      </c>
      <c r="F165" t="str">
        <f t="shared" si="1"/>
        <v>MK1248-4-B2</v>
      </c>
      <c r="G165" t="s">
        <v>14</v>
      </c>
      <c r="H165">
        <v>20</v>
      </c>
      <c r="I165" t="s">
        <v>48</v>
      </c>
      <c r="J165">
        <v>4.5</v>
      </c>
      <c r="K165">
        <v>3</v>
      </c>
      <c r="L165" t="s">
        <v>19</v>
      </c>
      <c r="M165" s="11">
        <v>1</v>
      </c>
      <c r="N165" s="11"/>
      <c r="O165" s="11"/>
    </row>
    <row r="166" spans="1:16" x14ac:dyDescent="0.25">
      <c r="A166" t="s">
        <v>4</v>
      </c>
      <c r="B166">
        <v>24</v>
      </c>
      <c r="C166" s="16">
        <v>44987</v>
      </c>
      <c r="D166">
        <v>4</v>
      </c>
      <c r="E166" t="s">
        <v>109</v>
      </c>
      <c r="F166" t="str">
        <f t="shared" si="1"/>
        <v>MK1248-4-C2</v>
      </c>
      <c r="G166" t="s">
        <v>15</v>
      </c>
      <c r="H166">
        <v>20</v>
      </c>
      <c r="I166" t="s">
        <v>48</v>
      </c>
      <c r="J166">
        <v>5</v>
      </c>
      <c r="K166">
        <v>5</v>
      </c>
      <c r="L166" t="s">
        <v>19</v>
      </c>
      <c r="M166" s="11">
        <v>1</v>
      </c>
      <c r="N166" s="11"/>
      <c r="O166" s="11"/>
    </row>
    <row r="167" spans="1:16" x14ac:dyDescent="0.25">
      <c r="A167" t="s">
        <v>4</v>
      </c>
      <c r="B167">
        <v>24</v>
      </c>
      <c r="C167" s="16">
        <v>44987</v>
      </c>
      <c r="D167">
        <v>4</v>
      </c>
      <c r="E167" t="s">
        <v>110</v>
      </c>
      <c r="F167" t="str">
        <f t="shared" si="1"/>
        <v>MK1248-4-D2</v>
      </c>
      <c r="G167" t="s">
        <v>17</v>
      </c>
      <c r="H167">
        <v>20</v>
      </c>
      <c r="I167" t="s">
        <v>48</v>
      </c>
      <c r="J167">
        <v>5.5</v>
      </c>
      <c r="K167">
        <v>3</v>
      </c>
      <c r="L167" t="s">
        <v>19</v>
      </c>
      <c r="M167" s="11">
        <v>1</v>
      </c>
      <c r="N167" s="11"/>
      <c r="O167" s="11"/>
    </row>
    <row r="168" spans="1:16" x14ac:dyDescent="0.25">
      <c r="A168" t="s">
        <v>4</v>
      </c>
      <c r="B168">
        <v>24</v>
      </c>
      <c r="C168" s="16">
        <v>44987</v>
      </c>
      <c r="D168">
        <v>4</v>
      </c>
      <c r="E168" t="s">
        <v>111</v>
      </c>
      <c r="F168" t="str">
        <f t="shared" si="1"/>
        <v>MK1248-4-E2</v>
      </c>
      <c r="G168" t="s">
        <v>18</v>
      </c>
      <c r="H168">
        <v>20</v>
      </c>
      <c r="I168" t="s">
        <v>48</v>
      </c>
      <c r="J168">
        <v>6</v>
      </c>
      <c r="K168">
        <v>1</v>
      </c>
      <c r="L168" t="s">
        <v>19</v>
      </c>
      <c r="M168" s="11">
        <v>1</v>
      </c>
      <c r="N168" s="11"/>
      <c r="O168" s="11"/>
    </row>
    <row r="169" spans="1:16" x14ac:dyDescent="0.25">
      <c r="A169" t="s">
        <v>4</v>
      </c>
      <c r="B169">
        <v>24</v>
      </c>
      <c r="C169" s="16">
        <v>44987</v>
      </c>
      <c r="D169">
        <v>4</v>
      </c>
      <c r="E169" t="s">
        <v>112</v>
      </c>
      <c r="F169" t="str">
        <f t="shared" si="1"/>
        <v>MK1248-4-F2</v>
      </c>
      <c r="G169" t="s">
        <v>29</v>
      </c>
      <c r="H169">
        <v>20</v>
      </c>
      <c r="I169" t="s">
        <v>48</v>
      </c>
      <c r="J169">
        <v>6.5</v>
      </c>
      <c r="K169">
        <v>3</v>
      </c>
      <c r="L169" t="s">
        <v>16</v>
      </c>
      <c r="M169" t="s">
        <v>187</v>
      </c>
      <c r="N169">
        <v>14.43</v>
      </c>
      <c r="O169">
        <v>13.04</v>
      </c>
    </row>
    <row r="170" spans="1:16" x14ac:dyDescent="0.25">
      <c r="A170" t="s">
        <v>4</v>
      </c>
      <c r="B170">
        <v>24</v>
      </c>
      <c r="C170" s="16">
        <v>44987</v>
      </c>
      <c r="D170">
        <v>4</v>
      </c>
      <c r="E170" t="s">
        <v>103</v>
      </c>
      <c r="F170" t="str">
        <f t="shared" si="1"/>
        <v>MK1248-4-A3</v>
      </c>
      <c r="G170" t="s">
        <v>30</v>
      </c>
      <c r="H170">
        <v>20</v>
      </c>
      <c r="I170" t="s">
        <v>49</v>
      </c>
      <c r="J170">
        <v>5.5</v>
      </c>
      <c r="K170">
        <v>-1</v>
      </c>
      <c r="L170" t="s">
        <v>19</v>
      </c>
      <c r="M170" s="11">
        <v>1</v>
      </c>
      <c r="N170" s="11"/>
      <c r="O170" s="11"/>
    </row>
    <row r="171" spans="1:16" x14ac:dyDescent="0.25">
      <c r="A171" t="s">
        <v>4</v>
      </c>
      <c r="B171">
        <v>24</v>
      </c>
      <c r="C171" s="16">
        <v>44987</v>
      </c>
      <c r="D171">
        <v>4</v>
      </c>
      <c r="E171" t="s">
        <v>108</v>
      </c>
      <c r="F171" t="str">
        <f t="shared" si="1"/>
        <v>MK1248-4-B3</v>
      </c>
      <c r="G171" t="s">
        <v>31</v>
      </c>
      <c r="H171">
        <v>20</v>
      </c>
      <c r="I171" t="s">
        <v>49</v>
      </c>
      <c r="J171">
        <v>6</v>
      </c>
      <c r="K171">
        <v>6</v>
      </c>
      <c r="L171" t="s">
        <v>19</v>
      </c>
      <c r="M171" s="11">
        <v>1</v>
      </c>
      <c r="N171" s="11"/>
      <c r="O171" s="11"/>
    </row>
    <row r="172" spans="1:16" x14ac:dyDescent="0.25">
      <c r="A172" t="s">
        <v>4</v>
      </c>
      <c r="B172">
        <v>24</v>
      </c>
      <c r="C172" s="16">
        <v>44987</v>
      </c>
      <c r="D172">
        <v>4</v>
      </c>
      <c r="E172" t="s">
        <v>114</v>
      </c>
      <c r="F172" t="str">
        <f t="shared" si="1"/>
        <v>MK1248-4-C3</v>
      </c>
      <c r="G172" t="s">
        <v>32</v>
      </c>
      <c r="H172">
        <v>20</v>
      </c>
      <c r="I172" t="s">
        <v>49</v>
      </c>
      <c r="J172">
        <v>6.5</v>
      </c>
      <c r="K172">
        <v>9</v>
      </c>
      <c r="L172" t="s">
        <v>19</v>
      </c>
      <c r="M172" s="11">
        <v>1</v>
      </c>
      <c r="N172" s="11"/>
      <c r="O172" s="11"/>
    </row>
    <row r="173" spans="1:16" x14ac:dyDescent="0.25">
      <c r="A173" t="s">
        <v>4</v>
      </c>
      <c r="B173">
        <v>24</v>
      </c>
      <c r="C173" s="16">
        <v>44987</v>
      </c>
      <c r="D173">
        <v>4</v>
      </c>
      <c r="E173" t="s">
        <v>115</v>
      </c>
      <c r="F173" t="str">
        <f t="shared" si="1"/>
        <v>MK1248-4-D3</v>
      </c>
      <c r="G173" t="s">
        <v>35</v>
      </c>
      <c r="H173">
        <v>20</v>
      </c>
      <c r="I173" t="s">
        <v>49</v>
      </c>
      <c r="J173">
        <v>7</v>
      </c>
      <c r="K173">
        <v>9</v>
      </c>
      <c r="L173" t="s">
        <v>19</v>
      </c>
      <c r="M173" s="11">
        <v>1</v>
      </c>
      <c r="N173" s="11"/>
      <c r="O173" s="11"/>
    </row>
    <row r="174" spans="1:16" x14ac:dyDescent="0.25">
      <c r="A174" t="s">
        <v>4</v>
      </c>
      <c r="B174">
        <v>24</v>
      </c>
      <c r="C174" s="16">
        <v>44987</v>
      </c>
      <c r="D174">
        <v>4</v>
      </c>
      <c r="E174" t="s">
        <v>116</v>
      </c>
      <c r="F174" t="str">
        <f t="shared" si="1"/>
        <v>MK1248-4-E3</v>
      </c>
      <c r="G174" t="s">
        <v>36</v>
      </c>
      <c r="H174">
        <v>20</v>
      </c>
      <c r="I174" t="s">
        <v>50</v>
      </c>
      <c r="J174">
        <v>6</v>
      </c>
      <c r="K174">
        <v>3</v>
      </c>
      <c r="L174" t="s">
        <v>19</v>
      </c>
      <c r="M174" t="s">
        <v>187</v>
      </c>
      <c r="N174">
        <v>10.65</v>
      </c>
      <c r="O174">
        <v>5.52</v>
      </c>
      <c r="P174" s="13" t="s">
        <v>190</v>
      </c>
    </row>
    <row r="175" spans="1:16" x14ac:dyDescent="0.25">
      <c r="A175" t="s">
        <v>4</v>
      </c>
      <c r="B175">
        <v>24</v>
      </c>
      <c r="C175" s="16">
        <v>44987</v>
      </c>
      <c r="D175">
        <v>4</v>
      </c>
      <c r="E175" t="s">
        <v>117</v>
      </c>
      <c r="F175" t="str">
        <f>_xlfn.CONCAT(A175, "-", D175, "-", E175)</f>
        <v>MK1248-4-F3</v>
      </c>
      <c r="G175" t="s">
        <v>38</v>
      </c>
      <c r="H175">
        <v>20</v>
      </c>
      <c r="I175" t="s">
        <v>50</v>
      </c>
      <c r="J175">
        <v>6.5</v>
      </c>
      <c r="K175">
        <v>3</v>
      </c>
      <c r="L175" t="s">
        <v>39</v>
      </c>
      <c r="M175" t="s">
        <v>189</v>
      </c>
      <c r="N175">
        <v>21.14</v>
      </c>
      <c r="O175">
        <v>11.3</v>
      </c>
      <c r="P175" s="13" t="s">
        <v>190</v>
      </c>
    </row>
    <row r="176" spans="1:16" x14ac:dyDescent="0.25">
      <c r="A176" t="s">
        <v>4</v>
      </c>
      <c r="B176">
        <v>24</v>
      </c>
      <c r="C176" s="16">
        <v>44987</v>
      </c>
      <c r="D176">
        <v>4</v>
      </c>
      <c r="E176" t="s">
        <v>104</v>
      </c>
      <c r="F176" t="str">
        <f t="shared" si="1"/>
        <v>MK1248-4-A4</v>
      </c>
      <c r="G176" t="s">
        <v>40</v>
      </c>
      <c r="H176">
        <v>20</v>
      </c>
      <c r="I176" t="s">
        <v>50</v>
      </c>
      <c r="J176">
        <v>7</v>
      </c>
      <c r="K176">
        <v>1</v>
      </c>
      <c r="L176" t="s">
        <v>19</v>
      </c>
      <c r="M176" s="11">
        <v>1</v>
      </c>
      <c r="N176" s="11"/>
      <c r="O176" s="11"/>
    </row>
    <row r="177" spans="1:16" x14ac:dyDescent="0.25">
      <c r="A177" t="s">
        <v>4</v>
      </c>
      <c r="B177">
        <v>24</v>
      </c>
      <c r="C177" s="16">
        <v>44987</v>
      </c>
      <c r="D177">
        <v>4</v>
      </c>
      <c r="E177" t="s">
        <v>113</v>
      </c>
      <c r="F177" t="str">
        <f>_xlfn.CONCAT(A177, "-", D177, "-", E177)</f>
        <v>MK1248-4-B4</v>
      </c>
      <c r="G177" t="s">
        <v>41</v>
      </c>
      <c r="H177">
        <v>20</v>
      </c>
      <c r="I177" t="s">
        <v>50</v>
      </c>
      <c r="J177">
        <v>7.5</v>
      </c>
      <c r="K177">
        <v>3</v>
      </c>
      <c r="L177" t="s">
        <v>19</v>
      </c>
      <c r="M177" t="s">
        <v>187</v>
      </c>
      <c r="N177">
        <v>8.11</v>
      </c>
      <c r="O177">
        <v>2.31</v>
      </c>
      <c r="P177" s="13" t="s">
        <v>190</v>
      </c>
    </row>
    <row r="178" spans="1:16" x14ac:dyDescent="0.25">
      <c r="A178" t="s">
        <v>4</v>
      </c>
      <c r="B178">
        <v>24</v>
      </c>
      <c r="C178" s="16">
        <v>44987</v>
      </c>
      <c r="D178">
        <v>4</v>
      </c>
      <c r="E178" t="s">
        <v>118</v>
      </c>
      <c r="F178" t="str">
        <f>_xlfn.CONCAT(A178, "-", D178, "-", E178)</f>
        <v>MK1248-4-C4</v>
      </c>
      <c r="G178" t="s">
        <v>42</v>
      </c>
      <c r="H178">
        <v>20</v>
      </c>
      <c r="I178" t="s">
        <v>50</v>
      </c>
      <c r="J178">
        <v>8</v>
      </c>
      <c r="K178">
        <v>-1</v>
      </c>
      <c r="L178" t="s">
        <v>22</v>
      </c>
      <c r="M178" t="s">
        <v>187</v>
      </c>
      <c r="N178">
        <v>9.5399999999999991</v>
      </c>
      <c r="O178">
        <v>3.54</v>
      </c>
      <c r="P178" s="13" t="s">
        <v>190</v>
      </c>
    </row>
    <row r="179" spans="1:16" x14ac:dyDescent="0.25">
      <c r="A179" t="s">
        <v>4</v>
      </c>
      <c r="B179">
        <v>24</v>
      </c>
      <c r="C179" s="16">
        <v>44987</v>
      </c>
      <c r="D179">
        <v>4</v>
      </c>
      <c r="E179" t="s">
        <v>119</v>
      </c>
      <c r="F179" t="str">
        <f t="shared" si="1"/>
        <v>MK1248-4-D4</v>
      </c>
      <c r="G179" t="s">
        <v>43</v>
      </c>
      <c r="H179">
        <v>20</v>
      </c>
      <c r="I179" t="s">
        <v>51</v>
      </c>
      <c r="J179">
        <v>7.5</v>
      </c>
      <c r="K179">
        <v>-1</v>
      </c>
      <c r="L179" t="s">
        <v>19</v>
      </c>
      <c r="M179" s="11">
        <v>1</v>
      </c>
      <c r="N179" s="11"/>
      <c r="O179" s="11"/>
    </row>
    <row r="180" spans="1:16" x14ac:dyDescent="0.25">
      <c r="A180" t="s">
        <v>4</v>
      </c>
      <c r="B180">
        <v>24</v>
      </c>
      <c r="C180" s="16">
        <v>44987</v>
      </c>
      <c r="D180">
        <v>4</v>
      </c>
      <c r="E180" t="s">
        <v>120</v>
      </c>
      <c r="F180" t="str">
        <f t="shared" si="1"/>
        <v>MK1248-4-E4</v>
      </c>
      <c r="G180" t="s">
        <v>44</v>
      </c>
      <c r="H180">
        <v>20</v>
      </c>
      <c r="I180" t="s">
        <v>51</v>
      </c>
      <c r="J180">
        <v>8</v>
      </c>
      <c r="K180">
        <v>-1</v>
      </c>
      <c r="L180" t="s">
        <v>16</v>
      </c>
      <c r="M180" t="s">
        <v>189</v>
      </c>
      <c r="N180">
        <v>20.38</v>
      </c>
      <c r="O180">
        <v>9.67</v>
      </c>
    </row>
    <row r="181" spans="1:16" x14ac:dyDescent="0.25">
      <c r="A181" t="s">
        <v>4</v>
      </c>
      <c r="B181">
        <v>24</v>
      </c>
      <c r="C181" s="16">
        <v>44987</v>
      </c>
      <c r="D181">
        <v>4</v>
      </c>
      <c r="E181" t="s">
        <v>121</v>
      </c>
      <c r="F181" t="str">
        <f t="shared" si="1"/>
        <v>MK1248-4-F4</v>
      </c>
      <c r="G181" t="s">
        <v>45</v>
      </c>
      <c r="H181">
        <v>20</v>
      </c>
      <c r="I181" t="s">
        <v>51</v>
      </c>
      <c r="J181">
        <v>8.5</v>
      </c>
      <c r="K181">
        <v>-1</v>
      </c>
      <c r="L181" t="s">
        <v>16</v>
      </c>
      <c r="M181" t="s">
        <v>186</v>
      </c>
      <c r="N181">
        <v>27.15</v>
      </c>
      <c r="O181">
        <v>13.92</v>
      </c>
    </row>
    <row r="182" spans="1:16" x14ac:dyDescent="0.25">
      <c r="A182" t="s">
        <v>4</v>
      </c>
      <c r="B182">
        <v>24</v>
      </c>
      <c r="C182" s="16">
        <v>44987</v>
      </c>
      <c r="D182">
        <v>4</v>
      </c>
      <c r="E182" t="s">
        <v>105</v>
      </c>
      <c r="F182" t="str">
        <f t="shared" si="1"/>
        <v>MK1248-4-A5</v>
      </c>
      <c r="G182" t="s">
        <v>30</v>
      </c>
      <c r="H182">
        <v>0</v>
      </c>
      <c r="I182" t="s">
        <v>182</v>
      </c>
      <c r="J182" t="s">
        <v>182</v>
      </c>
      <c r="K182" t="s">
        <v>182</v>
      </c>
      <c r="L182" t="s">
        <v>182</v>
      </c>
      <c r="M182" s="11">
        <v>1</v>
      </c>
      <c r="N182" s="11"/>
      <c r="O182" s="11"/>
    </row>
    <row r="183" spans="1:16" x14ac:dyDescent="0.25">
      <c r="A183" t="s">
        <v>4</v>
      </c>
      <c r="B183">
        <v>24</v>
      </c>
      <c r="C183" s="16">
        <v>44987</v>
      </c>
      <c r="D183">
        <v>4</v>
      </c>
      <c r="E183" t="s">
        <v>156</v>
      </c>
      <c r="F183" t="str">
        <f t="shared" si="1"/>
        <v>MK1248-4-B5</v>
      </c>
      <c r="G183" t="s">
        <v>31</v>
      </c>
      <c r="H183">
        <v>0</v>
      </c>
      <c r="I183" t="s">
        <v>182</v>
      </c>
      <c r="J183" t="s">
        <v>182</v>
      </c>
      <c r="K183" t="s">
        <v>182</v>
      </c>
      <c r="L183" t="s">
        <v>182</v>
      </c>
      <c r="M183" s="11">
        <v>1</v>
      </c>
      <c r="N183" s="11"/>
      <c r="O183" s="11"/>
    </row>
    <row r="184" spans="1:16" x14ac:dyDescent="0.25">
      <c r="A184" t="s">
        <v>4</v>
      </c>
      <c r="B184">
        <v>24</v>
      </c>
      <c r="C184" s="16">
        <v>44987</v>
      </c>
      <c r="D184">
        <v>4</v>
      </c>
      <c r="E184" t="s">
        <v>157</v>
      </c>
      <c r="F184" t="str">
        <f t="shared" si="1"/>
        <v>MK1248-4-C5</v>
      </c>
      <c r="G184" t="s">
        <v>32</v>
      </c>
      <c r="H184">
        <v>0</v>
      </c>
      <c r="I184" t="s">
        <v>182</v>
      </c>
      <c r="J184" t="s">
        <v>182</v>
      </c>
      <c r="K184" t="s">
        <v>182</v>
      </c>
      <c r="L184" t="s">
        <v>182</v>
      </c>
      <c r="M184" s="11">
        <v>1</v>
      </c>
      <c r="N184" s="11"/>
      <c r="O184" s="11"/>
    </row>
    <row r="185" spans="1:16" x14ac:dyDescent="0.25">
      <c r="A185" t="s">
        <v>4</v>
      </c>
      <c r="B185">
        <v>24</v>
      </c>
      <c r="C185" s="16">
        <v>44987</v>
      </c>
      <c r="D185">
        <v>4</v>
      </c>
      <c r="E185" t="s">
        <v>158</v>
      </c>
      <c r="F185" t="str">
        <f t="shared" si="1"/>
        <v>MK1248-4-D5</v>
      </c>
      <c r="G185" t="s">
        <v>35</v>
      </c>
      <c r="H185">
        <v>0</v>
      </c>
      <c r="I185" t="s">
        <v>182</v>
      </c>
      <c r="J185" t="s">
        <v>182</v>
      </c>
      <c r="K185" t="s">
        <v>182</v>
      </c>
      <c r="L185" t="s">
        <v>182</v>
      </c>
      <c r="M185" s="11">
        <v>1</v>
      </c>
      <c r="N185" s="11"/>
      <c r="O185" s="11"/>
    </row>
    <row r="186" spans="1:16" x14ac:dyDescent="0.25">
      <c r="A186" t="s">
        <v>4</v>
      </c>
      <c r="B186">
        <v>24</v>
      </c>
      <c r="C186" s="16">
        <v>44987</v>
      </c>
      <c r="D186">
        <v>4</v>
      </c>
      <c r="E186" t="s">
        <v>159</v>
      </c>
      <c r="F186" t="str">
        <f t="shared" si="1"/>
        <v>MK1248-4-E5</v>
      </c>
      <c r="G186" t="s">
        <v>36</v>
      </c>
      <c r="H186">
        <v>0</v>
      </c>
      <c r="I186" t="s">
        <v>182</v>
      </c>
      <c r="J186" t="s">
        <v>182</v>
      </c>
      <c r="K186" t="s">
        <v>182</v>
      </c>
      <c r="L186" t="s">
        <v>182</v>
      </c>
      <c r="M186" s="11">
        <v>1</v>
      </c>
      <c r="N186" s="11"/>
      <c r="O186" s="11"/>
    </row>
    <row r="187" spans="1:16" x14ac:dyDescent="0.25">
      <c r="A187" t="s">
        <v>4</v>
      </c>
      <c r="B187">
        <v>24</v>
      </c>
      <c r="C187" s="16">
        <v>44987</v>
      </c>
      <c r="D187">
        <v>4</v>
      </c>
      <c r="E187" t="s">
        <v>160</v>
      </c>
      <c r="F187" t="str">
        <f t="shared" si="1"/>
        <v>MK1248-4-F5</v>
      </c>
      <c r="G187" t="s">
        <v>38</v>
      </c>
      <c r="H187">
        <v>0</v>
      </c>
      <c r="I187" t="s">
        <v>182</v>
      </c>
      <c r="J187" t="s">
        <v>182</v>
      </c>
      <c r="K187" t="s">
        <v>182</v>
      </c>
      <c r="L187" t="s">
        <v>182</v>
      </c>
      <c r="M187" s="11">
        <v>1</v>
      </c>
      <c r="N187" s="11"/>
      <c r="O187" s="11"/>
    </row>
    <row r="188" spans="1:16" x14ac:dyDescent="0.25">
      <c r="A188" t="s">
        <v>4</v>
      </c>
      <c r="B188">
        <v>24</v>
      </c>
      <c r="C188" s="16">
        <v>44987</v>
      </c>
      <c r="D188">
        <v>4</v>
      </c>
      <c r="E188" t="s">
        <v>106</v>
      </c>
      <c r="F188" t="str">
        <f t="shared" si="1"/>
        <v>MK1248-4-A6</v>
      </c>
      <c r="G188" t="s">
        <v>40</v>
      </c>
      <c r="H188">
        <v>0</v>
      </c>
      <c r="I188" t="s">
        <v>182</v>
      </c>
      <c r="J188" t="s">
        <v>182</v>
      </c>
      <c r="K188" t="s">
        <v>182</v>
      </c>
      <c r="L188" t="s">
        <v>182</v>
      </c>
      <c r="M188" s="11">
        <v>1</v>
      </c>
      <c r="N188" s="11"/>
      <c r="O188" s="11"/>
    </row>
    <row r="189" spans="1:16" x14ac:dyDescent="0.25">
      <c r="A189" t="s">
        <v>4</v>
      </c>
      <c r="B189">
        <v>24</v>
      </c>
      <c r="C189" s="16">
        <v>44987</v>
      </c>
      <c r="D189">
        <v>4</v>
      </c>
      <c r="E189" t="s">
        <v>145</v>
      </c>
      <c r="F189" t="str">
        <f t="shared" si="1"/>
        <v>MK1248-4-B6</v>
      </c>
      <c r="G189" t="s">
        <v>41</v>
      </c>
      <c r="H189">
        <v>0</v>
      </c>
      <c r="I189" t="s">
        <v>182</v>
      </c>
      <c r="J189" t="s">
        <v>182</v>
      </c>
      <c r="K189" t="s">
        <v>182</v>
      </c>
      <c r="L189" t="s">
        <v>182</v>
      </c>
      <c r="M189" s="11">
        <v>1</v>
      </c>
      <c r="N189" s="11"/>
      <c r="O189" s="11"/>
    </row>
    <row r="190" spans="1:16" x14ac:dyDescent="0.25">
      <c r="A190" t="s">
        <v>4</v>
      </c>
      <c r="B190">
        <v>24</v>
      </c>
      <c r="C190" s="16">
        <v>44987</v>
      </c>
      <c r="D190">
        <v>4</v>
      </c>
      <c r="E190" t="s">
        <v>146</v>
      </c>
      <c r="F190" t="str">
        <f t="shared" si="1"/>
        <v>MK1248-4-C6</v>
      </c>
      <c r="G190" t="s">
        <v>42</v>
      </c>
      <c r="H190">
        <v>0</v>
      </c>
      <c r="I190" t="s">
        <v>182</v>
      </c>
      <c r="J190" t="s">
        <v>182</v>
      </c>
      <c r="K190" t="s">
        <v>182</v>
      </c>
      <c r="L190" t="s">
        <v>182</v>
      </c>
      <c r="M190" s="11">
        <v>1</v>
      </c>
      <c r="N190" s="11"/>
      <c r="O190" s="11"/>
    </row>
    <row r="191" spans="1:16" x14ac:dyDescent="0.25">
      <c r="A191" t="s">
        <v>4</v>
      </c>
      <c r="B191">
        <v>24</v>
      </c>
      <c r="C191" s="16">
        <v>44987</v>
      </c>
      <c r="D191">
        <v>4</v>
      </c>
      <c r="E191" t="s">
        <v>147</v>
      </c>
      <c r="F191" t="str">
        <f t="shared" si="1"/>
        <v>MK1248-4-D6</v>
      </c>
      <c r="G191" t="s">
        <v>43</v>
      </c>
      <c r="H191">
        <v>0</v>
      </c>
      <c r="I191" t="s">
        <v>182</v>
      </c>
      <c r="J191" t="s">
        <v>182</v>
      </c>
      <c r="K191" t="s">
        <v>182</v>
      </c>
      <c r="L191" t="s">
        <v>182</v>
      </c>
      <c r="M191" s="11">
        <v>1</v>
      </c>
      <c r="N191" s="11"/>
      <c r="O191" s="11"/>
    </row>
    <row r="192" spans="1:16" x14ac:dyDescent="0.25">
      <c r="A192" t="s">
        <v>4</v>
      </c>
      <c r="B192">
        <v>24</v>
      </c>
      <c r="C192" s="16">
        <v>44987</v>
      </c>
      <c r="D192">
        <v>4</v>
      </c>
      <c r="E192" t="s">
        <v>148</v>
      </c>
      <c r="F192" t="str">
        <f t="shared" si="1"/>
        <v>MK1248-4-E6</v>
      </c>
      <c r="G192" t="s">
        <v>44</v>
      </c>
      <c r="H192">
        <v>0</v>
      </c>
      <c r="I192" t="s">
        <v>182</v>
      </c>
      <c r="J192" t="s">
        <v>182</v>
      </c>
      <c r="K192" t="s">
        <v>182</v>
      </c>
      <c r="L192" t="s">
        <v>182</v>
      </c>
      <c r="M192" s="11">
        <v>1</v>
      </c>
      <c r="N192" s="11"/>
      <c r="O192" s="11"/>
    </row>
    <row r="193" spans="1:16" x14ac:dyDescent="0.25">
      <c r="A193" t="s">
        <v>4</v>
      </c>
      <c r="B193">
        <v>24</v>
      </c>
      <c r="C193" s="16">
        <v>44987</v>
      </c>
      <c r="D193">
        <v>4</v>
      </c>
      <c r="E193" t="s">
        <v>149</v>
      </c>
      <c r="F193" t="str">
        <f t="shared" si="1"/>
        <v>MK1248-4-F6</v>
      </c>
      <c r="G193" t="s">
        <v>45</v>
      </c>
      <c r="H193">
        <v>0</v>
      </c>
      <c r="I193" t="s">
        <v>182</v>
      </c>
      <c r="J193" t="s">
        <v>182</v>
      </c>
      <c r="K193" t="s">
        <v>182</v>
      </c>
      <c r="L193" t="s">
        <v>182</v>
      </c>
      <c r="M193" s="11">
        <v>1</v>
      </c>
      <c r="N193" s="11"/>
      <c r="O193" s="11"/>
    </row>
    <row r="194" spans="1:16" x14ac:dyDescent="0.25">
      <c r="A194" t="s">
        <v>4</v>
      </c>
      <c r="B194">
        <v>24</v>
      </c>
      <c r="C194" s="16">
        <v>44987</v>
      </c>
      <c r="D194">
        <v>4</v>
      </c>
      <c r="E194" t="s">
        <v>107</v>
      </c>
      <c r="F194" t="str">
        <f t="shared" si="1"/>
        <v>MK1248-4-A7</v>
      </c>
      <c r="G194" t="s">
        <v>8</v>
      </c>
      <c r="H194">
        <v>10</v>
      </c>
      <c r="I194" t="s">
        <v>46</v>
      </c>
      <c r="J194">
        <v>4.5</v>
      </c>
      <c r="K194">
        <v>-1</v>
      </c>
      <c r="L194" t="s">
        <v>13</v>
      </c>
      <c r="M194" s="11">
        <v>1</v>
      </c>
      <c r="N194" s="11"/>
      <c r="O194" s="11"/>
    </row>
    <row r="195" spans="1:16" x14ac:dyDescent="0.25">
      <c r="A195" t="s">
        <v>4</v>
      </c>
      <c r="B195">
        <v>24</v>
      </c>
      <c r="C195" s="16">
        <v>44987</v>
      </c>
      <c r="D195">
        <v>4</v>
      </c>
      <c r="E195" t="s">
        <v>122</v>
      </c>
      <c r="F195" t="str">
        <f t="shared" ref="F195:F258" si="2">_xlfn.CONCAT(A195, "-", D195, "-", E195)</f>
        <v>MK1248-4-B7</v>
      </c>
      <c r="G195" t="s">
        <v>20</v>
      </c>
      <c r="H195">
        <v>10</v>
      </c>
      <c r="I195" t="s">
        <v>46</v>
      </c>
      <c r="J195">
        <v>5</v>
      </c>
      <c r="K195">
        <v>-1</v>
      </c>
      <c r="L195" t="s">
        <v>13</v>
      </c>
      <c r="M195" s="11">
        <v>1</v>
      </c>
      <c r="N195" s="11"/>
      <c r="O195" s="11"/>
    </row>
    <row r="196" spans="1:16" x14ac:dyDescent="0.25">
      <c r="A196" t="s">
        <v>4</v>
      </c>
      <c r="B196">
        <v>24</v>
      </c>
      <c r="C196" s="16">
        <v>44987</v>
      </c>
      <c r="D196">
        <v>4</v>
      </c>
      <c r="E196" t="s">
        <v>123</v>
      </c>
      <c r="F196" t="str">
        <f t="shared" si="2"/>
        <v>MK1248-4-C7</v>
      </c>
      <c r="G196" t="s">
        <v>21</v>
      </c>
      <c r="H196">
        <v>10</v>
      </c>
      <c r="I196" t="s">
        <v>46</v>
      </c>
      <c r="J196">
        <v>5.5</v>
      </c>
      <c r="K196">
        <v>-1</v>
      </c>
      <c r="L196" t="s">
        <v>13</v>
      </c>
      <c r="M196" s="11">
        <v>1</v>
      </c>
      <c r="N196" s="11"/>
      <c r="O196" s="11"/>
    </row>
    <row r="197" spans="1:16" x14ac:dyDescent="0.25">
      <c r="A197" t="s">
        <v>4</v>
      </c>
      <c r="B197">
        <v>24</v>
      </c>
      <c r="C197" s="16">
        <v>44987</v>
      </c>
      <c r="D197">
        <v>4</v>
      </c>
      <c r="E197" t="s">
        <v>124</v>
      </c>
      <c r="F197" t="str">
        <f t="shared" si="2"/>
        <v>MK1248-4-D7</v>
      </c>
      <c r="G197" t="s">
        <v>23</v>
      </c>
      <c r="H197">
        <v>10</v>
      </c>
      <c r="I197" t="s">
        <v>47</v>
      </c>
      <c r="J197">
        <v>4.5</v>
      </c>
      <c r="K197">
        <v>-1</v>
      </c>
      <c r="L197" t="s">
        <v>13</v>
      </c>
      <c r="M197" s="11">
        <v>1</v>
      </c>
      <c r="N197" s="11"/>
      <c r="O197" s="11"/>
    </row>
    <row r="198" spans="1:16" x14ac:dyDescent="0.25">
      <c r="A198" t="s">
        <v>4</v>
      </c>
      <c r="B198">
        <v>24</v>
      </c>
      <c r="C198" s="16">
        <v>44987</v>
      </c>
      <c r="D198">
        <v>4</v>
      </c>
      <c r="E198" t="s">
        <v>125</v>
      </c>
      <c r="F198" t="str">
        <f t="shared" si="2"/>
        <v>MK1248-4-E7</v>
      </c>
      <c r="G198" t="s">
        <v>24</v>
      </c>
      <c r="H198">
        <v>10</v>
      </c>
      <c r="I198" t="s">
        <v>47</v>
      </c>
      <c r="J198">
        <v>5</v>
      </c>
      <c r="K198">
        <v>-1</v>
      </c>
      <c r="L198" t="s">
        <v>13</v>
      </c>
      <c r="M198" s="11">
        <v>1</v>
      </c>
      <c r="N198" s="11"/>
      <c r="O198" s="11"/>
    </row>
    <row r="199" spans="1:16" x14ac:dyDescent="0.25">
      <c r="A199" t="s">
        <v>4</v>
      </c>
      <c r="B199">
        <v>24</v>
      </c>
      <c r="C199" s="16">
        <v>44987</v>
      </c>
      <c r="D199">
        <v>4</v>
      </c>
      <c r="E199" t="s">
        <v>126</v>
      </c>
      <c r="F199" t="str">
        <f t="shared" si="2"/>
        <v>MK1248-4-F7</v>
      </c>
      <c r="G199" t="s">
        <v>25</v>
      </c>
      <c r="H199">
        <v>10</v>
      </c>
      <c r="I199" t="s">
        <v>47</v>
      </c>
      <c r="J199">
        <v>5.5</v>
      </c>
      <c r="K199">
        <v>5</v>
      </c>
      <c r="L199" t="s">
        <v>16</v>
      </c>
      <c r="M199" t="s">
        <v>187</v>
      </c>
      <c r="N199">
        <v>10.76</v>
      </c>
      <c r="O199">
        <v>7.24</v>
      </c>
    </row>
    <row r="200" spans="1:16" x14ac:dyDescent="0.25">
      <c r="A200" t="s">
        <v>4</v>
      </c>
      <c r="B200">
        <v>24</v>
      </c>
      <c r="C200" s="16">
        <v>44987</v>
      </c>
      <c r="D200">
        <v>4</v>
      </c>
      <c r="E200" t="s">
        <v>127</v>
      </c>
      <c r="F200" t="str">
        <f t="shared" si="2"/>
        <v>MK1248-4-A8</v>
      </c>
      <c r="G200" t="s">
        <v>12</v>
      </c>
      <c r="H200">
        <v>10</v>
      </c>
      <c r="I200" t="s">
        <v>47</v>
      </c>
      <c r="J200">
        <v>6</v>
      </c>
      <c r="K200">
        <v>1</v>
      </c>
      <c r="L200" t="s">
        <v>13</v>
      </c>
      <c r="M200" s="11">
        <v>1</v>
      </c>
      <c r="N200" s="11"/>
      <c r="O200" s="11"/>
    </row>
    <row r="201" spans="1:16" x14ac:dyDescent="0.25">
      <c r="A201" t="s">
        <v>4</v>
      </c>
      <c r="B201">
        <v>24</v>
      </c>
      <c r="C201" s="16">
        <v>44987</v>
      </c>
      <c r="D201">
        <v>4</v>
      </c>
      <c r="E201" t="s">
        <v>128</v>
      </c>
      <c r="F201" t="str">
        <f t="shared" si="2"/>
        <v>MK1248-4-B8</v>
      </c>
      <c r="G201" t="s">
        <v>14</v>
      </c>
      <c r="H201">
        <v>10</v>
      </c>
      <c r="I201" t="s">
        <v>48</v>
      </c>
      <c r="J201">
        <v>4.5</v>
      </c>
      <c r="K201">
        <v>3</v>
      </c>
      <c r="L201" t="s">
        <v>13</v>
      </c>
      <c r="M201" s="11">
        <v>1</v>
      </c>
      <c r="N201" s="11"/>
      <c r="O201" s="11"/>
    </row>
    <row r="202" spans="1:16" x14ac:dyDescent="0.25">
      <c r="A202" t="s">
        <v>4</v>
      </c>
      <c r="B202">
        <v>24</v>
      </c>
      <c r="C202" s="16">
        <v>44987</v>
      </c>
      <c r="D202">
        <v>4</v>
      </c>
      <c r="E202" t="s">
        <v>129</v>
      </c>
      <c r="F202" t="str">
        <f t="shared" si="2"/>
        <v>MK1248-4-C8</v>
      </c>
      <c r="G202" t="s">
        <v>15</v>
      </c>
      <c r="H202">
        <v>10</v>
      </c>
      <c r="I202" t="s">
        <v>48</v>
      </c>
      <c r="J202">
        <v>5</v>
      </c>
      <c r="K202">
        <v>5</v>
      </c>
      <c r="L202" t="s">
        <v>16</v>
      </c>
      <c r="M202" t="s">
        <v>186</v>
      </c>
      <c r="N202">
        <v>27.89</v>
      </c>
      <c r="O202">
        <v>7.7</v>
      </c>
    </row>
    <row r="203" spans="1:16" x14ac:dyDescent="0.25">
      <c r="A203" t="s">
        <v>4</v>
      </c>
      <c r="B203">
        <v>24</v>
      </c>
      <c r="C203" s="16">
        <v>44987</v>
      </c>
      <c r="D203">
        <v>4</v>
      </c>
      <c r="E203" t="s">
        <v>130</v>
      </c>
      <c r="F203" t="str">
        <f t="shared" si="2"/>
        <v>MK1248-4-D8</v>
      </c>
      <c r="G203" t="s">
        <v>17</v>
      </c>
      <c r="H203">
        <v>10</v>
      </c>
      <c r="I203" t="s">
        <v>48</v>
      </c>
      <c r="J203">
        <v>5.5</v>
      </c>
      <c r="K203">
        <v>3</v>
      </c>
      <c r="L203" t="s">
        <v>16</v>
      </c>
      <c r="M203" t="s">
        <v>189</v>
      </c>
      <c r="N203">
        <v>22.19</v>
      </c>
      <c r="O203">
        <v>9.5</v>
      </c>
    </row>
    <row r="204" spans="1:16" x14ac:dyDescent="0.25">
      <c r="A204" t="s">
        <v>4</v>
      </c>
      <c r="B204">
        <v>24</v>
      </c>
      <c r="C204" s="16">
        <v>44987</v>
      </c>
      <c r="D204">
        <v>4</v>
      </c>
      <c r="E204" t="s">
        <v>131</v>
      </c>
      <c r="F204" t="str">
        <f t="shared" si="2"/>
        <v>MK1248-4-E8</v>
      </c>
      <c r="G204" t="s">
        <v>18</v>
      </c>
      <c r="H204">
        <v>10</v>
      </c>
      <c r="I204" t="s">
        <v>48</v>
      </c>
      <c r="J204">
        <v>6</v>
      </c>
      <c r="K204">
        <v>1</v>
      </c>
      <c r="L204" t="s">
        <v>16</v>
      </c>
      <c r="M204" t="s">
        <v>187</v>
      </c>
      <c r="N204">
        <v>14.61</v>
      </c>
      <c r="O204">
        <v>10.78</v>
      </c>
    </row>
    <row r="205" spans="1:16" x14ac:dyDescent="0.25">
      <c r="A205" t="s">
        <v>4</v>
      </c>
      <c r="B205">
        <v>24</v>
      </c>
      <c r="C205" s="16">
        <v>44987</v>
      </c>
      <c r="D205">
        <v>4</v>
      </c>
      <c r="E205" t="s">
        <v>132</v>
      </c>
      <c r="F205" t="str">
        <f t="shared" si="2"/>
        <v>MK1248-4-F8</v>
      </c>
      <c r="G205" t="s">
        <v>29</v>
      </c>
      <c r="H205">
        <v>10</v>
      </c>
      <c r="I205" t="s">
        <v>48</v>
      </c>
      <c r="J205">
        <v>6.5</v>
      </c>
      <c r="K205">
        <v>3</v>
      </c>
      <c r="L205" t="s">
        <v>16</v>
      </c>
      <c r="M205" t="s">
        <v>189</v>
      </c>
      <c r="N205">
        <v>15.26</v>
      </c>
      <c r="O205">
        <v>5.96</v>
      </c>
    </row>
    <row r="206" spans="1:16" x14ac:dyDescent="0.25">
      <c r="A206" t="s">
        <v>4</v>
      </c>
      <c r="B206">
        <v>24</v>
      </c>
      <c r="C206" s="16">
        <v>44987</v>
      </c>
      <c r="D206">
        <v>4</v>
      </c>
      <c r="E206" t="s">
        <v>133</v>
      </c>
      <c r="F206" t="str">
        <f t="shared" si="2"/>
        <v>MK1248-4-A9</v>
      </c>
      <c r="G206" t="s">
        <v>30</v>
      </c>
      <c r="H206">
        <v>10</v>
      </c>
      <c r="I206" t="s">
        <v>49</v>
      </c>
      <c r="J206">
        <v>5.5</v>
      </c>
      <c r="K206">
        <v>-1</v>
      </c>
      <c r="L206" t="s">
        <v>13</v>
      </c>
      <c r="M206" s="11">
        <v>1</v>
      </c>
      <c r="N206" s="11"/>
      <c r="O206" s="11"/>
    </row>
    <row r="207" spans="1:16" x14ac:dyDescent="0.25">
      <c r="A207" t="s">
        <v>4</v>
      </c>
      <c r="B207">
        <v>24</v>
      </c>
      <c r="C207" s="16">
        <v>44987</v>
      </c>
      <c r="D207">
        <v>4</v>
      </c>
      <c r="E207" t="s">
        <v>140</v>
      </c>
      <c r="F207" t="str">
        <f t="shared" si="2"/>
        <v>MK1248-4-B9</v>
      </c>
      <c r="G207" t="s">
        <v>31</v>
      </c>
      <c r="H207">
        <v>10</v>
      </c>
      <c r="I207" t="s">
        <v>49</v>
      </c>
      <c r="J207">
        <v>6</v>
      </c>
      <c r="K207">
        <v>6</v>
      </c>
      <c r="L207" t="s">
        <v>13</v>
      </c>
      <c r="M207" t="s">
        <v>192</v>
      </c>
      <c r="N207">
        <v>3.43</v>
      </c>
      <c r="O207">
        <v>13.3</v>
      </c>
      <c r="P207" s="13" t="s">
        <v>190</v>
      </c>
    </row>
    <row r="208" spans="1:16" x14ac:dyDescent="0.25">
      <c r="A208" t="s">
        <v>4</v>
      </c>
      <c r="B208">
        <v>24</v>
      </c>
      <c r="C208" s="16">
        <v>44987</v>
      </c>
      <c r="D208">
        <v>4</v>
      </c>
      <c r="E208" t="s">
        <v>141</v>
      </c>
      <c r="F208" t="str">
        <f t="shared" si="2"/>
        <v>MK1248-4-C9</v>
      </c>
      <c r="G208" t="s">
        <v>32</v>
      </c>
      <c r="H208">
        <v>10</v>
      </c>
      <c r="I208" t="s">
        <v>49</v>
      </c>
      <c r="J208">
        <v>6.5</v>
      </c>
      <c r="K208">
        <v>9</v>
      </c>
      <c r="L208" t="s">
        <v>13</v>
      </c>
      <c r="M208" s="11">
        <v>1</v>
      </c>
      <c r="N208" s="11"/>
      <c r="O208" s="11"/>
    </row>
    <row r="209" spans="1:16" x14ac:dyDescent="0.25">
      <c r="A209" t="s">
        <v>4</v>
      </c>
      <c r="B209">
        <v>24</v>
      </c>
      <c r="C209" s="16">
        <v>44987</v>
      </c>
      <c r="D209">
        <v>4</v>
      </c>
      <c r="E209" t="s">
        <v>142</v>
      </c>
      <c r="F209" t="str">
        <f t="shared" si="2"/>
        <v>MK1248-4-D9</v>
      </c>
      <c r="G209" t="s">
        <v>35</v>
      </c>
      <c r="H209">
        <v>10</v>
      </c>
      <c r="I209" t="s">
        <v>49</v>
      </c>
      <c r="J209">
        <v>7</v>
      </c>
      <c r="K209">
        <v>9</v>
      </c>
      <c r="L209" t="s">
        <v>13</v>
      </c>
      <c r="M209" s="11">
        <v>1</v>
      </c>
      <c r="N209" s="11"/>
      <c r="O209" s="11"/>
    </row>
    <row r="210" spans="1:16" x14ac:dyDescent="0.25">
      <c r="A210" t="s">
        <v>4</v>
      </c>
      <c r="B210">
        <v>24</v>
      </c>
      <c r="C210" s="16">
        <v>44987</v>
      </c>
      <c r="D210">
        <v>4</v>
      </c>
      <c r="E210" t="s">
        <v>143</v>
      </c>
      <c r="F210" t="str">
        <f t="shared" si="2"/>
        <v>MK1248-4-E9</v>
      </c>
      <c r="G210" t="s">
        <v>36</v>
      </c>
      <c r="H210">
        <v>10</v>
      </c>
      <c r="I210" t="s">
        <v>50</v>
      </c>
      <c r="J210">
        <v>6</v>
      </c>
      <c r="K210">
        <v>3</v>
      </c>
      <c r="L210" t="s">
        <v>13</v>
      </c>
      <c r="M210" s="11">
        <v>1</v>
      </c>
      <c r="N210" s="11"/>
      <c r="O210" s="11"/>
    </row>
    <row r="211" spans="1:16" x14ac:dyDescent="0.25">
      <c r="A211" t="s">
        <v>4</v>
      </c>
      <c r="B211">
        <v>24</v>
      </c>
      <c r="C211" s="16">
        <v>44987</v>
      </c>
      <c r="D211">
        <v>4</v>
      </c>
      <c r="E211" t="s">
        <v>144</v>
      </c>
      <c r="F211" t="str">
        <f t="shared" si="2"/>
        <v>MK1248-4-F9</v>
      </c>
      <c r="G211" t="s">
        <v>38</v>
      </c>
      <c r="H211">
        <v>10</v>
      </c>
      <c r="I211" t="s">
        <v>50</v>
      </c>
      <c r="J211">
        <v>6.5</v>
      </c>
      <c r="K211">
        <v>3</v>
      </c>
      <c r="L211" t="s">
        <v>16</v>
      </c>
      <c r="M211" t="s">
        <v>187</v>
      </c>
      <c r="N211">
        <v>9.9600000000000009</v>
      </c>
      <c r="O211">
        <v>2.58</v>
      </c>
      <c r="P211" s="13" t="s">
        <v>190</v>
      </c>
    </row>
    <row r="212" spans="1:16" x14ac:dyDescent="0.25">
      <c r="A212" t="s">
        <v>4</v>
      </c>
      <c r="B212">
        <v>24</v>
      </c>
      <c r="C212" s="16">
        <v>44987</v>
      </c>
      <c r="D212">
        <v>4</v>
      </c>
      <c r="E212" t="s">
        <v>150</v>
      </c>
      <c r="F212" t="str">
        <f t="shared" si="2"/>
        <v>MK1248-4-A10</v>
      </c>
      <c r="G212" t="s">
        <v>40</v>
      </c>
      <c r="H212">
        <v>10</v>
      </c>
      <c r="I212" t="s">
        <v>50</v>
      </c>
      <c r="J212">
        <v>7</v>
      </c>
      <c r="K212">
        <v>1</v>
      </c>
      <c r="L212" t="s">
        <v>13</v>
      </c>
      <c r="M212" s="11">
        <v>1</v>
      </c>
      <c r="N212" s="11"/>
      <c r="O212" s="11"/>
    </row>
    <row r="213" spans="1:16" x14ac:dyDescent="0.25">
      <c r="A213" t="s">
        <v>4</v>
      </c>
      <c r="B213">
        <v>24</v>
      </c>
      <c r="C213" s="16">
        <v>44987</v>
      </c>
      <c r="D213">
        <v>4</v>
      </c>
      <c r="E213" t="s">
        <v>151</v>
      </c>
      <c r="F213" t="str">
        <f t="shared" si="2"/>
        <v>MK1248-4-B10</v>
      </c>
      <c r="G213" t="s">
        <v>41</v>
      </c>
      <c r="H213">
        <v>10</v>
      </c>
      <c r="I213" t="s">
        <v>50</v>
      </c>
      <c r="J213">
        <v>7.5</v>
      </c>
      <c r="K213">
        <v>3</v>
      </c>
      <c r="L213" t="s">
        <v>19</v>
      </c>
      <c r="M213" s="11">
        <v>1</v>
      </c>
      <c r="N213" s="11"/>
      <c r="O213" s="11"/>
    </row>
    <row r="214" spans="1:16" x14ac:dyDescent="0.25">
      <c r="A214" t="s">
        <v>4</v>
      </c>
      <c r="B214">
        <v>24</v>
      </c>
      <c r="C214" s="16">
        <v>44987</v>
      </c>
      <c r="D214">
        <v>4</v>
      </c>
      <c r="E214" t="s">
        <v>152</v>
      </c>
      <c r="F214" t="str">
        <f t="shared" si="2"/>
        <v>MK1248-4-C10</v>
      </c>
      <c r="G214" t="s">
        <v>42</v>
      </c>
      <c r="H214">
        <v>10</v>
      </c>
      <c r="I214" t="s">
        <v>50</v>
      </c>
      <c r="J214">
        <v>8</v>
      </c>
      <c r="K214">
        <v>-1</v>
      </c>
      <c r="L214" t="s">
        <v>22</v>
      </c>
      <c r="M214" t="s">
        <v>187</v>
      </c>
      <c r="N214">
        <v>11.46</v>
      </c>
      <c r="O214">
        <v>2.67</v>
      </c>
      <c r="P214" s="13" t="s">
        <v>190</v>
      </c>
    </row>
    <row r="215" spans="1:16" x14ac:dyDescent="0.25">
      <c r="A215" t="s">
        <v>4</v>
      </c>
      <c r="B215">
        <v>24</v>
      </c>
      <c r="C215" s="16">
        <v>44987</v>
      </c>
      <c r="D215">
        <v>4</v>
      </c>
      <c r="E215" t="s">
        <v>153</v>
      </c>
      <c r="F215" t="str">
        <f t="shared" si="2"/>
        <v>MK1248-4-D10</v>
      </c>
      <c r="G215" t="s">
        <v>43</v>
      </c>
      <c r="H215">
        <v>10</v>
      </c>
      <c r="I215" t="s">
        <v>51</v>
      </c>
      <c r="J215">
        <v>7.5</v>
      </c>
      <c r="K215">
        <v>-1</v>
      </c>
      <c r="L215" t="s">
        <v>22</v>
      </c>
      <c r="M215" t="s">
        <v>189</v>
      </c>
      <c r="N215">
        <v>14.29</v>
      </c>
      <c r="O215">
        <v>9.76</v>
      </c>
      <c r="P215" s="14" t="s">
        <v>194</v>
      </c>
    </row>
    <row r="216" spans="1:16" x14ac:dyDescent="0.25">
      <c r="A216" t="s">
        <v>4</v>
      </c>
      <c r="B216">
        <v>24</v>
      </c>
      <c r="C216" s="16">
        <v>44987</v>
      </c>
      <c r="D216">
        <v>4</v>
      </c>
      <c r="E216" t="s">
        <v>154</v>
      </c>
      <c r="F216" t="str">
        <f t="shared" si="2"/>
        <v>MK1248-4-E10</v>
      </c>
      <c r="G216" t="s">
        <v>44</v>
      </c>
      <c r="H216">
        <v>10</v>
      </c>
      <c r="I216" t="s">
        <v>51</v>
      </c>
      <c r="J216">
        <v>8</v>
      </c>
      <c r="K216">
        <v>-1</v>
      </c>
      <c r="L216" t="s">
        <v>16</v>
      </c>
      <c r="M216" t="s">
        <v>189</v>
      </c>
      <c r="N216">
        <v>15.39</v>
      </c>
      <c r="O216">
        <v>8.93</v>
      </c>
    </row>
    <row r="217" spans="1:16" x14ac:dyDescent="0.25">
      <c r="A217" t="s">
        <v>4</v>
      </c>
      <c r="B217">
        <v>24</v>
      </c>
      <c r="C217" s="16">
        <v>44987</v>
      </c>
      <c r="D217">
        <v>4</v>
      </c>
      <c r="E217" t="s">
        <v>155</v>
      </c>
      <c r="F217" t="str">
        <f t="shared" si="2"/>
        <v>MK1248-4-F10</v>
      </c>
      <c r="G217" t="s">
        <v>45</v>
      </c>
      <c r="H217">
        <v>10</v>
      </c>
      <c r="I217" t="s">
        <v>51</v>
      </c>
      <c r="J217">
        <v>8.5</v>
      </c>
      <c r="K217">
        <v>-1</v>
      </c>
      <c r="L217" t="s">
        <v>22</v>
      </c>
      <c r="M217" t="s">
        <v>189</v>
      </c>
      <c r="N217">
        <v>16.649999999999999</v>
      </c>
      <c r="O217">
        <v>11.9</v>
      </c>
    </row>
    <row r="218" spans="1:16" x14ac:dyDescent="0.25">
      <c r="A218" t="s">
        <v>4</v>
      </c>
      <c r="B218">
        <v>24</v>
      </c>
      <c r="C218" s="16">
        <v>44988</v>
      </c>
      <c r="D218">
        <v>5</v>
      </c>
      <c r="E218" t="s">
        <v>95</v>
      </c>
      <c r="F218" t="str">
        <f t="shared" si="2"/>
        <v>MK1248-5-A1</v>
      </c>
      <c r="G218" t="s">
        <v>8</v>
      </c>
      <c r="H218">
        <v>20</v>
      </c>
      <c r="I218" t="s">
        <v>46</v>
      </c>
      <c r="J218">
        <v>4.5</v>
      </c>
      <c r="K218">
        <v>-1</v>
      </c>
      <c r="L218" t="s">
        <v>19</v>
      </c>
      <c r="M218" s="11">
        <v>1</v>
      </c>
      <c r="N218" s="11"/>
      <c r="O218" s="11"/>
    </row>
    <row r="219" spans="1:16" x14ac:dyDescent="0.25">
      <c r="A219" t="s">
        <v>4</v>
      </c>
      <c r="B219">
        <v>24</v>
      </c>
      <c r="C219" s="16">
        <v>44988</v>
      </c>
      <c r="D219">
        <v>5</v>
      </c>
      <c r="E219" t="s">
        <v>96</v>
      </c>
      <c r="F219" t="str">
        <f t="shared" si="2"/>
        <v>MK1248-5-B1</v>
      </c>
      <c r="G219" t="s">
        <v>20</v>
      </c>
      <c r="H219">
        <v>20</v>
      </c>
      <c r="I219" t="s">
        <v>46</v>
      </c>
      <c r="J219">
        <v>5</v>
      </c>
      <c r="K219">
        <v>-1</v>
      </c>
      <c r="L219" t="s">
        <v>19</v>
      </c>
      <c r="M219" s="11">
        <v>1</v>
      </c>
      <c r="N219" s="11"/>
      <c r="O219" s="11"/>
    </row>
    <row r="220" spans="1:16" x14ac:dyDescent="0.25">
      <c r="A220" t="s">
        <v>4</v>
      </c>
      <c r="B220">
        <v>24</v>
      </c>
      <c r="C220" s="16">
        <v>44988</v>
      </c>
      <c r="D220">
        <v>5</v>
      </c>
      <c r="E220" t="s">
        <v>97</v>
      </c>
      <c r="F220" t="str">
        <f>_xlfn.CONCAT(A220, "-", D220, "-", E220)</f>
        <v>MK1248-5-C1</v>
      </c>
      <c r="G220" t="s">
        <v>21</v>
      </c>
      <c r="H220">
        <v>20</v>
      </c>
      <c r="I220" t="s">
        <v>46</v>
      </c>
      <c r="J220">
        <v>5.5</v>
      </c>
      <c r="K220">
        <v>-1</v>
      </c>
      <c r="L220" t="s">
        <v>22</v>
      </c>
      <c r="M220" t="s">
        <v>187</v>
      </c>
      <c r="N220">
        <v>8.7799999999999994</v>
      </c>
      <c r="O220">
        <v>2.4</v>
      </c>
      <c r="P220" s="13" t="s">
        <v>190</v>
      </c>
    </row>
    <row r="221" spans="1:16" x14ac:dyDescent="0.25">
      <c r="A221" t="s">
        <v>4</v>
      </c>
      <c r="B221">
        <v>24</v>
      </c>
      <c r="C221" s="16">
        <v>44988</v>
      </c>
      <c r="D221">
        <v>5</v>
      </c>
      <c r="E221" t="s">
        <v>98</v>
      </c>
      <c r="F221" t="str">
        <f t="shared" si="2"/>
        <v>MK1248-5-D1</v>
      </c>
      <c r="G221" t="s">
        <v>23</v>
      </c>
      <c r="H221">
        <v>20</v>
      </c>
      <c r="I221" t="s">
        <v>47</v>
      </c>
      <c r="J221">
        <v>4.5</v>
      </c>
      <c r="K221">
        <v>-1</v>
      </c>
      <c r="L221" t="s">
        <v>19</v>
      </c>
      <c r="M221" s="11">
        <v>1</v>
      </c>
      <c r="N221" s="11"/>
      <c r="O221" s="11"/>
    </row>
    <row r="222" spans="1:16" x14ac:dyDescent="0.25">
      <c r="A222" t="s">
        <v>4</v>
      </c>
      <c r="B222">
        <v>24</v>
      </c>
      <c r="C222" s="16">
        <v>44988</v>
      </c>
      <c r="D222">
        <v>5</v>
      </c>
      <c r="E222" t="s">
        <v>99</v>
      </c>
      <c r="F222" t="str">
        <f t="shared" si="2"/>
        <v>MK1248-5-E1</v>
      </c>
      <c r="G222" t="s">
        <v>24</v>
      </c>
      <c r="H222">
        <v>20</v>
      </c>
      <c r="I222" t="s">
        <v>47</v>
      </c>
      <c r="J222">
        <v>5</v>
      </c>
      <c r="K222">
        <v>-1</v>
      </c>
      <c r="L222" t="s">
        <v>22</v>
      </c>
      <c r="M222" t="s">
        <v>189</v>
      </c>
      <c r="N222">
        <v>15.87</v>
      </c>
      <c r="O222">
        <v>5.45</v>
      </c>
      <c r="P222" s="15" t="s">
        <v>195</v>
      </c>
    </row>
    <row r="223" spans="1:16" x14ac:dyDescent="0.25">
      <c r="A223" t="s">
        <v>4</v>
      </c>
      <c r="B223">
        <v>24</v>
      </c>
      <c r="C223" s="16">
        <v>44988</v>
      </c>
      <c r="D223">
        <v>5</v>
      </c>
      <c r="E223" t="s">
        <v>100</v>
      </c>
      <c r="F223" t="str">
        <f t="shared" si="2"/>
        <v>MK1248-5-F1</v>
      </c>
      <c r="G223" t="s">
        <v>25</v>
      </c>
      <c r="H223">
        <v>20</v>
      </c>
      <c r="I223" t="s">
        <v>47</v>
      </c>
      <c r="J223">
        <v>5.5</v>
      </c>
      <c r="K223">
        <v>5</v>
      </c>
      <c r="L223" t="s">
        <v>22</v>
      </c>
      <c r="M223" t="s">
        <v>187</v>
      </c>
      <c r="N223">
        <v>12.45</v>
      </c>
      <c r="O223">
        <v>4.43</v>
      </c>
      <c r="P223" s="14" t="s">
        <v>194</v>
      </c>
    </row>
    <row r="224" spans="1:16" x14ac:dyDescent="0.25">
      <c r="A224" t="s">
        <v>4</v>
      </c>
      <c r="B224">
        <v>24</v>
      </c>
      <c r="C224" s="16">
        <v>44988</v>
      </c>
      <c r="D224">
        <v>5</v>
      </c>
      <c r="E224" t="s">
        <v>101</v>
      </c>
      <c r="F224" t="str">
        <f t="shared" si="2"/>
        <v>MK1248-5-A2</v>
      </c>
      <c r="G224" t="s">
        <v>12</v>
      </c>
      <c r="H224">
        <v>20</v>
      </c>
      <c r="I224" t="s">
        <v>47</v>
      </c>
      <c r="J224">
        <v>6</v>
      </c>
      <c r="K224">
        <v>1</v>
      </c>
      <c r="L224" t="s">
        <v>16</v>
      </c>
      <c r="M224" t="s">
        <v>187</v>
      </c>
      <c r="N224">
        <v>12.18</v>
      </c>
      <c r="O224">
        <v>3.97</v>
      </c>
      <c r="P224" s="13" t="s">
        <v>190</v>
      </c>
    </row>
    <row r="225" spans="1:16" x14ac:dyDescent="0.25">
      <c r="A225" t="s">
        <v>4</v>
      </c>
      <c r="B225">
        <v>24</v>
      </c>
      <c r="C225" s="16">
        <v>44988</v>
      </c>
      <c r="D225">
        <v>5</v>
      </c>
      <c r="E225" t="s">
        <v>102</v>
      </c>
      <c r="F225" t="str">
        <f t="shared" si="2"/>
        <v>MK1248-5-B2</v>
      </c>
      <c r="G225" t="s">
        <v>14</v>
      </c>
      <c r="H225">
        <v>20</v>
      </c>
      <c r="I225" t="s">
        <v>48</v>
      </c>
      <c r="J225">
        <v>4.5</v>
      </c>
      <c r="K225">
        <v>3</v>
      </c>
      <c r="L225" t="s">
        <v>19</v>
      </c>
      <c r="M225" s="11">
        <v>1</v>
      </c>
      <c r="N225" s="11"/>
      <c r="O225" s="11"/>
    </row>
    <row r="226" spans="1:16" x14ac:dyDescent="0.25">
      <c r="A226" t="s">
        <v>4</v>
      </c>
      <c r="B226">
        <v>24</v>
      </c>
      <c r="C226" s="16">
        <v>44988</v>
      </c>
      <c r="D226">
        <v>5</v>
      </c>
      <c r="E226" t="s">
        <v>109</v>
      </c>
      <c r="F226" t="str">
        <f t="shared" si="2"/>
        <v>MK1248-5-C2</v>
      </c>
      <c r="G226" t="s">
        <v>15</v>
      </c>
      <c r="H226">
        <v>20</v>
      </c>
      <c r="I226" t="s">
        <v>48</v>
      </c>
      <c r="J226">
        <v>5</v>
      </c>
      <c r="K226">
        <v>5</v>
      </c>
      <c r="L226" t="s">
        <v>19</v>
      </c>
      <c r="M226" s="11">
        <v>1</v>
      </c>
      <c r="N226" s="11"/>
      <c r="O226" s="11"/>
    </row>
    <row r="227" spans="1:16" x14ac:dyDescent="0.25">
      <c r="A227" t="s">
        <v>4</v>
      </c>
      <c r="B227">
        <v>24</v>
      </c>
      <c r="C227" s="16">
        <v>44988</v>
      </c>
      <c r="D227">
        <v>5</v>
      </c>
      <c r="E227" t="s">
        <v>110</v>
      </c>
      <c r="F227" t="str">
        <f t="shared" si="2"/>
        <v>MK1248-5-D2</v>
      </c>
      <c r="G227" t="s">
        <v>17</v>
      </c>
      <c r="H227">
        <v>20</v>
      </c>
      <c r="I227" t="s">
        <v>48</v>
      </c>
      <c r="J227">
        <v>5.5</v>
      </c>
      <c r="K227">
        <v>3</v>
      </c>
      <c r="L227" t="s">
        <v>19</v>
      </c>
      <c r="M227" t="s">
        <v>189</v>
      </c>
      <c r="N227">
        <v>22.82</v>
      </c>
      <c r="O227">
        <v>16.079999999999998</v>
      </c>
      <c r="P227" s="15" t="s">
        <v>195</v>
      </c>
    </row>
    <row r="228" spans="1:16" x14ac:dyDescent="0.25">
      <c r="A228" t="s">
        <v>4</v>
      </c>
      <c r="B228">
        <v>24</v>
      </c>
      <c r="C228" s="16">
        <v>44988</v>
      </c>
      <c r="D228">
        <v>5</v>
      </c>
      <c r="E228" t="s">
        <v>111</v>
      </c>
      <c r="F228" t="str">
        <f t="shared" si="2"/>
        <v>MK1248-5-E2</v>
      </c>
      <c r="G228" t="s">
        <v>18</v>
      </c>
      <c r="H228">
        <v>20</v>
      </c>
      <c r="I228" t="s">
        <v>48</v>
      </c>
      <c r="J228">
        <v>6</v>
      </c>
      <c r="K228">
        <v>1</v>
      </c>
      <c r="L228" t="s">
        <v>19</v>
      </c>
      <c r="M228" s="11">
        <v>1</v>
      </c>
      <c r="N228" s="11"/>
      <c r="O228" s="11"/>
    </row>
    <row r="229" spans="1:16" x14ac:dyDescent="0.25">
      <c r="A229" t="s">
        <v>4</v>
      </c>
      <c r="B229">
        <v>24</v>
      </c>
      <c r="C229" s="16">
        <v>44988</v>
      </c>
      <c r="D229">
        <v>5</v>
      </c>
      <c r="E229" t="s">
        <v>112</v>
      </c>
      <c r="F229" t="str">
        <f t="shared" si="2"/>
        <v>MK1248-5-F2</v>
      </c>
      <c r="G229" t="s">
        <v>29</v>
      </c>
      <c r="H229">
        <v>20</v>
      </c>
      <c r="I229" t="s">
        <v>48</v>
      </c>
      <c r="J229">
        <v>6.5</v>
      </c>
      <c r="K229">
        <v>3</v>
      </c>
      <c r="L229" t="s">
        <v>16</v>
      </c>
      <c r="M229" t="s">
        <v>187</v>
      </c>
      <c r="N229">
        <v>10.96</v>
      </c>
      <c r="O229">
        <v>2.59</v>
      </c>
    </row>
    <row r="230" spans="1:16" x14ac:dyDescent="0.25">
      <c r="A230" t="s">
        <v>4</v>
      </c>
      <c r="B230">
        <v>24</v>
      </c>
      <c r="C230" s="16">
        <v>44988</v>
      </c>
      <c r="D230">
        <v>5</v>
      </c>
      <c r="E230" t="s">
        <v>103</v>
      </c>
      <c r="F230" t="str">
        <f t="shared" si="2"/>
        <v>MK1248-5-A3</v>
      </c>
      <c r="G230" t="s">
        <v>30</v>
      </c>
      <c r="H230">
        <v>20</v>
      </c>
      <c r="I230" t="s">
        <v>49</v>
      </c>
      <c r="J230">
        <v>5.5</v>
      </c>
      <c r="K230">
        <v>-1</v>
      </c>
      <c r="L230" t="s">
        <v>19</v>
      </c>
      <c r="M230" s="11">
        <v>1</v>
      </c>
      <c r="N230" s="11"/>
      <c r="O230" s="11"/>
    </row>
    <row r="231" spans="1:16" x14ac:dyDescent="0.25">
      <c r="A231" t="s">
        <v>4</v>
      </c>
      <c r="B231">
        <v>24</v>
      </c>
      <c r="C231" s="16">
        <v>44988</v>
      </c>
      <c r="D231">
        <v>5</v>
      </c>
      <c r="E231" t="s">
        <v>108</v>
      </c>
      <c r="F231" t="str">
        <f t="shared" si="2"/>
        <v>MK1248-5-B3</v>
      </c>
      <c r="G231" t="s">
        <v>31</v>
      </c>
      <c r="H231">
        <v>20</v>
      </c>
      <c r="I231" t="s">
        <v>49</v>
      </c>
      <c r="J231">
        <v>6</v>
      </c>
      <c r="K231">
        <v>6</v>
      </c>
      <c r="L231" t="s">
        <v>19</v>
      </c>
      <c r="M231" s="11">
        <v>1</v>
      </c>
      <c r="N231" s="11"/>
      <c r="O231" s="11"/>
    </row>
    <row r="232" spans="1:16" x14ac:dyDescent="0.25">
      <c r="A232" t="s">
        <v>4</v>
      </c>
      <c r="B232">
        <v>24</v>
      </c>
      <c r="C232" s="16">
        <v>44988</v>
      </c>
      <c r="D232">
        <v>5</v>
      </c>
      <c r="E232" t="s">
        <v>114</v>
      </c>
      <c r="F232" t="str">
        <f t="shared" si="2"/>
        <v>MK1248-5-C3</v>
      </c>
      <c r="G232" t="s">
        <v>32</v>
      </c>
      <c r="H232">
        <v>20</v>
      </c>
      <c r="I232" t="s">
        <v>49</v>
      </c>
      <c r="J232">
        <v>6.5</v>
      </c>
      <c r="K232">
        <v>9</v>
      </c>
      <c r="L232" t="s">
        <v>19</v>
      </c>
      <c r="M232" s="11">
        <v>1</v>
      </c>
      <c r="N232" s="11"/>
      <c r="O232" s="11"/>
    </row>
    <row r="233" spans="1:16" x14ac:dyDescent="0.25">
      <c r="A233" t="s">
        <v>4</v>
      </c>
      <c r="B233">
        <v>24</v>
      </c>
      <c r="C233" s="16">
        <v>44988</v>
      </c>
      <c r="D233">
        <v>5</v>
      </c>
      <c r="E233" t="s">
        <v>115</v>
      </c>
      <c r="F233" t="str">
        <f t="shared" si="2"/>
        <v>MK1248-5-D3</v>
      </c>
      <c r="G233" t="s">
        <v>35</v>
      </c>
      <c r="H233">
        <v>20</v>
      </c>
      <c r="I233" t="s">
        <v>49</v>
      </c>
      <c r="J233">
        <v>7</v>
      </c>
      <c r="K233">
        <v>9</v>
      </c>
      <c r="L233" t="s">
        <v>19</v>
      </c>
      <c r="M233" t="s">
        <v>187</v>
      </c>
      <c r="N233">
        <v>11.29</v>
      </c>
      <c r="O233">
        <v>2.3199999999999998</v>
      </c>
      <c r="P233" s="13" t="s">
        <v>190</v>
      </c>
    </row>
    <row r="234" spans="1:16" x14ac:dyDescent="0.25">
      <c r="A234" t="s">
        <v>4</v>
      </c>
      <c r="B234">
        <v>24</v>
      </c>
      <c r="C234" s="16">
        <v>44988</v>
      </c>
      <c r="D234">
        <v>5</v>
      </c>
      <c r="E234" t="s">
        <v>116</v>
      </c>
      <c r="F234" t="str">
        <f t="shared" si="2"/>
        <v>MK1248-5-E3</v>
      </c>
      <c r="G234" t="s">
        <v>36</v>
      </c>
      <c r="H234">
        <v>20</v>
      </c>
      <c r="I234" t="s">
        <v>50</v>
      </c>
      <c r="J234">
        <v>6</v>
      </c>
      <c r="K234">
        <v>3</v>
      </c>
      <c r="L234" t="s">
        <v>19</v>
      </c>
      <c r="M234" s="11">
        <v>1</v>
      </c>
      <c r="N234" s="11"/>
      <c r="O234" s="11"/>
    </row>
    <row r="235" spans="1:16" x14ac:dyDescent="0.25">
      <c r="A235" t="s">
        <v>4</v>
      </c>
      <c r="B235">
        <v>24</v>
      </c>
      <c r="C235" s="16">
        <v>44988</v>
      </c>
      <c r="D235">
        <v>5</v>
      </c>
      <c r="E235" t="s">
        <v>117</v>
      </c>
      <c r="F235" t="str">
        <f>_xlfn.CONCAT(A235, "-", D235, "-", E235)</f>
        <v>MK1248-5-F3</v>
      </c>
      <c r="G235" t="s">
        <v>38</v>
      </c>
      <c r="H235">
        <v>20</v>
      </c>
      <c r="I235" t="s">
        <v>50</v>
      </c>
      <c r="J235">
        <v>6.5</v>
      </c>
      <c r="K235">
        <v>3</v>
      </c>
      <c r="L235" t="s">
        <v>39</v>
      </c>
      <c r="M235" t="s">
        <v>189</v>
      </c>
      <c r="N235">
        <v>20.67</v>
      </c>
      <c r="O235">
        <v>19.68</v>
      </c>
      <c r="P235" s="15" t="s">
        <v>195</v>
      </c>
    </row>
    <row r="236" spans="1:16" x14ac:dyDescent="0.25">
      <c r="A236" t="s">
        <v>4</v>
      </c>
      <c r="B236">
        <v>24</v>
      </c>
      <c r="C236" s="16">
        <v>44988</v>
      </c>
      <c r="D236">
        <v>5</v>
      </c>
      <c r="E236" t="s">
        <v>104</v>
      </c>
      <c r="F236" t="str">
        <f t="shared" si="2"/>
        <v>MK1248-5-A4</v>
      </c>
      <c r="G236" t="s">
        <v>40</v>
      </c>
      <c r="H236">
        <v>20</v>
      </c>
      <c r="I236" t="s">
        <v>50</v>
      </c>
      <c r="J236">
        <v>7</v>
      </c>
      <c r="K236">
        <v>1</v>
      </c>
      <c r="L236" t="s">
        <v>19</v>
      </c>
      <c r="M236" s="11">
        <v>1</v>
      </c>
      <c r="N236" s="11"/>
      <c r="O236" s="11"/>
    </row>
    <row r="237" spans="1:16" x14ac:dyDescent="0.25">
      <c r="A237" t="s">
        <v>4</v>
      </c>
      <c r="B237">
        <v>24</v>
      </c>
      <c r="C237" s="16">
        <v>44988</v>
      </c>
      <c r="D237">
        <v>5</v>
      </c>
      <c r="E237" t="s">
        <v>113</v>
      </c>
      <c r="F237" t="str">
        <f t="shared" si="2"/>
        <v>MK1248-5-B4</v>
      </c>
      <c r="G237" t="s">
        <v>41</v>
      </c>
      <c r="H237">
        <v>20</v>
      </c>
      <c r="I237" t="s">
        <v>50</v>
      </c>
      <c r="J237">
        <v>7.5</v>
      </c>
      <c r="K237">
        <v>3</v>
      </c>
      <c r="L237" t="s">
        <v>19</v>
      </c>
      <c r="M237" s="11">
        <v>1</v>
      </c>
      <c r="N237" s="11"/>
      <c r="O237" s="11"/>
    </row>
    <row r="238" spans="1:16" x14ac:dyDescent="0.25">
      <c r="A238" t="s">
        <v>4</v>
      </c>
      <c r="B238">
        <v>24</v>
      </c>
      <c r="C238" s="16">
        <v>44988</v>
      </c>
      <c r="D238">
        <v>5</v>
      </c>
      <c r="E238" t="s">
        <v>118</v>
      </c>
      <c r="F238" t="str">
        <f t="shared" si="2"/>
        <v>MK1248-5-C4</v>
      </c>
      <c r="G238" t="s">
        <v>42</v>
      </c>
      <c r="H238">
        <v>20</v>
      </c>
      <c r="I238" t="s">
        <v>50</v>
      </c>
      <c r="J238">
        <v>8</v>
      </c>
      <c r="K238">
        <v>-1</v>
      </c>
      <c r="L238" t="s">
        <v>22</v>
      </c>
      <c r="M238" t="s">
        <v>189</v>
      </c>
      <c r="N238">
        <v>20.68</v>
      </c>
      <c r="O238">
        <v>11.17</v>
      </c>
    </row>
    <row r="239" spans="1:16" x14ac:dyDescent="0.25">
      <c r="A239" t="s">
        <v>4</v>
      </c>
      <c r="B239">
        <v>24</v>
      </c>
      <c r="C239" s="16">
        <v>44988</v>
      </c>
      <c r="D239">
        <v>5</v>
      </c>
      <c r="E239" t="s">
        <v>119</v>
      </c>
      <c r="F239" t="str">
        <f t="shared" si="2"/>
        <v>MK1248-5-D4</v>
      </c>
      <c r="G239" t="s">
        <v>43</v>
      </c>
      <c r="H239">
        <v>20</v>
      </c>
      <c r="I239" t="s">
        <v>51</v>
      </c>
      <c r="J239">
        <v>7.5</v>
      </c>
      <c r="K239">
        <v>-1</v>
      </c>
      <c r="L239" t="s">
        <v>19</v>
      </c>
      <c r="M239" s="11">
        <v>1</v>
      </c>
      <c r="N239" s="11"/>
      <c r="O239" s="11"/>
    </row>
    <row r="240" spans="1:16" x14ac:dyDescent="0.25">
      <c r="A240" t="s">
        <v>4</v>
      </c>
      <c r="B240">
        <v>24</v>
      </c>
      <c r="C240" s="16">
        <v>44988</v>
      </c>
      <c r="D240">
        <v>5</v>
      </c>
      <c r="E240" t="s">
        <v>120</v>
      </c>
      <c r="F240" t="str">
        <f t="shared" si="2"/>
        <v>MK1248-5-E4</v>
      </c>
      <c r="G240" t="s">
        <v>44</v>
      </c>
      <c r="H240">
        <v>20</v>
      </c>
      <c r="I240" t="s">
        <v>51</v>
      </c>
      <c r="J240">
        <v>8</v>
      </c>
      <c r="K240">
        <v>-1</v>
      </c>
      <c r="L240" t="s">
        <v>16</v>
      </c>
      <c r="M240" t="s">
        <v>189</v>
      </c>
      <c r="N240">
        <v>16.13</v>
      </c>
      <c r="O240">
        <v>15.36</v>
      </c>
    </row>
    <row r="241" spans="1:15" x14ac:dyDescent="0.25">
      <c r="A241" t="s">
        <v>4</v>
      </c>
      <c r="B241">
        <v>24</v>
      </c>
      <c r="C241" s="16">
        <v>44988</v>
      </c>
      <c r="D241">
        <v>5</v>
      </c>
      <c r="E241" t="s">
        <v>121</v>
      </c>
      <c r="F241" t="str">
        <f t="shared" si="2"/>
        <v>MK1248-5-F4</v>
      </c>
      <c r="G241" t="s">
        <v>45</v>
      </c>
      <c r="H241">
        <v>20</v>
      </c>
      <c r="I241" t="s">
        <v>51</v>
      </c>
      <c r="J241">
        <v>8.5</v>
      </c>
      <c r="K241">
        <v>-1</v>
      </c>
      <c r="L241" t="s">
        <v>16</v>
      </c>
      <c r="M241" t="s">
        <v>189</v>
      </c>
      <c r="N241">
        <v>21.18</v>
      </c>
      <c r="O241">
        <v>12.27</v>
      </c>
    </row>
    <row r="242" spans="1:15" x14ac:dyDescent="0.25">
      <c r="A242" t="s">
        <v>4</v>
      </c>
      <c r="B242">
        <v>24</v>
      </c>
      <c r="C242" s="16">
        <v>44988</v>
      </c>
      <c r="D242">
        <v>5</v>
      </c>
      <c r="E242" t="s">
        <v>105</v>
      </c>
      <c r="F242" t="str">
        <f t="shared" si="2"/>
        <v>MK1248-5-A5</v>
      </c>
      <c r="G242" t="s">
        <v>8</v>
      </c>
      <c r="H242">
        <v>0</v>
      </c>
      <c r="I242" t="s">
        <v>182</v>
      </c>
      <c r="J242" t="s">
        <v>182</v>
      </c>
      <c r="K242" t="s">
        <v>182</v>
      </c>
      <c r="L242" t="s">
        <v>182</v>
      </c>
      <c r="M242" s="11">
        <v>1</v>
      </c>
      <c r="N242" s="11"/>
      <c r="O242" s="11"/>
    </row>
    <row r="243" spans="1:15" x14ac:dyDescent="0.25">
      <c r="A243" t="s">
        <v>4</v>
      </c>
      <c r="B243">
        <v>24</v>
      </c>
      <c r="C243" s="16">
        <v>44988</v>
      </c>
      <c r="D243">
        <v>5</v>
      </c>
      <c r="E243" t="s">
        <v>156</v>
      </c>
      <c r="F243" t="str">
        <f t="shared" si="2"/>
        <v>MK1248-5-B5</v>
      </c>
      <c r="G243" t="s">
        <v>20</v>
      </c>
      <c r="H243">
        <v>0</v>
      </c>
      <c r="I243" t="s">
        <v>182</v>
      </c>
      <c r="J243" t="s">
        <v>182</v>
      </c>
      <c r="K243" t="s">
        <v>182</v>
      </c>
      <c r="L243" t="s">
        <v>182</v>
      </c>
      <c r="M243" s="11">
        <v>1</v>
      </c>
      <c r="N243" s="11"/>
      <c r="O243" s="11"/>
    </row>
    <row r="244" spans="1:15" x14ac:dyDescent="0.25">
      <c r="A244" t="s">
        <v>4</v>
      </c>
      <c r="B244">
        <v>24</v>
      </c>
      <c r="C244" s="16">
        <v>44988</v>
      </c>
      <c r="D244">
        <v>5</v>
      </c>
      <c r="E244" t="s">
        <v>157</v>
      </c>
      <c r="F244" t="str">
        <f t="shared" si="2"/>
        <v>MK1248-5-C5</v>
      </c>
      <c r="G244" t="s">
        <v>21</v>
      </c>
      <c r="H244">
        <v>0</v>
      </c>
      <c r="I244" t="s">
        <v>182</v>
      </c>
      <c r="J244" t="s">
        <v>182</v>
      </c>
      <c r="K244" t="s">
        <v>182</v>
      </c>
      <c r="L244" t="s">
        <v>182</v>
      </c>
      <c r="M244" s="11">
        <v>1</v>
      </c>
      <c r="N244" s="11"/>
      <c r="O244" s="11"/>
    </row>
    <row r="245" spans="1:15" x14ac:dyDescent="0.25">
      <c r="A245" t="s">
        <v>4</v>
      </c>
      <c r="B245">
        <v>24</v>
      </c>
      <c r="C245" s="16">
        <v>44988</v>
      </c>
      <c r="D245">
        <v>5</v>
      </c>
      <c r="E245" t="s">
        <v>158</v>
      </c>
      <c r="F245" t="str">
        <f t="shared" si="2"/>
        <v>MK1248-5-D5</v>
      </c>
      <c r="G245" t="s">
        <v>23</v>
      </c>
      <c r="H245">
        <v>0</v>
      </c>
      <c r="I245" t="s">
        <v>182</v>
      </c>
      <c r="J245" t="s">
        <v>182</v>
      </c>
      <c r="K245" t="s">
        <v>182</v>
      </c>
      <c r="L245" t="s">
        <v>182</v>
      </c>
      <c r="M245" s="11">
        <v>1</v>
      </c>
      <c r="N245" s="11"/>
      <c r="O245" s="11"/>
    </row>
    <row r="246" spans="1:15" x14ac:dyDescent="0.25">
      <c r="A246" t="s">
        <v>4</v>
      </c>
      <c r="B246">
        <v>24</v>
      </c>
      <c r="C246" s="16">
        <v>44988</v>
      </c>
      <c r="D246">
        <v>5</v>
      </c>
      <c r="E246" t="s">
        <v>159</v>
      </c>
      <c r="F246" t="str">
        <f t="shared" si="2"/>
        <v>MK1248-5-E5</v>
      </c>
      <c r="G246" t="s">
        <v>24</v>
      </c>
      <c r="H246">
        <v>0</v>
      </c>
      <c r="I246" t="s">
        <v>182</v>
      </c>
      <c r="J246" t="s">
        <v>182</v>
      </c>
      <c r="K246" t="s">
        <v>182</v>
      </c>
      <c r="L246" t="s">
        <v>182</v>
      </c>
      <c r="M246" s="11">
        <v>1</v>
      </c>
      <c r="N246" s="11"/>
      <c r="O246" s="11"/>
    </row>
    <row r="247" spans="1:15" x14ac:dyDescent="0.25">
      <c r="A247" t="s">
        <v>4</v>
      </c>
      <c r="B247">
        <v>24</v>
      </c>
      <c r="C247" s="16">
        <v>44988</v>
      </c>
      <c r="D247">
        <v>5</v>
      </c>
      <c r="E247" t="s">
        <v>160</v>
      </c>
      <c r="F247" t="str">
        <f t="shared" si="2"/>
        <v>MK1248-5-F5</v>
      </c>
      <c r="G247" t="s">
        <v>25</v>
      </c>
      <c r="H247">
        <v>0</v>
      </c>
      <c r="I247" t="s">
        <v>182</v>
      </c>
      <c r="J247" t="s">
        <v>182</v>
      </c>
      <c r="K247" t="s">
        <v>182</v>
      </c>
      <c r="L247" t="s">
        <v>182</v>
      </c>
      <c r="M247" s="11">
        <v>1</v>
      </c>
      <c r="N247" s="11"/>
      <c r="O247" s="11"/>
    </row>
    <row r="248" spans="1:15" x14ac:dyDescent="0.25">
      <c r="A248" t="s">
        <v>4</v>
      </c>
      <c r="B248">
        <v>24</v>
      </c>
      <c r="C248" s="16">
        <v>44988</v>
      </c>
      <c r="D248">
        <v>5</v>
      </c>
      <c r="E248" t="s">
        <v>106</v>
      </c>
      <c r="F248" t="str">
        <f t="shared" si="2"/>
        <v>MK1248-5-A6</v>
      </c>
      <c r="G248" t="s">
        <v>12</v>
      </c>
      <c r="H248">
        <v>0</v>
      </c>
      <c r="I248" t="s">
        <v>182</v>
      </c>
      <c r="J248" t="s">
        <v>182</v>
      </c>
      <c r="K248" t="s">
        <v>182</v>
      </c>
      <c r="L248" t="s">
        <v>182</v>
      </c>
      <c r="M248" s="11">
        <v>1</v>
      </c>
      <c r="N248" s="11"/>
      <c r="O248" s="11"/>
    </row>
    <row r="249" spans="1:15" x14ac:dyDescent="0.25">
      <c r="A249" t="s">
        <v>4</v>
      </c>
      <c r="B249">
        <v>24</v>
      </c>
      <c r="C249" s="16">
        <v>44988</v>
      </c>
      <c r="D249">
        <v>5</v>
      </c>
      <c r="E249" t="s">
        <v>145</v>
      </c>
      <c r="F249" t="str">
        <f t="shared" si="2"/>
        <v>MK1248-5-B6</v>
      </c>
      <c r="G249" t="s">
        <v>14</v>
      </c>
      <c r="H249">
        <v>0</v>
      </c>
      <c r="I249" t="s">
        <v>182</v>
      </c>
      <c r="J249" t="s">
        <v>182</v>
      </c>
      <c r="K249" t="s">
        <v>182</v>
      </c>
      <c r="L249" t="s">
        <v>182</v>
      </c>
      <c r="M249" s="11">
        <v>1</v>
      </c>
      <c r="N249" s="11"/>
      <c r="O249" s="11"/>
    </row>
    <row r="250" spans="1:15" x14ac:dyDescent="0.25">
      <c r="A250" t="s">
        <v>4</v>
      </c>
      <c r="B250">
        <v>24</v>
      </c>
      <c r="C250" s="16">
        <v>44988</v>
      </c>
      <c r="D250">
        <v>5</v>
      </c>
      <c r="E250" t="s">
        <v>146</v>
      </c>
      <c r="F250" t="str">
        <f t="shared" si="2"/>
        <v>MK1248-5-C6</v>
      </c>
      <c r="G250" t="s">
        <v>15</v>
      </c>
      <c r="H250">
        <v>0</v>
      </c>
      <c r="I250" t="s">
        <v>182</v>
      </c>
      <c r="J250" t="s">
        <v>182</v>
      </c>
      <c r="K250" t="s">
        <v>182</v>
      </c>
      <c r="L250" t="s">
        <v>182</v>
      </c>
      <c r="M250" s="11">
        <v>1</v>
      </c>
      <c r="N250" s="11"/>
      <c r="O250" s="11"/>
    </row>
    <row r="251" spans="1:15" x14ac:dyDescent="0.25">
      <c r="A251" t="s">
        <v>4</v>
      </c>
      <c r="B251">
        <v>24</v>
      </c>
      <c r="C251" s="16">
        <v>44988</v>
      </c>
      <c r="D251">
        <v>5</v>
      </c>
      <c r="E251" t="s">
        <v>147</v>
      </c>
      <c r="F251" t="str">
        <f t="shared" si="2"/>
        <v>MK1248-5-D6</v>
      </c>
      <c r="G251" t="s">
        <v>17</v>
      </c>
      <c r="H251">
        <v>0</v>
      </c>
      <c r="I251" t="s">
        <v>182</v>
      </c>
      <c r="J251" t="s">
        <v>182</v>
      </c>
      <c r="K251" t="s">
        <v>182</v>
      </c>
      <c r="L251" t="s">
        <v>182</v>
      </c>
      <c r="M251" s="11">
        <v>1</v>
      </c>
      <c r="N251" s="11"/>
      <c r="O251" s="11"/>
    </row>
    <row r="252" spans="1:15" x14ac:dyDescent="0.25">
      <c r="A252" t="s">
        <v>4</v>
      </c>
      <c r="B252">
        <v>24</v>
      </c>
      <c r="C252" s="16">
        <v>44988</v>
      </c>
      <c r="D252">
        <v>5</v>
      </c>
      <c r="E252" t="s">
        <v>148</v>
      </c>
      <c r="F252" t="str">
        <f t="shared" si="2"/>
        <v>MK1248-5-E6</v>
      </c>
      <c r="G252" t="s">
        <v>18</v>
      </c>
      <c r="H252">
        <v>0</v>
      </c>
      <c r="I252" t="s">
        <v>182</v>
      </c>
      <c r="J252" t="s">
        <v>182</v>
      </c>
      <c r="K252" t="s">
        <v>182</v>
      </c>
      <c r="L252" t="s">
        <v>182</v>
      </c>
      <c r="M252" s="11">
        <v>1</v>
      </c>
      <c r="N252" s="11"/>
      <c r="O252" s="11"/>
    </row>
    <row r="253" spans="1:15" x14ac:dyDescent="0.25">
      <c r="A253" t="s">
        <v>4</v>
      </c>
      <c r="B253">
        <v>24</v>
      </c>
      <c r="C253" s="16">
        <v>44988</v>
      </c>
      <c r="D253">
        <v>5</v>
      </c>
      <c r="E253" t="s">
        <v>149</v>
      </c>
      <c r="F253" t="str">
        <f t="shared" si="2"/>
        <v>MK1248-5-F6</v>
      </c>
      <c r="G253" t="s">
        <v>29</v>
      </c>
      <c r="H253">
        <v>0</v>
      </c>
      <c r="I253" t="s">
        <v>182</v>
      </c>
      <c r="J253" t="s">
        <v>182</v>
      </c>
      <c r="K253" t="s">
        <v>182</v>
      </c>
      <c r="L253" t="s">
        <v>182</v>
      </c>
      <c r="M253" s="11">
        <v>1</v>
      </c>
      <c r="N253" s="11"/>
      <c r="O253" s="11"/>
    </row>
    <row r="254" spans="1:15" x14ac:dyDescent="0.25">
      <c r="A254" t="s">
        <v>4</v>
      </c>
      <c r="B254">
        <v>24</v>
      </c>
      <c r="C254" s="16">
        <v>44988</v>
      </c>
      <c r="D254">
        <v>5</v>
      </c>
      <c r="E254" t="s">
        <v>107</v>
      </c>
      <c r="F254" t="str">
        <f t="shared" si="2"/>
        <v>MK1248-5-A7</v>
      </c>
      <c r="G254" t="s">
        <v>8</v>
      </c>
      <c r="H254">
        <v>10</v>
      </c>
      <c r="I254" t="s">
        <v>46</v>
      </c>
      <c r="J254">
        <v>4.5</v>
      </c>
      <c r="K254">
        <v>-1</v>
      </c>
      <c r="L254" t="s">
        <v>13</v>
      </c>
      <c r="M254" s="11">
        <v>1</v>
      </c>
      <c r="N254" s="11"/>
      <c r="O254" s="11"/>
    </row>
    <row r="255" spans="1:15" x14ac:dyDescent="0.25">
      <c r="A255" t="s">
        <v>4</v>
      </c>
      <c r="B255">
        <v>24</v>
      </c>
      <c r="C255" s="16">
        <v>44988</v>
      </c>
      <c r="D255">
        <v>5</v>
      </c>
      <c r="E255" t="s">
        <v>122</v>
      </c>
      <c r="F255" t="str">
        <f t="shared" si="2"/>
        <v>MK1248-5-B7</v>
      </c>
      <c r="G255" t="s">
        <v>20</v>
      </c>
      <c r="H255">
        <v>10</v>
      </c>
      <c r="I255" t="s">
        <v>46</v>
      </c>
      <c r="J255">
        <v>5</v>
      </c>
      <c r="K255">
        <v>-1</v>
      </c>
      <c r="L255" t="s">
        <v>13</v>
      </c>
      <c r="M255" s="11">
        <v>1</v>
      </c>
      <c r="N255" s="11"/>
      <c r="O255" s="11"/>
    </row>
    <row r="256" spans="1:15" x14ac:dyDescent="0.25">
      <c r="A256" t="s">
        <v>4</v>
      </c>
      <c r="B256">
        <v>24</v>
      </c>
      <c r="C256" s="16">
        <v>44988</v>
      </c>
      <c r="D256">
        <v>5</v>
      </c>
      <c r="E256" t="s">
        <v>123</v>
      </c>
      <c r="F256" t="str">
        <f t="shared" si="2"/>
        <v>MK1248-5-C7</v>
      </c>
      <c r="G256" t="s">
        <v>21</v>
      </c>
      <c r="H256">
        <v>10</v>
      </c>
      <c r="I256" t="s">
        <v>46</v>
      </c>
      <c r="J256">
        <v>5.5</v>
      </c>
      <c r="K256">
        <v>-1</v>
      </c>
      <c r="L256" t="s">
        <v>13</v>
      </c>
      <c r="M256" s="11">
        <v>1</v>
      </c>
      <c r="N256" s="11"/>
      <c r="O256" s="11"/>
    </row>
    <row r="257" spans="1:16" x14ac:dyDescent="0.25">
      <c r="A257" t="s">
        <v>4</v>
      </c>
      <c r="B257">
        <v>24</v>
      </c>
      <c r="C257" s="16">
        <v>44988</v>
      </c>
      <c r="D257">
        <v>5</v>
      </c>
      <c r="E257" t="s">
        <v>124</v>
      </c>
      <c r="F257" t="str">
        <f t="shared" si="2"/>
        <v>MK1248-5-D7</v>
      </c>
      <c r="G257" t="s">
        <v>23</v>
      </c>
      <c r="H257">
        <v>10</v>
      </c>
      <c r="I257" t="s">
        <v>47</v>
      </c>
      <c r="J257">
        <v>4.5</v>
      </c>
      <c r="K257">
        <v>-1</v>
      </c>
      <c r="L257" t="s">
        <v>13</v>
      </c>
      <c r="M257" s="11">
        <v>1</v>
      </c>
      <c r="N257" s="11"/>
      <c r="O257" s="11"/>
    </row>
    <row r="258" spans="1:16" x14ac:dyDescent="0.25">
      <c r="A258" t="s">
        <v>4</v>
      </c>
      <c r="B258">
        <v>24</v>
      </c>
      <c r="C258" s="16">
        <v>44988</v>
      </c>
      <c r="D258">
        <v>5</v>
      </c>
      <c r="E258" t="s">
        <v>125</v>
      </c>
      <c r="F258" t="str">
        <f t="shared" si="2"/>
        <v>MK1248-5-E7</v>
      </c>
      <c r="G258" t="s">
        <v>24</v>
      </c>
      <c r="H258">
        <v>10</v>
      </c>
      <c r="I258" t="s">
        <v>47</v>
      </c>
      <c r="J258">
        <v>5</v>
      </c>
      <c r="K258">
        <v>-1</v>
      </c>
      <c r="L258" t="s">
        <v>13</v>
      </c>
      <c r="M258" t="s">
        <v>189</v>
      </c>
      <c r="N258">
        <v>16.45</v>
      </c>
      <c r="O258">
        <v>5.05</v>
      </c>
      <c r="P258" s="14" t="s">
        <v>194</v>
      </c>
    </row>
    <row r="259" spans="1:16" x14ac:dyDescent="0.25">
      <c r="A259" t="s">
        <v>4</v>
      </c>
      <c r="B259">
        <v>24</v>
      </c>
      <c r="C259" s="16">
        <v>44988</v>
      </c>
      <c r="D259">
        <v>5</v>
      </c>
      <c r="E259" t="s">
        <v>126</v>
      </c>
      <c r="F259" t="str">
        <f t="shared" ref="F259:F322" si="3">_xlfn.CONCAT(A259, "-", D259, "-", E259)</f>
        <v>MK1248-5-F7</v>
      </c>
      <c r="G259" t="s">
        <v>25</v>
      </c>
      <c r="H259">
        <v>10</v>
      </c>
      <c r="I259" t="s">
        <v>47</v>
      </c>
      <c r="J259">
        <v>5.5</v>
      </c>
      <c r="K259">
        <v>5</v>
      </c>
      <c r="L259" t="s">
        <v>16</v>
      </c>
      <c r="M259" t="s">
        <v>189</v>
      </c>
      <c r="N259">
        <v>18.32</v>
      </c>
      <c r="O259">
        <v>7.5</v>
      </c>
    </row>
    <row r="260" spans="1:16" x14ac:dyDescent="0.25">
      <c r="A260" t="s">
        <v>4</v>
      </c>
      <c r="B260">
        <v>24</v>
      </c>
      <c r="C260" s="16">
        <v>44988</v>
      </c>
      <c r="D260">
        <v>5</v>
      </c>
      <c r="E260" t="s">
        <v>127</v>
      </c>
      <c r="F260" t="str">
        <f t="shared" si="3"/>
        <v>MK1248-5-A8</v>
      </c>
      <c r="G260" t="s">
        <v>12</v>
      </c>
      <c r="H260">
        <v>10</v>
      </c>
      <c r="I260" t="s">
        <v>47</v>
      </c>
      <c r="J260">
        <v>6</v>
      </c>
      <c r="K260">
        <v>1</v>
      </c>
      <c r="L260" t="s">
        <v>13</v>
      </c>
      <c r="M260" s="11">
        <v>1</v>
      </c>
      <c r="N260" s="11"/>
      <c r="O260" s="11"/>
    </row>
    <row r="261" spans="1:16" x14ac:dyDescent="0.25">
      <c r="A261" t="s">
        <v>4</v>
      </c>
      <c r="B261">
        <v>24</v>
      </c>
      <c r="C261" s="16">
        <v>44988</v>
      </c>
      <c r="D261">
        <v>5</v>
      </c>
      <c r="E261" t="s">
        <v>128</v>
      </c>
      <c r="F261" t="str">
        <f t="shared" si="3"/>
        <v>MK1248-5-B8</v>
      </c>
      <c r="G261" t="s">
        <v>14</v>
      </c>
      <c r="H261">
        <v>10</v>
      </c>
      <c r="I261" t="s">
        <v>48</v>
      </c>
      <c r="J261">
        <v>4.5</v>
      </c>
      <c r="K261">
        <v>3</v>
      </c>
      <c r="L261" t="s">
        <v>13</v>
      </c>
      <c r="M261" s="11">
        <v>1</v>
      </c>
      <c r="N261" s="11"/>
      <c r="O261" s="11"/>
    </row>
    <row r="262" spans="1:16" x14ac:dyDescent="0.25">
      <c r="A262" t="s">
        <v>4</v>
      </c>
      <c r="B262">
        <v>24</v>
      </c>
      <c r="C262" s="16">
        <v>44988</v>
      </c>
      <c r="D262">
        <v>5</v>
      </c>
      <c r="E262" t="s">
        <v>129</v>
      </c>
      <c r="F262" t="str">
        <f t="shared" si="3"/>
        <v>MK1248-5-C8</v>
      </c>
      <c r="G262" t="s">
        <v>15</v>
      </c>
      <c r="H262">
        <v>10</v>
      </c>
      <c r="I262" t="s">
        <v>48</v>
      </c>
      <c r="J262">
        <v>5</v>
      </c>
      <c r="K262">
        <v>5</v>
      </c>
      <c r="L262" t="s">
        <v>16</v>
      </c>
      <c r="M262" t="s">
        <v>189</v>
      </c>
      <c r="N262">
        <v>20.59</v>
      </c>
      <c r="O262">
        <v>15.27</v>
      </c>
    </row>
    <row r="263" spans="1:16" x14ac:dyDescent="0.25">
      <c r="A263" t="s">
        <v>4</v>
      </c>
      <c r="B263">
        <v>24</v>
      </c>
      <c r="C263" s="16">
        <v>44988</v>
      </c>
      <c r="D263">
        <v>5</v>
      </c>
      <c r="E263" t="s">
        <v>130</v>
      </c>
      <c r="F263" t="str">
        <f t="shared" si="3"/>
        <v>MK1248-5-D8</v>
      </c>
      <c r="G263" t="s">
        <v>17</v>
      </c>
      <c r="H263">
        <v>10</v>
      </c>
      <c r="I263" t="s">
        <v>48</v>
      </c>
      <c r="J263">
        <v>5.5</v>
      </c>
      <c r="K263">
        <v>3</v>
      </c>
      <c r="L263" t="s">
        <v>16</v>
      </c>
      <c r="M263" t="s">
        <v>186</v>
      </c>
      <c r="N263">
        <v>26.62</v>
      </c>
      <c r="O263">
        <v>7.27</v>
      </c>
    </row>
    <row r="264" spans="1:16" x14ac:dyDescent="0.25">
      <c r="A264" t="s">
        <v>4</v>
      </c>
      <c r="B264">
        <v>24</v>
      </c>
      <c r="C264" s="16">
        <v>44988</v>
      </c>
      <c r="D264">
        <v>5</v>
      </c>
      <c r="E264" t="s">
        <v>131</v>
      </c>
      <c r="F264" t="str">
        <f t="shared" si="3"/>
        <v>MK1248-5-E8</v>
      </c>
      <c r="G264" t="s">
        <v>18</v>
      </c>
      <c r="H264">
        <v>10</v>
      </c>
      <c r="I264" t="s">
        <v>48</v>
      </c>
      <c r="J264">
        <v>6</v>
      </c>
      <c r="K264">
        <v>1</v>
      </c>
      <c r="L264" t="s">
        <v>16</v>
      </c>
      <c r="M264" t="s">
        <v>189</v>
      </c>
      <c r="N264">
        <v>19.41</v>
      </c>
      <c r="O264">
        <v>9.01</v>
      </c>
    </row>
    <row r="265" spans="1:16" x14ac:dyDescent="0.25">
      <c r="A265" t="s">
        <v>4</v>
      </c>
      <c r="B265">
        <v>24</v>
      </c>
      <c r="C265" s="16">
        <v>44988</v>
      </c>
      <c r="D265">
        <v>5</v>
      </c>
      <c r="E265" t="s">
        <v>132</v>
      </c>
      <c r="F265" t="str">
        <f t="shared" si="3"/>
        <v>MK1248-5-F8</v>
      </c>
      <c r="G265" t="s">
        <v>29</v>
      </c>
      <c r="H265">
        <v>10</v>
      </c>
      <c r="I265" t="s">
        <v>48</v>
      </c>
      <c r="J265">
        <v>6.5</v>
      </c>
      <c r="K265">
        <v>3</v>
      </c>
      <c r="L265" t="s">
        <v>16</v>
      </c>
      <c r="M265" t="s">
        <v>186</v>
      </c>
      <c r="N265">
        <v>24.86</v>
      </c>
      <c r="O265">
        <v>18.68</v>
      </c>
    </row>
    <row r="266" spans="1:16" x14ac:dyDescent="0.25">
      <c r="A266" t="s">
        <v>4</v>
      </c>
      <c r="B266">
        <v>24</v>
      </c>
      <c r="C266" s="16">
        <v>44988</v>
      </c>
      <c r="D266">
        <v>5</v>
      </c>
      <c r="E266" t="s">
        <v>133</v>
      </c>
      <c r="F266" t="str">
        <f t="shared" si="3"/>
        <v>MK1248-5-A9</v>
      </c>
      <c r="G266" t="s">
        <v>30</v>
      </c>
      <c r="H266">
        <v>10</v>
      </c>
      <c r="I266" t="s">
        <v>49</v>
      </c>
      <c r="J266">
        <v>5.5</v>
      </c>
      <c r="K266">
        <v>-1</v>
      </c>
      <c r="L266" t="s">
        <v>13</v>
      </c>
      <c r="M266" s="11">
        <v>1</v>
      </c>
      <c r="N266" s="11"/>
      <c r="O266" s="11"/>
    </row>
    <row r="267" spans="1:16" x14ac:dyDescent="0.25">
      <c r="A267" t="s">
        <v>4</v>
      </c>
      <c r="B267">
        <v>24</v>
      </c>
      <c r="C267" s="16">
        <v>44988</v>
      </c>
      <c r="D267">
        <v>5</v>
      </c>
      <c r="E267" t="s">
        <v>140</v>
      </c>
      <c r="F267" t="str">
        <f t="shared" si="3"/>
        <v>MK1248-5-B9</v>
      </c>
      <c r="G267" t="s">
        <v>31</v>
      </c>
      <c r="H267">
        <v>10</v>
      </c>
      <c r="I267" t="s">
        <v>49</v>
      </c>
      <c r="J267">
        <v>6</v>
      </c>
      <c r="K267">
        <v>6</v>
      </c>
      <c r="L267" t="s">
        <v>13</v>
      </c>
      <c r="M267" s="11">
        <v>1</v>
      </c>
      <c r="N267" s="11"/>
      <c r="O267" s="11"/>
    </row>
    <row r="268" spans="1:16" x14ac:dyDescent="0.25">
      <c r="A268" t="s">
        <v>4</v>
      </c>
      <c r="B268">
        <v>24</v>
      </c>
      <c r="C268" s="16">
        <v>44988</v>
      </c>
      <c r="D268">
        <v>5</v>
      </c>
      <c r="E268" t="s">
        <v>141</v>
      </c>
      <c r="F268" t="str">
        <f t="shared" si="3"/>
        <v>MK1248-5-C9</v>
      </c>
      <c r="G268" t="s">
        <v>32</v>
      </c>
      <c r="H268">
        <v>10</v>
      </c>
      <c r="I268" t="s">
        <v>49</v>
      </c>
      <c r="J268">
        <v>6.5</v>
      </c>
      <c r="K268">
        <v>9</v>
      </c>
      <c r="L268" t="s">
        <v>13</v>
      </c>
      <c r="M268" s="11">
        <v>1</v>
      </c>
      <c r="N268" s="11"/>
      <c r="O268" s="11"/>
    </row>
    <row r="269" spans="1:16" x14ac:dyDescent="0.25">
      <c r="A269" t="s">
        <v>4</v>
      </c>
      <c r="B269">
        <v>24</v>
      </c>
      <c r="C269" s="16">
        <v>44988</v>
      </c>
      <c r="D269">
        <v>5</v>
      </c>
      <c r="E269" t="s">
        <v>142</v>
      </c>
      <c r="F269" t="str">
        <f t="shared" si="3"/>
        <v>MK1248-5-D9</v>
      </c>
      <c r="G269" t="s">
        <v>35</v>
      </c>
      <c r="H269">
        <v>10</v>
      </c>
      <c r="I269" t="s">
        <v>49</v>
      </c>
      <c r="J269">
        <v>7</v>
      </c>
      <c r="K269">
        <v>9</v>
      </c>
      <c r="L269" t="s">
        <v>13</v>
      </c>
      <c r="M269" s="11">
        <v>1</v>
      </c>
      <c r="N269" s="11"/>
      <c r="O269" s="11"/>
    </row>
    <row r="270" spans="1:16" x14ac:dyDescent="0.25">
      <c r="A270" t="s">
        <v>4</v>
      </c>
      <c r="B270">
        <v>24</v>
      </c>
      <c r="C270" s="16">
        <v>44988</v>
      </c>
      <c r="D270">
        <v>5</v>
      </c>
      <c r="E270" t="s">
        <v>143</v>
      </c>
      <c r="F270" t="str">
        <f t="shared" si="3"/>
        <v>MK1248-5-E9</v>
      </c>
      <c r="G270" t="s">
        <v>36</v>
      </c>
      <c r="H270">
        <v>10</v>
      </c>
      <c r="I270" t="s">
        <v>50</v>
      </c>
      <c r="J270">
        <v>6</v>
      </c>
      <c r="K270">
        <v>3</v>
      </c>
      <c r="L270" t="s">
        <v>13</v>
      </c>
      <c r="M270" s="11">
        <v>1</v>
      </c>
      <c r="N270" s="11"/>
      <c r="O270" s="11"/>
    </row>
    <row r="271" spans="1:16" x14ac:dyDescent="0.25">
      <c r="A271" t="s">
        <v>4</v>
      </c>
      <c r="B271">
        <v>24</v>
      </c>
      <c r="C271" s="16">
        <v>44988</v>
      </c>
      <c r="D271">
        <v>5</v>
      </c>
      <c r="E271" t="s">
        <v>144</v>
      </c>
      <c r="F271" t="str">
        <f t="shared" si="3"/>
        <v>MK1248-5-F9</v>
      </c>
      <c r="G271" t="s">
        <v>38</v>
      </c>
      <c r="H271">
        <v>10</v>
      </c>
      <c r="I271" t="s">
        <v>50</v>
      </c>
      <c r="J271">
        <v>6.5</v>
      </c>
      <c r="K271">
        <v>3</v>
      </c>
      <c r="L271" t="s">
        <v>16</v>
      </c>
      <c r="M271" t="s">
        <v>189</v>
      </c>
      <c r="N271">
        <v>18.89</v>
      </c>
      <c r="O271">
        <v>5.45</v>
      </c>
      <c r="P271" s="14" t="s">
        <v>194</v>
      </c>
    </row>
    <row r="272" spans="1:16" x14ac:dyDescent="0.25">
      <c r="A272" t="s">
        <v>4</v>
      </c>
      <c r="B272">
        <v>24</v>
      </c>
      <c r="C272" s="16">
        <v>44988</v>
      </c>
      <c r="D272">
        <v>5</v>
      </c>
      <c r="E272" t="s">
        <v>150</v>
      </c>
      <c r="F272" t="str">
        <f t="shared" si="3"/>
        <v>MK1248-5-A10</v>
      </c>
      <c r="G272" t="s">
        <v>40</v>
      </c>
      <c r="H272">
        <v>10</v>
      </c>
      <c r="I272" t="s">
        <v>50</v>
      </c>
      <c r="J272">
        <v>7</v>
      </c>
      <c r="K272">
        <v>1</v>
      </c>
      <c r="L272" t="s">
        <v>13</v>
      </c>
      <c r="M272" s="11">
        <v>1</v>
      </c>
      <c r="N272" s="11"/>
      <c r="O272" s="11"/>
    </row>
    <row r="273" spans="1:16" x14ac:dyDescent="0.25">
      <c r="A273" t="s">
        <v>4</v>
      </c>
      <c r="B273">
        <v>24</v>
      </c>
      <c r="C273" s="16">
        <v>44988</v>
      </c>
      <c r="D273">
        <v>5</v>
      </c>
      <c r="E273" t="s">
        <v>151</v>
      </c>
      <c r="F273" t="str">
        <f t="shared" si="3"/>
        <v>MK1248-5-B10</v>
      </c>
      <c r="G273" t="s">
        <v>41</v>
      </c>
      <c r="H273">
        <v>10</v>
      </c>
      <c r="I273" t="s">
        <v>50</v>
      </c>
      <c r="J273">
        <v>7.5</v>
      </c>
      <c r="K273">
        <v>3</v>
      </c>
      <c r="L273" t="s">
        <v>19</v>
      </c>
      <c r="M273" s="11">
        <v>1</v>
      </c>
      <c r="N273" s="11"/>
      <c r="O273" s="11"/>
    </row>
    <row r="274" spans="1:16" x14ac:dyDescent="0.25">
      <c r="A274" t="s">
        <v>4</v>
      </c>
      <c r="B274">
        <v>24</v>
      </c>
      <c r="C274" s="16">
        <v>44988</v>
      </c>
      <c r="D274">
        <v>5</v>
      </c>
      <c r="E274" t="s">
        <v>152</v>
      </c>
      <c r="F274" t="str">
        <f t="shared" si="3"/>
        <v>MK1248-5-C10</v>
      </c>
      <c r="G274" t="s">
        <v>42</v>
      </c>
      <c r="H274">
        <v>10</v>
      </c>
      <c r="I274" t="s">
        <v>50</v>
      </c>
      <c r="J274">
        <v>8</v>
      </c>
      <c r="K274">
        <v>-1</v>
      </c>
      <c r="L274" t="s">
        <v>22</v>
      </c>
      <c r="M274" t="s">
        <v>196</v>
      </c>
      <c r="N274">
        <v>18.59</v>
      </c>
      <c r="O274">
        <v>24.1</v>
      </c>
    </row>
    <row r="275" spans="1:16" x14ac:dyDescent="0.25">
      <c r="A275" t="s">
        <v>4</v>
      </c>
      <c r="B275">
        <v>24</v>
      </c>
      <c r="C275" s="16">
        <v>44988</v>
      </c>
      <c r="D275">
        <v>5</v>
      </c>
      <c r="E275" t="s">
        <v>153</v>
      </c>
      <c r="F275" t="str">
        <f t="shared" si="3"/>
        <v>MK1248-5-D10</v>
      </c>
      <c r="G275" t="s">
        <v>43</v>
      </c>
      <c r="H275">
        <v>10</v>
      </c>
      <c r="I275" t="s">
        <v>51</v>
      </c>
      <c r="J275">
        <v>7.5</v>
      </c>
      <c r="K275">
        <v>-1</v>
      </c>
      <c r="L275" t="s">
        <v>22</v>
      </c>
      <c r="M275" t="s">
        <v>189</v>
      </c>
      <c r="N275">
        <v>17.93</v>
      </c>
      <c r="O275">
        <v>10.220000000000001</v>
      </c>
      <c r="P275" s="14" t="s">
        <v>194</v>
      </c>
    </row>
    <row r="276" spans="1:16" x14ac:dyDescent="0.25">
      <c r="A276" t="s">
        <v>4</v>
      </c>
      <c r="B276">
        <v>24</v>
      </c>
      <c r="C276" s="16">
        <v>44988</v>
      </c>
      <c r="D276">
        <v>5</v>
      </c>
      <c r="E276" t="s">
        <v>154</v>
      </c>
      <c r="F276" t="str">
        <f t="shared" si="3"/>
        <v>MK1248-5-E10</v>
      </c>
      <c r="G276" t="s">
        <v>44</v>
      </c>
      <c r="H276">
        <v>10</v>
      </c>
      <c r="I276" t="s">
        <v>51</v>
      </c>
      <c r="J276">
        <v>8</v>
      </c>
      <c r="K276">
        <v>-1</v>
      </c>
      <c r="L276" t="s">
        <v>16</v>
      </c>
      <c r="M276" t="s">
        <v>189</v>
      </c>
      <c r="N276">
        <v>21.74</v>
      </c>
      <c r="O276">
        <v>10.19</v>
      </c>
    </row>
    <row r="277" spans="1:16" x14ac:dyDescent="0.25">
      <c r="A277" t="s">
        <v>4</v>
      </c>
      <c r="B277">
        <v>24</v>
      </c>
      <c r="C277" s="16">
        <v>44988</v>
      </c>
      <c r="D277">
        <v>5</v>
      </c>
      <c r="E277" t="s">
        <v>155</v>
      </c>
      <c r="F277" t="str">
        <f t="shared" si="3"/>
        <v>MK1248-5-F10</v>
      </c>
      <c r="G277" t="s">
        <v>45</v>
      </c>
      <c r="H277">
        <v>10</v>
      </c>
      <c r="I277" t="s">
        <v>51</v>
      </c>
      <c r="J277">
        <v>8.5</v>
      </c>
      <c r="K277">
        <v>-1</v>
      </c>
      <c r="L277" t="s">
        <v>22</v>
      </c>
      <c r="M277" t="s">
        <v>186</v>
      </c>
      <c r="N277">
        <v>28.97</v>
      </c>
      <c r="O277">
        <v>13.78</v>
      </c>
    </row>
    <row r="278" spans="1:16" x14ac:dyDescent="0.25">
      <c r="A278" t="s">
        <v>4</v>
      </c>
      <c r="B278">
        <v>24</v>
      </c>
      <c r="C278" s="16">
        <v>44988</v>
      </c>
      <c r="D278">
        <v>6</v>
      </c>
      <c r="E278" t="s">
        <v>95</v>
      </c>
      <c r="F278" t="str">
        <f t="shared" si="3"/>
        <v>MK1248-6-A1</v>
      </c>
      <c r="G278" t="s">
        <v>8</v>
      </c>
      <c r="H278">
        <v>20</v>
      </c>
      <c r="I278" t="s">
        <v>46</v>
      </c>
      <c r="J278">
        <v>4.5</v>
      </c>
      <c r="K278">
        <v>-1</v>
      </c>
      <c r="L278" t="s">
        <v>19</v>
      </c>
      <c r="M278" s="11">
        <v>1</v>
      </c>
      <c r="N278" s="11"/>
      <c r="O278" s="11"/>
    </row>
    <row r="279" spans="1:16" x14ac:dyDescent="0.25">
      <c r="A279" t="s">
        <v>4</v>
      </c>
      <c r="B279">
        <v>24</v>
      </c>
      <c r="C279" s="16">
        <v>44988</v>
      </c>
      <c r="D279">
        <v>6</v>
      </c>
      <c r="E279" t="s">
        <v>96</v>
      </c>
      <c r="F279" t="str">
        <f t="shared" si="3"/>
        <v>MK1248-6-B1</v>
      </c>
      <c r="G279" t="s">
        <v>20</v>
      </c>
      <c r="H279">
        <v>20</v>
      </c>
      <c r="I279" t="s">
        <v>46</v>
      </c>
      <c r="J279">
        <v>5</v>
      </c>
      <c r="K279">
        <v>-1</v>
      </c>
      <c r="L279" t="s">
        <v>19</v>
      </c>
      <c r="M279" s="11">
        <v>1</v>
      </c>
      <c r="N279" s="11"/>
      <c r="O279" s="11"/>
    </row>
    <row r="280" spans="1:16" x14ac:dyDescent="0.25">
      <c r="A280" t="s">
        <v>4</v>
      </c>
      <c r="B280">
        <v>24</v>
      </c>
      <c r="C280" s="16">
        <v>44988</v>
      </c>
      <c r="D280">
        <v>6</v>
      </c>
      <c r="E280" t="s">
        <v>97</v>
      </c>
      <c r="F280" t="str">
        <f t="shared" si="3"/>
        <v>MK1248-6-C1</v>
      </c>
      <c r="G280" t="s">
        <v>21</v>
      </c>
      <c r="H280">
        <v>20</v>
      </c>
      <c r="I280" t="s">
        <v>46</v>
      </c>
      <c r="J280">
        <v>5.5</v>
      </c>
      <c r="K280">
        <v>-1</v>
      </c>
      <c r="L280" t="s">
        <v>22</v>
      </c>
      <c r="M280" t="s">
        <v>189</v>
      </c>
      <c r="N280">
        <v>17.23</v>
      </c>
      <c r="O280">
        <v>5.19</v>
      </c>
    </row>
    <row r="281" spans="1:16" x14ac:dyDescent="0.25">
      <c r="A281" t="s">
        <v>4</v>
      </c>
      <c r="B281">
        <v>24</v>
      </c>
      <c r="C281" s="16">
        <v>44988</v>
      </c>
      <c r="D281">
        <v>6</v>
      </c>
      <c r="E281" t="s">
        <v>98</v>
      </c>
      <c r="F281" t="str">
        <f t="shared" si="3"/>
        <v>MK1248-6-D1</v>
      </c>
      <c r="G281" t="s">
        <v>23</v>
      </c>
      <c r="H281">
        <v>20</v>
      </c>
      <c r="I281" t="s">
        <v>47</v>
      </c>
      <c r="J281">
        <v>4.5</v>
      </c>
      <c r="K281">
        <v>-1</v>
      </c>
      <c r="L281" t="s">
        <v>19</v>
      </c>
      <c r="M281" s="11">
        <v>1</v>
      </c>
      <c r="N281" s="11"/>
      <c r="O281" s="11"/>
    </row>
    <row r="282" spans="1:16" x14ac:dyDescent="0.25">
      <c r="A282" t="s">
        <v>4</v>
      </c>
      <c r="B282">
        <v>24</v>
      </c>
      <c r="C282" s="16">
        <v>44988</v>
      </c>
      <c r="D282">
        <v>6</v>
      </c>
      <c r="E282" t="s">
        <v>99</v>
      </c>
      <c r="F282" t="str">
        <f t="shared" si="3"/>
        <v>MK1248-6-E1</v>
      </c>
      <c r="G282" t="s">
        <v>24</v>
      </c>
      <c r="H282">
        <v>20</v>
      </c>
      <c r="I282" t="s">
        <v>47</v>
      </c>
      <c r="J282">
        <v>5</v>
      </c>
      <c r="K282">
        <v>-1</v>
      </c>
      <c r="L282" t="s">
        <v>22</v>
      </c>
      <c r="M282" t="s">
        <v>189</v>
      </c>
      <c r="N282">
        <v>16.899999999999999</v>
      </c>
      <c r="O282">
        <v>12.09</v>
      </c>
    </row>
    <row r="283" spans="1:16" x14ac:dyDescent="0.25">
      <c r="A283" t="s">
        <v>4</v>
      </c>
      <c r="B283">
        <v>24</v>
      </c>
      <c r="C283" s="16">
        <v>44988</v>
      </c>
      <c r="D283">
        <v>6</v>
      </c>
      <c r="E283" t="s">
        <v>100</v>
      </c>
      <c r="F283" t="str">
        <f t="shared" si="3"/>
        <v>MK1248-6-F1</v>
      </c>
      <c r="G283" t="s">
        <v>25</v>
      </c>
      <c r="H283">
        <v>20</v>
      </c>
      <c r="I283" t="s">
        <v>47</v>
      </c>
      <c r="J283">
        <v>5.5</v>
      </c>
      <c r="K283">
        <v>5</v>
      </c>
      <c r="L283" t="s">
        <v>22</v>
      </c>
      <c r="M283" t="s">
        <v>189</v>
      </c>
      <c r="N283">
        <v>18.09</v>
      </c>
      <c r="O283">
        <v>12.44</v>
      </c>
    </row>
    <row r="284" spans="1:16" x14ac:dyDescent="0.25">
      <c r="A284" t="s">
        <v>4</v>
      </c>
      <c r="B284">
        <v>24</v>
      </c>
      <c r="C284" s="16">
        <v>44988</v>
      </c>
      <c r="D284">
        <v>6</v>
      </c>
      <c r="E284" t="s">
        <v>101</v>
      </c>
      <c r="F284" t="str">
        <f>_xlfn.CONCAT(A284, "-", D284, "-", E284)</f>
        <v>MK1248-6-A2</v>
      </c>
      <c r="G284" t="s">
        <v>12</v>
      </c>
      <c r="H284">
        <v>20</v>
      </c>
      <c r="I284" t="s">
        <v>47</v>
      </c>
      <c r="J284">
        <v>6</v>
      </c>
      <c r="K284">
        <v>1</v>
      </c>
      <c r="L284" t="s">
        <v>16</v>
      </c>
      <c r="M284" t="s">
        <v>187</v>
      </c>
      <c r="N284">
        <v>10.57</v>
      </c>
      <c r="O284">
        <v>2.16</v>
      </c>
      <c r="P284" s="13" t="s">
        <v>190</v>
      </c>
    </row>
    <row r="285" spans="1:16" x14ac:dyDescent="0.25">
      <c r="A285" t="s">
        <v>4</v>
      </c>
      <c r="B285">
        <v>24</v>
      </c>
      <c r="C285" s="16">
        <v>44988</v>
      </c>
      <c r="D285">
        <v>6</v>
      </c>
      <c r="E285" t="s">
        <v>102</v>
      </c>
      <c r="F285" t="str">
        <f>_xlfn.CONCAT(A285, "-", D285, "-", E285)</f>
        <v>MK1248-6-B2</v>
      </c>
      <c r="G285" t="s">
        <v>14</v>
      </c>
      <c r="H285">
        <v>20</v>
      </c>
      <c r="I285" t="s">
        <v>48</v>
      </c>
      <c r="J285">
        <v>4.5</v>
      </c>
      <c r="K285">
        <v>3</v>
      </c>
      <c r="L285" t="s">
        <v>19</v>
      </c>
      <c r="M285" s="11">
        <v>1</v>
      </c>
      <c r="N285" s="11"/>
      <c r="O285" s="11"/>
    </row>
    <row r="286" spans="1:16" x14ac:dyDescent="0.25">
      <c r="A286" t="s">
        <v>4</v>
      </c>
      <c r="B286">
        <v>24</v>
      </c>
      <c r="C286" s="16">
        <v>44988</v>
      </c>
      <c r="D286">
        <v>6</v>
      </c>
      <c r="E286" t="s">
        <v>109</v>
      </c>
      <c r="F286" t="str">
        <f t="shared" si="3"/>
        <v>MK1248-6-C2</v>
      </c>
      <c r="G286" t="s">
        <v>15</v>
      </c>
      <c r="H286">
        <v>20</v>
      </c>
      <c r="I286" t="s">
        <v>48</v>
      </c>
      <c r="J286">
        <v>5</v>
      </c>
      <c r="K286">
        <v>5</v>
      </c>
      <c r="L286" t="s">
        <v>19</v>
      </c>
      <c r="M286" s="11">
        <v>1</v>
      </c>
      <c r="N286" s="11"/>
      <c r="O286" s="11"/>
    </row>
    <row r="287" spans="1:16" x14ac:dyDescent="0.25">
      <c r="A287" t="s">
        <v>4</v>
      </c>
      <c r="B287">
        <v>24</v>
      </c>
      <c r="C287" s="16">
        <v>44988</v>
      </c>
      <c r="D287">
        <v>6</v>
      </c>
      <c r="E287" t="s">
        <v>110</v>
      </c>
      <c r="F287" t="str">
        <f t="shared" si="3"/>
        <v>MK1248-6-D2</v>
      </c>
      <c r="G287" t="s">
        <v>17</v>
      </c>
      <c r="H287">
        <v>20</v>
      </c>
      <c r="I287" t="s">
        <v>48</v>
      </c>
      <c r="J287">
        <v>5.5</v>
      </c>
      <c r="K287">
        <v>3</v>
      </c>
      <c r="L287" t="s">
        <v>19</v>
      </c>
      <c r="M287" s="11">
        <v>1</v>
      </c>
      <c r="N287" s="11"/>
      <c r="O287" s="11"/>
    </row>
    <row r="288" spans="1:16" x14ac:dyDescent="0.25">
      <c r="A288" t="s">
        <v>4</v>
      </c>
      <c r="B288">
        <v>24</v>
      </c>
      <c r="C288" s="16">
        <v>44988</v>
      </c>
      <c r="D288">
        <v>6</v>
      </c>
      <c r="E288" t="s">
        <v>111</v>
      </c>
      <c r="F288" t="str">
        <f t="shared" si="3"/>
        <v>MK1248-6-E2</v>
      </c>
      <c r="G288" t="s">
        <v>18</v>
      </c>
      <c r="H288">
        <v>20</v>
      </c>
      <c r="I288" t="s">
        <v>48</v>
      </c>
      <c r="J288">
        <v>6</v>
      </c>
      <c r="K288">
        <v>1</v>
      </c>
      <c r="L288" t="s">
        <v>19</v>
      </c>
      <c r="M288" s="11">
        <v>1</v>
      </c>
      <c r="N288" s="11"/>
      <c r="O288" s="11"/>
    </row>
    <row r="289" spans="1:16" x14ac:dyDescent="0.25">
      <c r="A289" t="s">
        <v>4</v>
      </c>
      <c r="B289">
        <v>24</v>
      </c>
      <c r="C289" s="16">
        <v>44988</v>
      </c>
      <c r="D289">
        <v>6</v>
      </c>
      <c r="E289" t="s">
        <v>112</v>
      </c>
      <c r="F289" t="str">
        <f t="shared" si="3"/>
        <v>MK1248-6-F2</v>
      </c>
      <c r="G289" t="s">
        <v>29</v>
      </c>
      <c r="H289">
        <v>20</v>
      </c>
      <c r="I289" t="s">
        <v>48</v>
      </c>
      <c r="J289">
        <v>6.5</v>
      </c>
      <c r="K289">
        <v>3</v>
      </c>
      <c r="L289" t="s">
        <v>16</v>
      </c>
      <c r="M289" t="s">
        <v>189</v>
      </c>
      <c r="N289">
        <v>22.16</v>
      </c>
      <c r="O289">
        <v>16.47</v>
      </c>
    </row>
    <row r="290" spans="1:16" x14ac:dyDescent="0.25">
      <c r="A290" t="s">
        <v>4</v>
      </c>
      <c r="B290">
        <v>24</v>
      </c>
      <c r="C290" s="16">
        <v>44988</v>
      </c>
      <c r="D290">
        <v>6</v>
      </c>
      <c r="E290" t="s">
        <v>103</v>
      </c>
      <c r="F290" t="str">
        <f t="shared" si="3"/>
        <v>MK1248-6-A3</v>
      </c>
      <c r="G290" t="s">
        <v>30</v>
      </c>
      <c r="H290">
        <v>20</v>
      </c>
      <c r="I290" t="s">
        <v>49</v>
      </c>
      <c r="J290">
        <v>5.5</v>
      </c>
      <c r="K290">
        <v>-1</v>
      </c>
      <c r="L290" t="s">
        <v>19</v>
      </c>
      <c r="M290" s="11">
        <v>1</v>
      </c>
      <c r="N290" s="11"/>
      <c r="O290" s="11"/>
    </row>
    <row r="291" spans="1:16" x14ac:dyDescent="0.25">
      <c r="A291" t="s">
        <v>4</v>
      </c>
      <c r="B291">
        <v>24</v>
      </c>
      <c r="C291" s="16">
        <v>44988</v>
      </c>
      <c r="D291">
        <v>6</v>
      </c>
      <c r="E291" t="s">
        <v>108</v>
      </c>
      <c r="F291" t="str">
        <f t="shared" si="3"/>
        <v>MK1248-6-B3</v>
      </c>
      <c r="G291" t="s">
        <v>31</v>
      </c>
      <c r="H291">
        <v>20</v>
      </c>
      <c r="I291" t="s">
        <v>49</v>
      </c>
      <c r="J291">
        <v>6</v>
      </c>
      <c r="K291">
        <v>6</v>
      </c>
      <c r="L291" t="s">
        <v>19</v>
      </c>
      <c r="M291" s="11">
        <v>1</v>
      </c>
      <c r="N291" s="11"/>
      <c r="O291" s="11"/>
    </row>
    <row r="292" spans="1:16" x14ac:dyDescent="0.25">
      <c r="A292" t="s">
        <v>4</v>
      </c>
      <c r="B292">
        <v>24</v>
      </c>
      <c r="C292" s="16">
        <v>44988</v>
      </c>
      <c r="D292">
        <v>6</v>
      </c>
      <c r="E292" t="s">
        <v>114</v>
      </c>
      <c r="F292" t="str">
        <f t="shared" si="3"/>
        <v>MK1248-6-C3</v>
      </c>
      <c r="G292" t="s">
        <v>32</v>
      </c>
      <c r="H292">
        <v>20</v>
      </c>
      <c r="I292" t="s">
        <v>49</v>
      </c>
      <c r="J292">
        <v>6.5</v>
      </c>
      <c r="K292">
        <v>9</v>
      </c>
      <c r="L292" t="s">
        <v>19</v>
      </c>
      <c r="M292" s="11">
        <v>1</v>
      </c>
      <c r="N292" s="11"/>
      <c r="O292" s="11"/>
    </row>
    <row r="293" spans="1:16" x14ac:dyDescent="0.25">
      <c r="A293" t="s">
        <v>4</v>
      </c>
      <c r="B293">
        <v>24</v>
      </c>
      <c r="C293" s="16">
        <v>44988</v>
      </c>
      <c r="D293">
        <v>6</v>
      </c>
      <c r="E293" t="s">
        <v>115</v>
      </c>
      <c r="F293" t="str">
        <f t="shared" si="3"/>
        <v>MK1248-6-D3</v>
      </c>
      <c r="G293" t="s">
        <v>35</v>
      </c>
      <c r="H293">
        <v>20</v>
      </c>
      <c r="I293" t="s">
        <v>49</v>
      </c>
      <c r="J293">
        <v>7</v>
      </c>
      <c r="K293">
        <v>9</v>
      </c>
      <c r="L293" t="s">
        <v>19</v>
      </c>
      <c r="M293" s="11">
        <v>1</v>
      </c>
      <c r="N293" s="11"/>
      <c r="O293" s="11"/>
    </row>
    <row r="294" spans="1:16" x14ac:dyDescent="0.25">
      <c r="A294" t="s">
        <v>4</v>
      </c>
      <c r="B294">
        <v>24</v>
      </c>
      <c r="C294" s="16">
        <v>44988</v>
      </c>
      <c r="D294">
        <v>6</v>
      </c>
      <c r="E294" t="s">
        <v>116</v>
      </c>
      <c r="F294" t="str">
        <f t="shared" si="3"/>
        <v>MK1248-6-E3</v>
      </c>
      <c r="G294" t="s">
        <v>36</v>
      </c>
      <c r="H294">
        <v>20</v>
      </c>
      <c r="I294" t="s">
        <v>50</v>
      </c>
      <c r="J294">
        <v>6</v>
      </c>
      <c r="K294">
        <v>3</v>
      </c>
      <c r="L294" t="s">
        <v>19</v>
      </c>
      <c r="M294" s="11">
        <v>1</v>
      </c>
      <c r="N294" s="11"/>
      <c r="O294" s="11"/>
    </row>
    <row r="295" spans="1:16" x14ac:dyDescent="0.25">
      <c r="A295" t="s">
        <v>4</v>
      </c>
      <c r="B295">
        <v>24</v>
      </c>
      <c r="C295" s="16">
        <v>44988</v>
      </c>
      <c r="D295">
        <v>6</v>
      </c>
      <c r="E295" t="s">
        <v>117</v>
      </c>
      <c r="F295" t="str">
        <f>_xlfn.CONCAT(A295, "-", D295, "-", E295)</f>
        <v>MK1248-6-F3</v>
      </c>
      <c r="G295" t="s">
        <v>38</v>
      </c>
      <c r="H295">
        <v>20</v>
      </c>
      <c r="I295" t="s">
        <v>50</v>
      </c>
      <c r="J295">
        <v>6.5</v>
      </c>
      <c r="K295">
        <v>3</v>
      </c>
      <c r="L295" t="s">
        <v>39</v>
      </c>
      <c r="M295" t="s">
        <v>188</v>
      </c>
      <c r="N295">
        <v>23.05</v>
      </c>
      <c r="O295">
        <v>25.83</v>
      </c>
    </row>
    <row r="296" spans="1:16" x14ac:dyDescent="0.25">
      <c r="A296" t="s">
        <v>4</v>
      </c>
      <c r="B296">
        <v>24</v>
      </c>
      <c r="C296" s="16">
        <v>44988</v>
      </c>
      <c r="D296">
        <v>6</v>
      </c>
      <c r="E296" t="s">
        <v>104</v>
      </c>
      <c r="F296" t="str">
        <f t="shared" si="3"/>
        <v>MK1248-6-A4</v>
      </c>
      <c r="G296" t="s">
        <v>40</v>
      </c>
      <c r="H296">
        <v>20</v>
      </c>
      <c r="I296" t="s">
        <v>50</v>
      </c>
      <c r="J296">
        <v>7</v>
      </c>
      <c r="K296">
        <v>1</v>
      </c>
      <c r="L296" t="s">
        <v>19</v>
      </c>
      <c r="M296" t="s">
        <v>189</v>
      </c>
      <c r="N296">
        <v>16.82</v>
      </c>
      <c r="O296">
        <v>3.72</v>
      </c>
      <c r="P296" s="14" t="s">
        <v>194</v>
      </c>
    </row>
    <row r="297" spans="1:16" x14ac:dyDescent="0.25">
      <c r="A297" t="s">
        <v>4</v>
      </c>
      <c r="B297">
        <v>24</v>
      </c>
      <c r="C297" s="16">
        <v>44988</v>
      </c>
      <c r="D297">
        <v>6</v>
      </c>
      <c r="E297" t="s">
        <v>113</v>
      </c>
      <c r="F297" t="str">
        <f t="shared" si="3"/>
        <v>MK1248-6-B4</v>
      </c>
      <c r="G297" t="s">
        <v>41</v>
      </c>
      <c r="H297">
        <v>20</v>
      </c>
      <c r="I297" t="s">
        <v>50</v>
      </c>
      <c r="J297">
        <v>7.5</v>
      </c>
      <c r="K297">
        <v>3</v>
      </c>
      <c r="L297" t="s">
        <v>19</v>
      </c>
      <c r="M297" s="11">
        <v>1</v>
      </c>
      <c r="N297" s="11"/>
      <c r="O297" s="11"/>
    </row>
    <row r="298" spans="1:16" x14ac:dyDescent="0.25">
      <c r="A298" t="s">
        <v>4</v>
      </c>
      <c r="B298">
        <v>24</v>
      </c>
      <c r="C298" s="16">
        <v>44988</v>
      </c>
      <c r="D298">
        <v>6</v>
      </c>
      <c r="E298" t="s">
        <v>118</v>
      </c>
      <c r="F298" t="str">
        <f t="shared" si="3"/>
        <v>MK1248-6-C4</v>
      </c>
      <c r="G298" t="s">
        <v>42</v>
      </c>
      <c r="H298">
        <v>20</v>
      </c>
      <c r="I298" t="s">
        <v>50</v>
      </c>
      <c r="J298">
        <v>8</v>
      </c>
      <c r="K298">
        <v>-1</v>
      </c>
      <c r="L298" t="s">
        <v>22</v>
      </c>
      <c r="M298" t="s">
        <v>189</v>
      </c>
      <c r="N298">
        <v>16.82</v>
      </c>
      <c r="O298">
        <v>3.72</v>
      </c>
      <c r="P298" s="15" t="s">
        <v>195</v>
      </c>
    </row>
    <row r="299" spans="1:16" x14ac:dyDescent="0.25">
      <c r="A299" t="s">
        <v>4</v>
      </c>
      <c r="B299">
        <v>24</v>
      </c>
      <c r="C299" s="16">
        <v>44988</v>
      </c>
      <c r="D299">
        <v>6</v>
      </c>
      <c r="E299" t="s">
        <v>119</v>
      </c>
      <c r="F299" t="str">
        <f t="shared" si="3"/>
        <v>MK1248-6-D4</v>
      </c>
      <c r="G299" t="s">
        <v>43</v>
      </c>
      <c r="H299">
        <v>20</v>
      </c>
      <c r="I299" t="s">
        <v>51</v>
      </c>
      <c r="J299">
        <v>7.5</v>
      </c>
      <c r="K299">
        <v>-1</v>
      </c>
      <c r="L299" t="s">
        <v>19</v>
      </c>
      <c r="M299" s="11">
        <v>1</v>
      </c>
      <c r="N299" s="11"/>
      <c r="O299" s="11"/>
    </row>
    <row r="300" spans="1:16" x14ac:dyDescent="0.25">
      <c r="A300" t="s">
        <v>4</v>
      </c>
      <c r="B300">
        <v>24</v>
      </c>
      <c r="C300" s="16">
        <v>44988</v>
      </c>
      <c r="D300">
        <v>6</v>
      </c>
      <c r="E300" t="s">
        <v>120</v>
      </c>
      <c r="F300" t="str">
        <f t="shared" si="3"/>
        <v>MK1248-6-E4</v>
      </c>
      <c r="G300" t="s">
        <v>44</v>
      </c>
      <c r="H300">
        <v>20</v>
      </c>
      <c r="I300" t="s">
        <v>51</v>
      </c>
      <c r="J300">
        <v>8</v>
      </c>
      <c r="K300">
        <v>-1</v>
      </c>
      <c r="L300" t="s">
        <v>16</v>
      </c>
      <c r="M300" t="s">
        <v>189</v>
      </c>
      <c r="N300">
        <v>21.12</v>
      </c>
      <c r="O300">
        <v>18.7</v>
      </c>
    </row>
    <row r="301" spans="1:16" x14ac:dyDescent="0.25">
      <c r="A301" t="s">
        <v>4</v>
      </c>
      <c r="B301">
        <v>24</v>
      </c>
      <c r="C301" s="16">
        <v>44988</v>
      </c>
      <c r="D301">
        <v>6</v>
      </c>
      <c r="E301" t="s">
        <v>121</v>
      </c>
      <c r="F301" t="str">
        <f t="shared" si="3"/>
        <v>MK1248-6-F4</v>
      </c>
      <c r="G301" t="s">
        <v>45</v>
      </c>
      <c r="H301">
        <v>20</v>
      </c>
      <c r="I301" t="s">
        <v>51</v>
      </c>
      <c r="J301">
        <v>8.5</v>
      </c>
      <c r="K301">
        <v>-1</v>
      </c>
      <c r="L301" t="s">
        <v>16</v>
      </c>
      <c r="M301" t="s">
        <v>186</v>
      </c>
      <c r="N301">
        <v>24.91</v>
      </c>
      <c r="O301">
        <v>13.5</v>
      </c>
    </row>
    <row r="302" spans="1:16" x14ac:dyDescent="0.25">
      <c r="A302" t="s">
        <v>4</v>
      </c>
      <c r="B302">
        <v>24</v>
      </c>
      <c r="C302" s="16">
        <v>44988</v>
      </c>
      <c r="D302">
        <v>6</v>
      </c>
      <c r="E302" t="s">
        <v>107</v>
      </c>
      <c r="F302" t="str">
        <f t="shared" si="3"/>
        <v>MK1248-6-A7</v>
      </c>
      <c r="G302" t="s">
        <v>8</v>
      </c>
      <c r="H302">
        <v>10</v>
      </c>
      <c r="I302" t="s">
        <v>46</v>
      </c>
      <c r="J302">
        <v>4.5</v>
      </c>
      <c r="K302">
        <v>-1</v>
      </c>
      <c r="L302" t="s">
        <v>13</v>
      </c>
      <c r="M302" s="11">
        <v>1</v>
      </c>
      <c r="N302" s="11"/>
      <c r="O302" s="11"/>
    </row>
    <row r="303" spans="1:16" x14ac:dyDescent="0.25">
      <c r="A303" t="s">
        <v>4</v>
      </c>
      <c r="B303">
        <v>24</v>
      </c>
      <c r="C303" s="16">
        <v>44988</v>
      </c>
      <c r="D303">
        <v>6</v>
      </c>
      <c r="E303" t="s">
        <v>122</v>
      </c>
      <c r="F303" t="str">
        <f t="shared" si="3"/>
        <v>MK1248-6-B7</v>
      </c>
      <c r="G303" t="s">
        <v>20</v>
      </c>
      <c r="H303">
        <v>10</v>
      </c>
      <c r="I303" t="s">
        <v>46</v>
      </c>
      <c r="J303">
        <v>5</v>
      </c>
      <c r="K303">
        <v>-1</v>
      </c>
      <c r="L303" t="s">
        <v>13</v>
      </c>
      <c r="M303" s="11">
        <v>1</v>
      </c>
      <c r="N303" s="11"/>
      <c r="O303" s="11"/>
    </row>
    <row r="304" spans="1:16" x14ac:dyDescent="0.25">
      <c r="A304" t="s">
        <v>4</v>
      </c>
      <c r="B304">
        <v>24</v>
      </c>
      <c r="C304" s="16">
        <v>44988</v>
      </c>
      <c r="D304">
        <v>6</v>
      </c>
      <c r="E304" t="s">
        <v>123</v>
      </c>
      <c r="F304" t="str">
        <f>_xlfn.CONCAT(A304, "-", D304, "-", E304)</f>
        <v>MK1248-6-C7</v>
      </c>
      <c r="G304" t="s">
        <v>21</v>
      </c>
      <c r="H304">
        <v>10</v>
      </c>
      <c r="I304" t="s">
        <v>46</v>
      </c>
      <c r="J304">
        <v>5.5</v>
      </c>
      <c r="K304">
        <v>-1</v>
      </c>
      <c r="L304" t="s">
        <v>13</v>
      </c>
      <c r="M304" s="11">
        <v>1</v>
      </c>
      <c r="N304" s="11"/>
      <c r="O304" s="11"/>
    </row>
    <row r="305" spans="1:15" x14ac:dyDescent="0.25">
      <c r="A305" t="s">
        <v>4</v>
      </c>
      <c r="B305">
        <v>24</v>
      </c>
      <c r="C305" s="16">
        <v>44988</v>
      </c>
      <c r="D305">
        <v>6</v>
      </c>
      <c r="E305" t="s">
        <v>124</v>
      </c>
      <c r="F305" t="str">
        <f t="shared" si="3"/>
        <v>MK1248-6-D7</v>
      </c>
      <c r="G305" t="s">
        <v>23</v>
      </c>
      <c r="H305">
        <v>10</v>
      </c>
      <c r="I305" t="s">
        <v>47</v>
      </c>
      <c r="J305">
        <v>4.5</v>
      </c>
      <c r="K305">
        <v>-1</v>
      </c>
      <c r="L305" t="s">
        <v>13</v>
      </c>
      <c r="M305" s="11">
        <v>1</v>
      </c>
      <c r="N305" s="11"/>
      <c r="O305" s="11"/>
    </row>
    <row r="306" spans="1:15" x14ac:dyDescent="0.25">
      <c r="A306" t="s">
        <v>4</v>
      </c>
      <c r="B306">
        <v>24</v>
      </c>
      <c r="C306" s="16">
        <v>44988</v>
      </c>
      <c r="D306">
        <v>6</v>
      </c>
      <c r="E306" t="s">
        <v>125</v>
      </c>
      <c r="F306" t="str">
        <f t="shared" si="3"/>
        <v>MK1248-6-E7</v>
      </c>
      <c r="G306" t="s">
        <v>24</v>
      </c>
      <c r="H306">
        <v>10</v>
      </c>
      <c r="I306" t="s">
        <v>47</v>
      </c>
      <c r="J306">
        <v>5</v>
      </c>
      <c r="K306">
        <v>-1</v>
      </c>
      <c r="L306" t="s">
        <v>13</v>
      </c>
      <c r="M306" s="11">
        <v>1</v>
      </c>
      <c r="N306" s="11"/>
      <c r="O306" s="11"/>
    </row>
    <row r="307" spans="1:15" x14ac:dyDescent="0.25">
      <c r="A307" t="s">
        <v>4</v>
      </c>
      <c r="B307">
        <v>24</v>
      </c>
      <c r="C307" s="16">
        <v>44988</v>
      </c>
      <c r="D307">
        <v>6</v>
      </c>
      <c r="E307" t="s">
        <v>126</v>
      </c>
      <c r="F307" t="str">
        <f t="shared" si="3"/>
        <v>MK1248-6-F7</v>
      </c>
      <c r="G307" t="s">
        <v>25</v>
      </c>
      <c r="H307">
        <v>10</v>
      </c>
      <c r="I307" t="s">
        <v>47</v>
      </c>
      <c r="J307">
        <v>5.5</v>
      </c>
      <c r="K307">
        <v>5</v>
      </c>
      <c r="L307" t="s">
        <v>16</v>
      </c>
      <c r="M307" t="s">
        <v>189</v>
      </c>
      <c r="N307">
        <v>20.03</v>
      </c>
      <c r="O307">
        <v>11.87</v>
      </c>
    </row>
    <row r="308" spans="1:15" x14ac:dyDescent="0.25">
      <c r="A308" t="s">
        <v>4</v>
      </c>
      <c r="B308">
        <v>24</v>
      </c>
      <c r="C308" s="16">
        <v>44988</v>
      </c>
      <c r="D308">
        <v>6</v>
      </c>
      <c r="E308" t="s">
        <v>127</v>
      </c>
      <c r="F308" t="str">
        <f t="shared" si="3"/>
        <v>MK1248-6-A8</v>
      </c>
      <c r="G308" t="s">
        <v>12</v>
      </c>
      <c r="H308">
        <v>10</v>
      </c>
      <c r="I308" t="s">
        <v>47</v>
      </c>
      <c r="J308">
        <v>6</v>
      </c>
      <c r="K308">
        <v>1</v>
      </c>
      <c r="L308" t="s">
        <v>13</v>
      </c>
      <c r="M308" s="11">
        <v>1</v>
      </c>
      <c r="N308" s="11"/>
      <c r="O308" s="11"/>
    </row>
    <row r="309" spans="1:15" x14ac:dyDescent="0.25">
      <c r="A309" t="s">
        <v>4</v>
      </c>
      <c r="B309">
        <v>24</v>
      </c>
      <c r="C309" s="16">
        <v>44988</v>
      </c>
      <c r="D309">
        <v>6</v>
      </c>
      <c r="E309" t="s">
        <v>128</v>
      </c>
      <c r="F309" t="str">
        <f t="shared" si="3"/>
        <v>MK1248-6-B8</v>
      </c>
      <c r="G309" t="s">
        <v>14</v>
      </c>
      <c r="H309">
        <v>10</v>
      </c>
      <c r="I309" t="s">
        <v>48</v>
      </c>
      <c r="J309">
        <v>4.5</v>
      </c>
      <c r="K309">
        <v>3</v>
      </c>
      <c r="L309" t="s">
        <v>13</v>
      </c>
      <c r="M309" s="11">
        <v>1</v>
      </c>
      <c r="N309" s="11"/>
      <c r="O309" s="11"/>
    </row>
    <row r="310" spans="1:15" x14ac:dyDescent="0.25">
      <c r="A310" t="s">
        <v>4</v>
      </c>
      <c r="B310">
        <v>24</v>
      </c>
      <c r="C310" s="16">
        <v>44988</v>
      </c>
      <c r="D310">
        <v>6</v>
      </c>
      <c r="E310" t="s">
        <v>129</v>
      </c>
      <c r="F310" t="str">
        <f t="shared" si="3"/>
        <v>MK1248-6-C8</v>
      </c>
      <c r="G310" t="s">
        <v>15</v>
      </c>
      <c r="H310">
        <v>10</v>
      </c>
      <c r="I310" t="s">
        <v>48</v>
      </c>
      <c r="J310">
        <v>5</v>
      </c>
      <c r="K310">
        <v>5</v>
      </c>
      <c r="L310" t="s">
        <v>16</v>
      </c>
      <c r="M310" t="s">
        <v>187</v>
      </c>
      <c r="N310">
        <v>11.38</v>
      </c>
      <c r="O310">
        <v>6.39</v>
      </c>
    </row>
    <row r="311" spans="1:15" x14ac:dyDescent="0.25">
      <c r="A311" t="s">
        <v>4</v>
      </c>
      <c r="B311">
        <v>24</v>
      </c>
      <c r="C311" s="16">
        <v>44988</v>
      </c>
      <c r="D311">
        <v>6</v>
      </c>
      <c r="E311" t="s">
        <v>130</v>
      </c>
      <c r="F311" t="str">
        <f t="shared" si="3"/>
        <v>MK1248-6-D8</v>
      </c>
      <c r="G311" t="s">
        <v>17</v>
      </c>
      <c r="H311">
        <v>10</v>
      </c>
      <c r="I311" t="s">
        <v>48</v>
      </c>
      <c r="J311">
        <v>5.5</v>
      </c>
      <c r="K311">
        <v>3</v>
      </c>
      <c r="L311" t="s">
        <v>16</v>
      </c>
      <c r="M311" t="s">
        <v>189</v>
      </c>
      <c r="N311">
        <v>22.84</v>
      </c>
      <c r="O311">
        <v>13.71</v>
      </c>
    </row>
    <row r="312" spans="1:15" x14ac:dyDescent="0.25">
      <c r="A312" t="s">
        <v>4</v>
      </c>
      <c r="B312">
        <v>24</v>
      </c>
      <c r="C312" s="16">
        <v>44988</v>
      </c>
      <c r="D312">
        <v>6</v>
      </c>
      <c r="E312" t="s">
        <v>131</v>
      </c>
      <c r="F312" t="str">
        <f t="shared" si="3"/>
        <v>MK1248-6-E8</v>
      </c>
      <c r="G312" t="s">
        <v>18</v>
      </c>
      <c r="H312">
        <v>10</v>
      </c>
      <c r="I312" t="s">
        <v>48</v>
      </c>
      <c r="J312">
        <v>6</v>
      </c>
      <c r="K312">
        <v>1</v>
      </c>
      <c r="L312" t="s">
        <v>16</v>
      </c>
      <c r="M312" t="s">
        <v>189</v>
      </c>
      <c r="N312">
        <v>19.7</v>
      </c>
      <c r="O312">
        <v>11.77</v>
      </c>
    </row>
    <row r="313" spans="1:15" x14ac:dyDescent="0.25">
      <c r="A313" t="s">
        <v>4</v>
      </c>
      <c r="B313">
        <v>24</v>
      </c>
      <c r="C313" s="16">
        <v>44988</v>
      </c>
      <c r="D313">
        <v>6</v>
      </c>
      <c r="E313" t="s">
        <v>132</v>
      </c>
      <c r="F313" t="str">
        <f t="shared" si="3"/>
        <v>MK1248-6-F8</v>
      </c>
      <c r="G313" t="s">
        <v>29</v>
      </c>
      <c r="H313">
        <v>10</v>
      </c>
      <c r="I313" t="s">
        <v>48</v>
      </c>
      <c r="J313">
        <v>6.5</v>
      </c>
      <c r="K313">
        <v>3</v>
      </c>
      <c r="L313" t="s">
        <v>16</v>
      </c>
      <c r="M313" t="s">
        <v>189</v>
      </c>
      <c r="N313">
        <v>20.38</v>
      </c>
      <c r="O313">
        <v>8.83</v>
      </c>
    </row>
    <row r="314" spans="1:15" x14ac:dyDescent="0.25">
      <c r="A314" t="s">
        <v>4</v>
      </c>
      <c r="B314">
        <v>24</v>
      </c>
      <c r="C314" s="16">
        <v>44988</v>
      </c>
      <c r="D314">
        <v>6</v>
      </c>
      <c r="E314" t="s">
        <v>133</v>
      </c>
      <c r="F314" t="str">
        <f t="shared" si="3"/>
        <v>MK1248-6-A9</v>
      </c>
      <c r="G314" t="s">
        <v>30</v>
      </c>
      <c r="H314">
        <v>10</v>
      </c>
      <c r="I314" t="s">
        <v>49</v>
      </c>
      <c r="J314">
        <v>5.5</v>
      </c>
      <c r="K314">
        <v>-1</v>
      </c>
      <c r="L314" t="s">
        <v>13</v>
      </c>
      <c r="M314" s="11">
        <v>1</v>
      </c>
      <c r="N314" s="11"/>
      <c r="O314" s="11"/>
    </row>
    <row r="315" spans="1:15" x14ac:dyDescent="0.25">
      <c r="A315" t="s">
        <v>4</v>
      </c>
      <c r="B315">
        <v>24</v>
      </c>
      <c r="C315" s="16">
        <v>44988</v>
      </c>
      <c r="D315">
        <v>6</v>
      </c>
      <c r="E315" t="s">
        <v>140</v>
      </c>
      <c r="F315" t="str">
        <f t="shared" si="3"/>
        <v>MK1248-6-B9</v>
      </c>
      <c r="G315" t="s">
        <v>31</v>
      </c>
      <c r="H315">
        <v>10</v>
      </c>
      <c r="I315" t="s">
        <v>49</v>
      </c>
      <c r="J315">
        <v>6</v>
      </c>
      <c r="K315">
        <v>6</v>
      </c>
      <c r="L315" t="s">
        <v>13</v>
      </c>
      <c r="M315" s="11">
        <v>1</v>
      </c>
      <c r="N315" s="11"/>
      <c r="O315" s="11"/>
    </row>
    <row r="316" spans="1:15" x14ac:dyDescent="0.25">
      <c r="A316" t="s">
        <v>4</v>
      </c>
      <c r="B316">
        <v>24</v>
      </c>
      <c r="C316" s="16">
        <v>44988</v>
      </c>
      <c r="D316">
        <v>6</v>
      </c>
      <c r="E316" t="s">
        <v>141</v>
      </c>
      <c r="F316" t="str">
        <f t="shared" si="3"/>
        <v>MK1248-6-C9</v>
      </c>
      <c r="G316" t="s">
        <v>32</v>
      </c>
      <c r="H316">
        <v>10</v>
      </c>
      <c r="I316" t="s">
        <v>49</v>
      </c>
      <c r="J316">
        <v>6.5</v>
      </c>
      <c r="K316">
        <v>9</v>
      </c>
      <c r="L316" t="s">
        <v>13</v>
      </c>
      <c r="M316" s="11">
        <v>1</v>
      </c>
      <c r="N316" s="11"/>
      <c r="O316" s="11"/>
    </row>
    <row r="317" spans="1:15" x14ac:dyDescent="0.25">
      <c r="A317" t="s">
        <v>4</v>
      </c>
      <c r="B317">
        <v>24</v>
      </c>
      <c r="C317" s="16">
        <v>44988</v>
      </c>
      <c r="D317">
        <v>6</v>
      </c>
      <c r="E317" t="s">
        <v>142</v>
      </c>
      <c r="F317" t="str">
        <f t="shared" si="3"/>
        <v>MK1248-6-D9</v>
      </c>
      <c r="G317" t="s">
        <v>35</v>
      </c>
      <c r="H317">
        <v>10</v>
      </c>
      <c r="I317" t="s">
        <v>49</v>
      </c>
      <c r="J317">
        <v>7</v>
      </c>
      <c r="K317">
        <v>9</v>
      </c>
      <c r="L317" t="s">
        <v>13</v>
      </c>
      <c r="M317" s="11">
        <v>1</v>
      </c>
      <c r="N317" s="11"/>
      <c r="O317" s="11"/>
    </row>
    <row r="318" spans="1:15" x14ac:dyDescent="0.25">
      <c r="A318" t="s">
        <v>4</v>
      </c>
      <c r="B318">
        <v>24</v>
      </c>
      <c r="C318" s="16">
        <v>44988</v>
      </c>
      <c r="D318">
        <v>6</v>
      </c>
      <c r="E318" t="s">
        <v>143</v>
      </c>
      <c r="F318" t="str">
        <f t="shared" si="3"/>
        <v>MK1248-6-E9</v>
      </c>
      <c r="G318" t="s">
        <v>36</v>
      </c>
      <c r="H318">
        <v>10</v>
      </c>
      <c r="I318" t="s">
        <v>50</v>
      </c>
      <c r="J318">
        <v>6</v>
      </c>
      <c r="K318">
        <v>3</v>
      </c>
      <c r="L318" t="s">
        <v>13</v>
      </c>
      <c r="M318" s="11">
        <v>1</v>
      </c>
      <c r="N318" s="11"/>
      <c r="O318" s="11"/>
    </row>
    <row r="319" spans="1:15" x14ac:dyDescent="0.25">
      <c r="A319" t="s">
        <v>4</v>
      </c>
      <c r="B319">
        <v>24</v>
      </c>
      <c r="C319" s="16">
        <v>44988</v>
      </c>
      <c r="D319">
        <v>6</v>
      </c>
      <c r="E319" t="s">
        <v>144</v>
      </c>
      <c r="F319" t="str">
        <f t="shared" si="3"/>
        <v>MK1248-6-F9</v>
      </c>
      <c r="G319" t="s">
        <v>38</v>
      </c>
      <c r="H319">
        <v>10</v>
      </c>
      <c r="I319" t="s">
        <v>50</v>
      </c>
      <c r="J319">
        <v>6.5</v>
      </c>
      <c r="K319">
        <v>3</v>
      </c>
      <c r="L319" t="s">
        <v>16</v>
      </c>
      <c r="M319" t="s">
        <v>187</v>
      </c>
      <c r="N319">
        <v>9.5</v>
      </c>
      <c r="O319">
        <v>4.1900000000000004</v>
      </c>
    </row>
    <row r="320" spans="1:15" x14ac:dyDescent="0.25">
      <c r="A320" t="s">
        <v>4</v>
      </c>
      <c r="B320">
        <v>24</v>
      </c>
      <c r="C320" s="16">
        <v>44988</v>
      </c>
      <c r="D320">
        <v>6</v>
      </c>
      <c r="E320" t="s">
        <v>150</v>
      </c>
      <c r="F320" t="str">
        <f t="shared" si="3"/>
        <v>MK1248-6-A10</v>
      </c>
      <c r="G320" t="s">
        <v>40</v>
      </c>
      <c r="H320">
        <v>10</v>
      </c>
      <c r="I320" t="s">
        <v>50</v>
      </c>
      <c r="J320">
        <v>7</v>
      </c>
      <c r="K320">
        <v>1</v>
      </c>
      <c r="L320" t="s">
        <v>13</v>
      </c>
      <c r="M320" s="11">
        <v>1</v>
      </c>
      <c r="N320" s="11"/>
      <c r="O320" s="11"/>
    </row>
    <row r="321" spans="1:15" x14ac:dyDescent="0.25">
      <c r="A321" t="s">
        <v>4</v>
      </c>
      <c r="B321">
        <v>24</v>
      </c>
      <c r="C321" s="16">
        <v>44988</v>
      </c>
      <c r="D321">
        <v>6</v>
      </c>
      <c r="E321" t="s">
        <v>151</v>
      </c>
      <c r="F321" t="str">
        <f t="shared" si="3"/>
        <v>MK1248-6-B10</v>
      </c>
      <c r="G321" t="s">
        <v>41</v>
      </c>
      <c r="H321">
        <v>10</v>
      </c>
      <c r="I321" t="s">
        <v>50</v>
      </c>
      <c r="J321">
        <v>7.5</v>
      </c>
      <c r="K321">
        <v>3</v>
      </c>
      <c r="L321" t="s">
        <v>19</v>
      </c>
      <c r="M321" s="11">
        <v>1</v>
      </c>
      <c r="N321" s="11"/>
      <c r="O321" s="11"/>
    </row>
    <row r="322" spans="1:15" x14ac:dyDescent="0.25">
      <c r="A322" t="s">
        <v>4</v>
      </c>
      <c r="B322">
        <v>24</v>
      </c>
      <c r="C322" s="16">
        <v>44988</v>
      </c>
      <c r="D322">
        <v>6</v>
      </c>
      <c r="E322" t="s">
        <v>152</v>
      </c>
      <c r="F322" t="str">
        <f t="shared" si="3"/>
        <v>MK1248-6-C10</v>
      </c>
      <c r="G322" t="s">
        <v>42</v>
      </c>
      <c r="H322">
        <v>10</v>
      </c>
      <c r="I322" t="s">
        <v>50</v>
      </c>
      <c r="J322">
        <v>8</v>
      </c>
      <c r="K322">
        <v>-1</v>
      </c>
      <c r="L322" t="s">
        <v>22</v>
      </c>
      <c r="M322" t="s">
        <v>189</v>
      </c>
      <c r="N322">
        <v>22.04</v>
      </c>
      <c r="O322">
        <v>17.02</v>
      </c>
    </row>
    <row r="323" spans="1:15" x14ac:dyDescent="0.25">
      <c r="A323" t="s">
        <v>4</v>
      </c>
      <c r="B323">
        <v>24</v>
      </c>
      <c r="C323" s="16">
        <v>44988</v>
      </c>
      <c r="D323">
        <v>6</v>
      </c>
      <c r="E323" t="s">
        <v>153</v>
      </c>
      <c r="F323" t="str">
        <f>_xlfn.CONCAT(A323, "-", D323, "-", E323)</f>
        <v>MK1248-6-D10</v>
      </c>
      <c r="G323" t="s">
        <v>43</v>
      </c>
      <c r="H323">
        <v>10</v>
      </c>
      <c r="I323" t="s">
        <v>51</v>
      </c>
      <c r="J323">
        <v>7.5</v>
      </c>
      <c r="K323">
        <v>-1</v>
      </c>
      <c r="L323" t="s">
        <v>22</v>
      </c>
      <c r="M323" t="s">
        <v>188</v>
      </c>
      <c r="N323">
        <v>21.33</v>
      </c>
      <c r="O323">
        <v>22.44</v>
      </c>
    </row>
    <row r="324" spans="1:15" x14ac:dyDescent="0.25">
      <c r="A324" t="s">
        <v>4</v>
      </c>
      <c r="B324">
        <v>24</v>
      </c>
      <c r="C324" s="16">
        <v>44988</v>
      </c>
      <c r="D324">
        <v>6</v>
      </c>
      <c r="E324" t="s">
        <v>154</v>
      </c>
      <c r="F324" t="str">
        <f t="shared" ref="F324:F361" si="4">_xlfn.CONCAT(A324, "-", D324, "-", E324)</f>
        <v>MK1248-6-E10</v>
      </c>
      <c r="G324" t="s">
        <v>44</v>
      </c>
      <c r="H324">
        <v>10</v>
      </c>
      <c r="I324" t="s">
        <v>51</v>
      </c>
      <c r="J324">
        <v>8</v>
      </c>
      <c r="K324">
        <v>-1</v>
      </c>
      <c r="L324" t="s">
        <v>16</v>
      </c>
      <c r="M324" t="s">
        <v>189</v>
      </c>
      <c r="N324">
        <v>19.25</v>
      </c>
      <c r="O324">
        <v>9.7200000000000006</v>
      </c>
    </row>
    <row r="325" spans="1:15" x14ac:dyDescent="0.25">
      <c r="A325" t="s">
        <v>4</v>
      </c>
      <c r="B325">
        <v>24</v>
      </c>
      <c r="C325" s="16">
        <v>44988</v>
      </c>
      <c r="D325">
        <v>6</v>
      </c>
      <c r="E325" t="s">
        <v>155</v>
      </c>
      <c r="F325" t="str">
        <f t="shared" si="4"/>
        <v>MK1248-6-F10</v>
      </c>
      <c r="G325" t="s">
        <v>45</v>
      </c>
      <c r="H325">
        <v>10</v>
      </c>
      <c r="I325" t="s">
        <v>51</v>
      </c>
      <c r="J325">
        <v>8.5</v>
      </c>
      <c r="K325">
        <v>-1</v>
      </c>
      <c r="L325" t="s">
        <v>22</v>
      </c>
      <c r="M325" t="s">
        <v>186</v>
      </c>
      <c r="N325">
        <v>25.24</v>
      </c>
      <c r="O325">
        <v>13.17</v>
      </c>
    </row>
    <row r="326" spans="1:15" x14ac:dyDescent="0.25">
      <c r="A326" t="s">
        <v>4</v>
      </c>
      <c r="B326">
        <v>24</v>
      </c>
      <c r="C326" s="16">
        <v>44988</v>
      </c>
      <c r="D326">
        <v>7</v>
      </c>
      <c r="E326" t="s">
        <v>95</v>
      </c>
      <c r="F326" t="str">
        <f t="shared" si="4"/>
        <v>MK1248-7-A1</v>
      </c>
      <c r="G326" t="s">
        <v>8</v>
      </c>
      <c r="H326">
        <v>0</v>
      </c>
      <c r="I326" t="s">
        <v>182</v>
      </c>
      <c r="J326" t="s">
        <v>182</v>
      </c>
      <c r="K326" t="s">
        <v>182</v>
      </c>
      <c r="L326" t="s">
        <v>182</v>
      </c>
      <c r="M326" s="11">
        <v>1</v>
      </c>
      <c r="N326" s="11"/>
      <c r="O326" s="11"/>
    </row>
    <row r="327" spans="1:15" x14ac:dyDescent="0.25">
      <c r="A327" t="s">
        <v>4</v>
      </c>
      <c r="B327">
        <v>24</v>
      </c>
      <c r="C327" s="16">
        <v>44988</v>
      </c>
      <c r="D327">
        <v>7</v>
      </c>
      <c r="E327" t="s">
        <v>96</v>
      </c>
      <c r="F327" t="str">
        <f t="shared" si="4"/>
        <v>MK1248-7-B1</v>
      </c>
      <c r="G327" t="s">
        <v>20</v>
      </c>
      <c r="H327">
        <v>0</v>
      </c>
      <c r="I327" t="s">
        <v>182</v>
      </c>
      <c r="J327" t="s">
        <v>182</v>
      </c>
      <c r="K327" t="s">
        <v>182</v>
      </c>
      <c r="L327" t="s">
        <v>182</v>
      </c>
      <c r="M327" s="11">
        <v>1</v>
      </c>
      <c r="N327" s="11"/>
      <c r="O327" s="11"/>
    </row>
    <row r="328" spans="1:15" x14ac:dyDescent="0.25">
      <c r="A328" t="s">
        <v>4</v>
      </c>
      <c r="B328">
        <v>24</v>
      </c>
      <c r="C328" s="16">
        <v>44988</v>
      </c>
      <c r="D328">
        <v>7</v>
      </c>
      <c r="E328" t="s">
        <v>97</v>
      </c>
      <c r="F328" t="str">
        <f t="shared" si="4"/>
        <v>MK1248-7-C1</v>
      </c>
      <c r="G328" t="s">
        <v>21</v>
      </c>
      <c r="H328">
        <v>0</v>
      </c>
      <c r="I328" t="s">
        <v>182</v>
      </c>
      <c r="J328" t="s">
        <v>182</v>
      </c>
      <c r="K328" t="s">
        <v>182</v>
      </c>
      <c r="L328" t="s">
        <v>182</v>
      </c>
      <c r="M328" s="11">
        <v>1</v>
      </c>
      <c r="N328" s="11"/>
      <c r="O328" s="11"/>
    </row>
    <row r="329" spans="1:15" x14ac:dyDescent="0.25">
      <c r="A329" t="s">
        <v>4</v>
      </c>
      <c r="B329">
        <v>24</v>
      </c>
      <c r="C329" s="16">
        <v>44988</v>
      </c>
      <c r="D329">
        <v>7</v>
      </c>
      <c r="E329" t="s">
        <v>98</v>
      </c>
      <c r="F329" t="str">
        <f t="shared" si="4"/>
        <v>MK1248-7-D1</v>
      </c>
      <c r="G329" t="s">
        <v>23</v>
      </c>
      <c r="H329">
        <v>0</v>
      </c>
      <c r="I329" t="s">
        <v>182</v>
      </c>
      <c r="J329" t="s">
        <v>182</v>
      </c>
      <c r="K329" t="s">
        <v>182</v>
      </c>
      <c r="L329" t="s">
        <v>182</v>
      </c>
      <c r="M329" s="11">
        <v>1</v>
      </c>
      <c r="N329" s="11"/>
      <c r="O329" s="11"/>
    </row>
    <row r="330" spans="1:15" x14ac:dyDescent="0.25">
      <c r="A330" t="s">
        <v>4</v>
      </c>
      <c r="B330">
        <v>24</v>
      </c>
      <c r="C330" s="16">
        <v>44988</v>
      </c>
      <c r="D330">
        <v>7</v>
      </c>
      <c r="E330" t="s">
        <v>99</v>
      </c>
      <c r="F330" t="str">
        <f t="shared" si="4"/>
        <v>MK1248-7-E1</v>
      </c>
      <c r="G330" t="s">
        <v>24</v>
      </c>
      <c r="H330">
        <v>0</v>
      </c>
      <c r="I330" t="s">
        <v>182</v>
      </c>
      <c r="J330" t="s">
        <v>182</v>
      </c>
      <c r="K330" t="s">
        <v>182</v>
      </c>
      <c r="L330" t="s">
        <v>182</v>
      </c>
      <c r="M330" s="11">
        <v>1</v>
      </c>
      <c r="N330" s="11"/>
      <c r="O330" s="11"/>
    </row>
    <row r="331" spans="1:15" x14ac:dyDescent="0.25">
      <c r="A331" t="s">
        <v>4</v>
      </c>
      <c r="B331">
        <v>24</v>
      </c>
      <c r="C331" s="16">
        <v>44988</v>
      </c>
      <c r="D331">
        <v>7</v>
      </c>
      <c r="E331" t="s">
        <v>100</v>
      </c>
      <c r="F331" t="str">
        <f t="shared" si="4"/>
        <v>MK1248-7-F1</v>
      </c>
      <c r="G331" t="s">
        <v>25</v>
      </c>
      <c r="H331">
        <v>0</v>
      </c>
      <c r="I331" t="s">
        <v>182</v>
      </c>
      <c r="J331" t="s">
        <v>182</v>
      </c>
      <c r="K331" t="s">
        <v>182</v>
      </c>
      <c r="L331" t="s">
        <v>182</v>
      </c>
      <c r="M331" s="11">
        <v>1</v>
      </c>
      <c r="N331" s="11"/>
      <c r="O331" s="11"/>
    </row>
    <row r="332" spans="1:15" x14ac:dyDescent="0.25">
      <c r="A332" t="s">
        <v>4</v>
      </c>
      <c r="B332">
        <v>24</v>
      </c>
      <c r="C332" s="16">
        <v>44988</v>
      </c>
      <c r="D332">
        <v>7</v>
      </c>
      <c r="E332" t="s">
        <v>101</v>
      </c>
      <c r="F332" t="str">
        <f t="shared" si="4"/>
        <v>MK1248-7-A2</v>
      </c>
      <c r="G332" t="s">
        <v>12</v>
      </c>
      <c r="H332">
        <v>0</v>
      </c>
      <c r="I332" t="s">
        <v>182</v>
      </c>
      <c r="J332" t="s">
        <v>182</v>
      </c>
      <c r="K332" t="s">
        <v>182</v>
      </c>
      <c r="L332" t="s">
        <v>182</v>
      </c>
      <c r="M332" s="11">
        <v>1</v>
      </c>
      <c r="N332" s="11"/>
      <c r="O332" s="11"/>
    </row>
    <row r="333" spans="1:15" x14ac:dyDescent="0.25">
      <c r="A333" t="s">
        <v>4</v>
      </c>
      <c r="B333">
        <v>24</v>
      </c>
      <c r="C333" s="16">
        <v>44988</v>
      </c>
      <c r="D333">
        <v>7</v>
      </c>
      <c r="E333" t="s">
        <v>102</v>
      </c>
      <c r="F333" t="str">
        <f t="shared" si="4"/>
        <v>MK1248-7-B2</v>
      </c>
      <c r="G333" t="s">
        <v>14</v>
      </c>
      <c r="H333">
        <v>0</v>
      </c>
      <c r="I333" t="s">
        <v>182</v>
      </c>
      <c r="J333" t="s">
        <v>182</v>
      </c>
      <c r="K333" t="s">
        <v>182</v>
      </c>
      <c r="L333" t="s">
        <v>182</v>
      </c>
      <c r="M333" s="11">
        <v>1</v>
      </c>
      <c r="N333" s="11"/>
      <c r="O333" s="11"/>
    </row>
    <row r="334" spans="1:15" x14ac:dyDescent="0.25">
      <c r="A334" t="s">
        <v>4</v>
      </c>
      <c r="B334">
        <v>24</v>
      </c>
      <c r="C334" s="16">
        <v>44988</v>
      </c>
      <c r="D334">
        <v>7</v>
      </c>
      <c r="E334" t="s">
        <v>109</v>
      </c>
      <c r="F334" t="str">
        <f t="shared" si="4"/>
        <v>MK1248-7-C2</v>
      </c>
      <c r="G334" t="s">
        <v>15</v>
      </c>
      <c r="H334">
        <v>0</v>
      </c>
      <c r="I334" t="s">
        <v>182</v>
      </c>
      <c r="J334" t="s">
        <v>182</v>
      </c>
      <c r="K334" t="s">
        <v>182</v>
      </c>
      <c r="L334" t="s">
        <v>182</v>
      </c>
      <c r="M334" s="11">
        <v>1</v>
      </c>
      <c r="N334" s="11"/>
      <c r="O334" s="11"/>
    </row>
    <row r="335" spans="1:15" x14ac:dyDescent="0.25">
      <c r="A335" t="s">
        <v>4</v>
      </c>
      <c r="B335">
        <v>24</v>
      </c>
      <c r="C335" s="16">
        <v>44988</v>
      </c>
      <c r="D335">
        <v>7</v>
      </c>
      <c r="E335" t="s">
        <v>110</v>
      </c>
      <c r="F335" t="str">
        <f t="shared" si="4"/>
        <v>MK1248-7-D2</v>
      </c>
      <c r="G335" t="s">
        <v>17</v>
      </c>
      <c r="H335">
        <v>0</v>
      </c>
      <c r="I335" t="s">
        <v>182</v>
      </c>
      <c r="J335" t="s">
        <v>182</v>
      </c>
      <c r="K335" t="s">
        <v>182</v>
      </c>
      <c r="L335" t="s">
        <v>182</v>
      </c>
      <c r="M335" s="11">
        <v>1</v>
      </c>
      <c r="N335" s="11"/>
      <c r="O335" s="11"/>
    </row>
    <row r="336" spans="1:15" x14ac:dyDescent="0.25">
      <c r="A336" t="s">
        <v>4</v>
      </c>
      <c r="B336">
        <v>24</v>
      </c>
      <c r="C336" s="16">
        <v>44988</v>
      </c>
      <c r="D336">
        <v>7</v>
      </c>
      <c r="E336" t="s">
        <v>111</v>
      </c>
      <c r="F336" t="str">
        <f t="shared" si="4"/>
        <v>MK1248-7-E2</v>
      </c>
      <c r="G336" t="s">
        <v>18</v>
      </c>
      <c r="H336">
        <v>0</v>
      </c>
      <c r="I336" t="s">
        <v>182</v>
      </c>
      <c r="J336" t="s">
        <v>182</v>
      </c>
      <c r="K336" t="s">
        <v>182</v>
      </c>
      <c r="L336" t="s">
        <v>182</v>
      </c>
      <c r="M336" s="11">
        <v>1</v>
      </c>
      <c r="N336" s="11"/>
      <c r="O336" s="11"/>
    </row>
    <row r="337" spans="1:15" x14ac:dyDescent="0.25">
      <c r="A337" t="s">
        <v>4</v>
      </c>
      <c r="B337">
        <v>24</v>
      </c>
      <c r="C337" s="16">
        <v>44988</v>
      </c>
      <c r="D337">
        <v>7</v>
      </c>
      <c r="E337" t="s">
        <v>112</v>
      </c>
      <c r="F337" t="str">
        <f t="shared" si="4"/>
        <v>MK1248-7-F2</v>
      </c>
      <c r="G337" t="s">
        <v>29</v>
      </c>
      <c r="H337">
        <v>0</v>
      </c>
      <c r="I337" t="s">
        <v>182</v>
      </c>
      <c r="J337" t="s">
        <v>182</v>
      </c>
      <c r="K337" t="s">
        <v>182</v>
      </c>
      <c r="L337" t="s">
        <v>182</v>
      </c>
      <c r="M337" s="11">
        <v>1</v>
      </c>
      <c r="N337" s="11"/>
      <c r="O337" s="11"/>
    </row>
    <row r="338" spans="1:15" x14ac:dyDescent="0.25">
      <c r="A338" t="s">
        <v>4</v>
      </c>
      <c r="B338">
        <v>24</v>
      </c>
      <c r="C338" s="16">
        <v>44988</v>
      </c>
      <c r="D338">
        <v>7</v>
      </c>
      <c r="E338" t="s">
        <v>104</v>
      </c>
      <c r="F338" t="str">
        <f t="shared" si="4"/>
        <v>MK1248-7-A4</v>
      </c>
      <c r="G338" t="s">
        <v>30</v>
      </c>
      <c r="H338">
        <v>0</v>
      </c>
      <c r="I338" t="s">
        <v>182</v>
      </c>
      <c r="J338" t="s">
        <v>182</v>
      </c>
      <c r="K338" t="s">
        <v>182</v>
      </c>
      <c r="L338" t="s">
        <v>182</v>
      </c>
      <c r="M338" s="11">
        <v>1</v>
      </c>
      <c r="N338" s="11"/>
      <c r="O338" s="11"/>
    </row>
    <row r="339" spans="1:15" x14ac:dyDescent="0.25">
      <c r="A339" t="s">
        <v>4</v>
      </c>
      <c r="B339">
        <v>24</v>
      </c>
      <c r="C339" s="16">
        <v>44988</v>
      </c>
      <c r="D339">
        <v>7</v>
      </c>
      <c r="E339" t="s">
        <v>113</v>
      </c>
      <c r="F339" t="str">
        <f t="shared" si="4"/>
        <v>MK1248-7-B4</v>
      </c>
      <c r="G339" t="s">
        <v>31</v>
      </c>
      <c r="H339">
        <v>0</v>
      </c>
      <c r="I339" t="s">
        <v>182</v>
      </c>
      <c r="J339" t="s">
        <v>182</v>
      </c>
      <c r="K339" t="s">
        <v>182</v>
      </c>
      <c r="L339" t="s">
        <v>182</v>
      </c>
      <c r="M339" s="11">
        <v>1</v>
      </c>
      <c r="N339" s="11"/>
      <c r="O339" s="11"/>
    </row>
    <row r="340" spans="1:15" x14ac:dyDescent="0.25">
      <c r="A340" t="s">
        <v>4</v>
      </c>
      <c r="B340">
        <v>24</v>
      </c>
      <c r="C340" s="16">
        <v>44988</v>
      </c>
      <c r="D340">
        <v>7</v>
      </c>
      <c r="E340" t="s">
        <v>118</v>
      </c>
      <c r="F340" t="str">
        <f t="shared" si="4"/>
        <v>MK1248-7-C4</v>
      </c>
      <c r="G340" t="s">
        <v>32</v>
      </c>
      <c r="H340">
        <v>0</v>
      </c>
      <c r="I340" t="s">
        <v>182</v>
      </c>
      <c r="J340" t="s">
        <v>182</v>
      </c>
      <c r="K340" t="s">
        <v>182</v>
      </c>
      <c r="L340" t="s">
        <v>182</v>
      </c>
      <c r="M340" s="11">
        <v>1</v>
      </c>
      <c r="N340" s="11"/>
      <c r="O340" s="11"/>
    </row>
    <row r="341" spans="1:15" x14ac:dyDescent="0.25">
      <c r="A341" t="s">
        <v>4</v>
      </c>
      <c r="B341">
        <v>24</v>
      </c>
      <c r="C341" s="16">
        <v>44988</v>
      </c>
      <c r="D341">
        <v>7</v>
      </c>
      <c r="E341" t="s">
        <v>119</v>
      </c>
      <c r="F341" t="str">
        <f t="shared" si="4"/>
        <v>MK1248-7-D4</v>
      </c>
      <c r="G341" t="s">
        <v>35</v>
      </c>
      <c r="H341">
        <v>0</v>
      </c>
      <c r="I341" t="s">
        <v>182</v>
      </c>
      <c r="J341" t="s">
        <v>182</v>
      </c>
      <c r="K341" t="s">
        <v>182</v>
      </c>
      <c r="L341" t="s">
        <v>182</v>
      </c>
      <c r="M341" s="11">
        <v>1</v>
      </c>
      <c r="N341" s="11"/>
      <c r="O341" s="11"/>
    </row>
    <row r="342" spans="1:15" x14ac:dyDescent="0.25">
      <c r="A342" t="s">
        <v>4</v>
      </c>
      <c r="B342">
        <v>24</v>
      </c>
      <c r="C342" s="16">
        <v>44988</v>
      </c>
      <c r="D342">
        <v>7</v>
      </c>
      <c r="E342" t="s">
        <v>120</v>
      </c>
      <c r="F342" t="str">
        <f t="shared" si="4"/>
        <v>MK1248-7-E4</v>
      </c>
      <c r="G342" t="s">
        <v>36</v>
      </c>
      <c r="H342">
        <v>0</v>
      </c>
      <c r="I342" t="s">
        <v>182</v>
      </c>
      <c r="J342" t="s">
        <v>182</v>
      </c>
      <c r="K342" t="s">
        <v>182</v>
      </c>
      <c r="L342" t="s">
        <v>182</v>
      </c>
      <c r="M342" s="11">
        <v>1</v>
      </c>
      <c r="N342" s="11"/>
      <c r="O342" s="11"/>
    </row>
    <row r="343" spans="1:15" x14ac:dyDescent="0.25">
      <c r="A343" t="s">
        <v>4</v>
      </c>
      <c r="B343">
        <v>24</v>
      </c>
      <c r="C343" s="16">
        <v>44988</v>
      </c>
      <c r="D343">
        <v>7</v>
      </c>
      <c r="E343" t="s">
        <v>121</v>
      </c>
      <c r="F343" t="str">
        <f t="shared" si="4"/>
        <v>MK1248-7-F4</v>
      </c>
      <c r="G343" t="s">
        <v>38</v>
      </c>
      <c r="H343">
        <v>0</v>
      </c>
      <c r="I343" t="s">
        <v>182</v>
      </c>
      <c r="J343" t="s">
        <v>182</v>
      </c>
      <c r="K343" t="s">
        <v>182</v>
      </c>
      <c r="L343" t="s">
        <v>182</v>
      </c>
      <c r="M343" s="11">
        <v>1</v>
      </c>
      <c r="N343" s="11"/>
      <c r="O343" s="11"/>
    </row>
    <row r="344" spans="1:15" x14ac:dyDescent="0.25">
      <c r="A344" t="s">
        <v>4</v>
      </c>
      <c r="B344">
        <v>24</v>
      </c>
      <c r="C344" s="16">
        <v>44988</v>
      </c>
      <c r="D344">
        <v>7</v>
      </c>
      <c r="E344" t="s">
        <v>105</v>
      </c>
      <c r="F344" t="str">
        <f t="shared" si="4"/>
        <v>MK1248-7-A5</v>
      </c>
      <c r="G344" t="s">
        <v>40</v>
      </c>
      <c r="H344">
        <v>0</v>
      </c>
      <c r="I344" t="s">
        <v>182</v>
      </c>
      <c r="J344" t="s">
        <v>182</v>
      </c>
      <c r="K344" t="s">
        <v>182</v>
      </c>
      <c r="L344" t="s">
        <v>182</v>
      </c>
      <c r="M344" s="11">
        <v>1</v>
      </c>
      <c r="N344" s="11"/>
      <c r="O344" s="11"/>
    </row>
    <row r="345" spans="1:15" x14ac:dyDescent="0.25">
      <c r="A345" t="s">
        <v>4</v>
      </c>
      <c r="B345">
        <v>24</v>
      </c>
      <c r="C345" s="16">
        <v>44988</v>
      </c>
      <c r="D345">
        <v>7</v>
      </c>
      <c r="E345" t="s">
        <v>156</v>
      </c>
      <c r="F345" t="str">
        <f t="shared" si="4"/>
        <v>MK1248-7-B5</v>
      </c>
      <c r="G345" t="s">
        <v>41</v>
      </c>
      <c r="H345">
        <v>0</v>
      </c>
      <c r="I345" t="s">
        <v>182</v>
      </c>
      <c r="J345" t="s">
        <v>182</v>
      </c>
      <c r="K345" t="s">
        <v>182</v>
      </c>
      <c r="L345" t="s">
        <v>182</v>
      </c>
      <c r="M345" s="11">
        <v>1</v>
      </c>
      <c r="N345" s="11"/>
      <c r="O345" s="11"/>
    </row>
    <row r="346" spans="1:15" x14ac:dyDescent="0.25">
      <c r="A346" t="s">
        <v>4</v>
      </c>
      <c r="B346">
        <v>24</v>
      </c>
      <c r="C346" s="16">
        <v>44988</v>
      </c>
      <c r="D346">
        <v>7</v>
      </c>
      <c r="E346" t="s">
        <v>157</v>
      </c>
      <c r="F346" t="str">
        <f t="shared" si="4"/>
        <v>MK1248-7-C5</v>
      </c>
      <c r="G346" t="s">
        <v>42</v>
      </c>
      <c r="H346">
        <v>0</v>
      </c>
      <c r="I346" t="s">
        <v>182</v>
      </c>
      <c r="J346" t="s">
        <v>182</v>
      </c>
      <c r="K346" t="s">
        <v>182</v>
      </c>
      <c r="L346" t="s">
        <v>182</v>
      </c>
      <c r="M346" s="11">
        <v>1</v>
      </c>
      <c r="N346" s="11"/>
      <c r="O346" s="11"/>
    </row>
    <row r="347" spans="1:15" x14ac:dyDescent="0.25">
      <c r="A347" t="s">
        <v>4</v>
      </c>
      <c r="B347">
        <v>24</v>
      </c>
      <c r="C347" s="16">
        <v>44988</v>
      </c>
      <c r="D347">
        <v>7</v>
      </c>
      <c r="E347" t="s">
        <v>158</v>
      </c>
      <c r="F347" t="str">
        <f t="shared" si="4"/>
        <v>MK1248-7-D5</v>
      </c>
      <c r="G347" t="s">
        <v>43</v>
      </c>
      <c r="H347">
        <v>0</v>
      </c>
      <c r="I347" t="s">
        <v>182</v>
      </c>
      <c r="J347" t="s">
        <v>182</v>
      </c>
      <c r="K347" t="s">
        <v>182</v>
      </c>
      <c r="L347" t="s">
        <v>182</v>
      </c>
      <c r="M347" s="11">
        <v>1</v>
      </c>
      <c r="N347" s="11"/>
      <c r="O347" s="11"/>
    </row>
    <row r="348" spans="1:15" x14ac:dyDescent="0.25">
      <c r="A348" t="s">
        <v>4</v>
      </c>
      <c r="B348">
        <v>24</v>
      </c>
      <c r="C348" s="16">
        <v>44988</v>
      </c>
      <c r="D348">
        <v>7</v>
      </c>
      <c r="E348" t="s">
        <v>159</v>
      </c>
      <c r="F348" t="str">
        <f t="shared" si="4"/>
        <v>MK1248-7-E5</v>
      </c>
      <c r="G348" t="s">
        <v>44</v>
      </c>
      <c r="H348">
        <v>0</v>
      </c>
      <c r="I348" t="s">
        <v>182</v>
      </c>
      <c r="J348" t="s">
        <v>182</v>
      </c>
      <c r="K348" t="s">
        <v>182</v>
      </c>
      <c r="L348" t="s">
        <v>182</v>
      </c>
      <c r="M348" s="11">
        <v>1</v>
      </c>
      <c r="N348" s="11"/>
      <c r="O348" s="11"/>
    </row>
    <row r="349" spans="1:15" x14ac:dyDescent="0.25">
      <c r="A349" t="s">
        <v>4</v>
      </c>
      <c r="B349">
        <v>24</v>
      </c>
      <c r="C349" s="16">
        <v>44988</v>
      </c>
      <c r="D349">
        <v>7</v>
      </c>
      <c r="E349" t="s">
        <v>160</v>
      </c>
      <c r="F349" t="str">
        <f t="shared" si="4"/>
        <v>MK1248-7-F5</v>
      </c>
      <c r="G349" t="s">
        <v>45</v>
      </c>
      <c r="H349">
        <v>0</v>
      </c>
      <c r="I349" t="s">
        <v>182</v>
      </c>
      <c r="J349" t="s">
        <v>182</v>
      </c>
      <c r="K349" t="s">
        <v>182</v>
      </c>
      <c r="L349" t="s">
        <v>182</v>
      </c>
      <c r="M349" s="11">
        <v>1</v>
      </c>
      <c r="N349" s="11"/>
      <c r="O349" s="11"/>
    </row>
    <row r="350" spans="1:15" x14ac:dyDescent="0.25">
      <c r="A350" t="s">
        <v>4</v>
      </c>
      <c r="B350">
        <v>24</v>
      </c>
      <c r="C350" s="16">
        <v>44988</v>
      </c>
      <c r="D350">
        <v>7</v>
      </c>
      <c r="E350" t="s">
        <v>107</v>
      </c>
      <c r="F350" t="str">
        <f t="shared" si="4"/>
        <v>MK1248-7-A7</v>
      </c>
      <c r="G350" t="s">
        <v>8</v>
      </c>
      <c r="H350">
        <v>0</v>
      </c>
      <c r="I350" t="s">
        <v>182</v>
      </c>
      <c r="J350" t="s">
        <v>182</v>
      </c>
      <c r="K350" t="s">
        <v>182</v>
      </c>
      <c r="L350" t="s">
        <v>182</v>
      </c>
      <c r="M350" s="11">
        <v>1</v>
      </c>
      <c r="N350" s="11"/>
      <c r="O350" s="11"/>
    </row>
    <row r="351" spans="1:15" x14ac:dyDescent="0.25">
      <c r="A351" t="s">
        <v>4</v>
      </c>
      <c r="B351">
        <v>24</v>
      </c>
      <c r="C351" s="16">
        <v>44988</v>
      </c>
      <c r="D351">
        <v>7</v>
      </c>
      <c r="E351" t="s">
        <v>122</v>
      </c>
      <c r="F351" t="str">
        <f t="shared" si="4"/>
        <v>MK1248-7-B7</v>
      </c>
      <c r="G351" t="s">
        <v>20</v>
      </c>
      <c r="H351">
        <v>0</v>
      </c>
      <c r="I351" t="s">
        <v>182</v>
      </c>
      <c r="J351" t="s">
        <v>182</v>
      </c>
      <c r="K351" t="s">
        <v>182</v>
      </c>
      <c r="L351" t="s">
        <v>182</v>
      </c>
      <c r="M351" s="11">
        <v>1</v>
      </c>
      <c r="N351" s="11"/>
      <c r="O351" s="11"/>
    </row>
    <row r="352" spans="1:15" x14ac:dyDescent="0.25">
      <c r="A352" t="s">
        <v>4</v>
      </c>
      <c r="B352">
        <v>24</v>
      </c>
      <c r="C352" s="16">
        <v>44988</v>
      </c>
      <c r="D352">
        <v>7</v>
      </c>
      <c r="E352" t="s">
        <v>123</v>
      </c>
      <c r="F352" t="str">
        <f t="shared" si="4"/>
        <v>MK1248-7-C7</v>
      </c>
      <c r="G352" t="s">
        <v>21</v>
      </c>
      <c r="H352">
        <v>0</v>
      </c>
      <c r="I352" t="s">
        <v>182</v>
      </c>
      <c r="J352" t="s">
        <v>182</v>
      </c>
      <c r="K352" t="s">
        <v>182</v>
      </c>
      <c r="L352" t="s">
        <v>182</v>
      </c>
      <c r="M352" s="11">
        <v>1</v>
      </c>
      <c r="N352" s="11"/>
      <c r="O352" s="11"/>
    </row>
    <row r="353" spans="1:16" x14ac:dyDescent="0.25">
      <c r="A353" t="s">
        <v>4</v>
      </c>
      <c r="B353">
        <v>24</v>
      </c>
      <c r="C353" s="16">
        <v>44988</v>
      </c>
      <c r="D353">
        <v>7</v>
      </c>
      <c r="E353" t="s">
        <v>124</v>
      </c>
      <c r="F353" t="str">
        <f t="shared" si="4"/>
        <v>MK1248-7-D7</v>
      </c>
      <c r="G353" t="s">
        <v>23</v>
      </c>
      <c r="H353">
        <v>0</v>
      </c>
      <c r="I353" t="s">
        <v>182</v>
      </c>
      <c r="J353" t="s">
        <v>182</v>
      </c>
      <c r="K353" t="s">
        <v>182</v>
      </c>
      <c r="L353" t="s">
        <v>182</v>
      </c>
      <c r="M353" s="11">
        <v>1</v>
      </c>
      <c r="N353" s="11"/>
      <c r="O353" s="11"/>
    </row>
    <row r="354" spans="1:16" x14ac:dyDescent="0.25">
      <c r="A354" t="s">
        <v>4</v>
      </c>
      <c r="B354">
        <v>24</v>
      </c>
      <c r="C354" s="16">
        <v>44988</v>
      </c>
      <c r="D354">
        <v>7</v>
      </c>
      <c r="E354" t="s">
        <v>125</v>
      </c>
      <c r="F354" t="str">
        <f t="shared" si="4"/>
        <v>MK1248-7-E7</v>
      </c>
      <c r="G354" t="s">
        <v>24</v>
      </c>
      <c r="H354">
        <v>0</v>
      </c>
      <c r="I354" t="s">
        <v>182</v>
      </c>
      <c r="J354" t="s">
        <v>182</v>
      </c>
      <c r="K354" t="s">
        <v>182</v>
      </c>
      <c r="L354" t="s">
        <v>182</v>
      </c>
      <c r="M354" s="11">
        <v>1</v>
      </c>
      <c r="N354" s="11"/>
      <c r="O354" s="11"/>
    </row>
    <row r="355" spans="1:16" x14ac:dyDescent="0.25">
      <c r="A355" t="s">
        <v>4</v>
      </c>
      <c r="B355">
        <v>24</v>
      </c>
      <c r="C355" s="16">
        <v>44988</v>
      </c>
      <c r="D355">
        <v>7</v>
      </c>
      <c r="E355" t="s">
        <v>126</v>
      </c>
      <c r="F355" t="str">
        <f t="shared" si="4"/>
        <v>MK1248-7-F7</v>
      </c>
      <c r="G355" t="s">
        <v>25</v>
      </c>
      <c r="H355">
        <v>0</v>
      </c>
      <c r="I355" t="s">
        <v>182</v>
      </c>
      <c r="J355" t="s">
        <v>182</v>
      </c>
      <c r="K355" t="s">
        <v>182</v>
      </c>
      <c r="L355" t="s">
        <v>182</v>
      </c>
      <c r="M355" s="11">
        <v>1</v>
      </c>
      <c r="N355" s="11"/>
      <c r="O355" s="11"/>
    </row>
    <row r="356" spans="1:16" x14ac:dyDescent="0.25">
      <c r="A356" t="s">
        <v>4</v>
      </c>
      <c r="B356">
        <v>24</v>
      </c>
      <c r="C356" s="16">
        <v>44988</v>
      </c>
      <c r="D356">
        <v>7</v>
      </c>
      <c r="E356" t="s">
        <v>127</v>
      </c>
      <c r="F356" t="str">
        <f t="shared" si="4"/>
        <v>MK1248-7-A8</v>
      </c>
      <c r="G356" t="s">
        <v>12</v>
      </c>
      <c r="H356">
        <v>0</v>
      </c>
      <c r="I356" t="s">
        <v>182</v>
      </c>
      <c r="J356" t="s">
        <v>182</v>
      </c>
      <c r="K356" t="s">
        <v>182</v>
      </c>
      <c r="L356" t="s">
        <v>182</v>
      </c>
      <c r="M356" s="11">
        <v>1</v>
      </c>
      <c r="N356" s="11"/>
      <c r="O356" s="11"/>
    </row>
    <row r="357" spans="1:16" x14ac:dyDescent="0.25">
      <c r="A357" t="s">
        <v>4</v>
      </c>
      <c r="B357">
        <v>24</v>
      </c>
      <c r="C357" s="16">
        <v>44988</v>
      </c>
      <c r="D357">
        <v>7</v>
      </c>
      <c r="E357" t="s">
        <v>128</v>
      </c>
      <c r="F357" t="str">
        <f t="shared" si="4"/>
        <v>MK1248-7-B8</v>
      </c>
      <c r="G357" t="s">
        <v>14</v>
      </c>
      <c r="H357">
        <v>0</v>
      </c>
      <c r="I357" t="s">
        <v>182</v>
      </c>
      <c r="J357" t="s">
        <v>182</v>
      </c>
      <c r="K357" t="s">
        <v>182</v>
      </c>
      <c r="L357" t="s">
        <v>182</v>
      </c>
      <c r="M357" s="11">
        <v>1</v>
      </c>
      <c r="N357" s="11"/>
      <c r="O357" s="11"/>
    </row>
    <row r="358" spans="1:16" x14ac:dyDescent="0.25">
      <c r="A358" t="s">
        <v>4</v>
      </c>
      <c r="B358">
        <v>24</v>
      </c>
      <c r="C358" s="16">
        <v>44988</v>
      </c>
      <c r="D358">
        <v>7</v>
      </c>
      <c r="E358" t="s">
        <v>129</v>
      </c>
      <c r="F358" t="str">
        <f t="shared" si="4"/>
        <v>MK1248-7-C8</v>
      </c>
      <c r="G358" t="s">
        <v>15</v>
      </c>
      <c r="H358">
        <v>0</v>
      </c>
      <c r="I358" t="s">
        <v>182</v>
      </c>
      <c r="J358" t="s">
        <v>182</v>
      </c>
      <c r="K358" t="s">
        <v>182</v>
      </c>
      <c r="L358" t="s">
        <v>182</v>
      </c>
      <c r="M358" s="11">
        <v>1</v>
      </c>
      <c r="N358" s="11"/>
      <c r="O358" s="11"/>
    </row>
    <row r="359" spans="1:16" x14ac:dyDescent="0.25">
      <c r="A359" t="s">
        <v>4</v>
      </c>
      <c r="B359">
        <v>24</v>
      </c>
      <c r="C359" s="16">
        <v>44988</v>
      </c>
      <c r="D359">
        <v>7</v>
      </c>
      <c r="E359" t="s">
        <v>130</v>
      </c>
      <c r="F359" t="str">
        <f t="shared" si="4"/>
        <v>MK1248-7-D8</v>
      </c>
      <c r="G359" t="s">
        <v>17</v>
      </c>
      <c r="H359">
        <v>0</v>
      </c>
      <c r="I359" t="s">
        <v>182</v>
      </c>
      <c r="J359" t="s">
        <v>182</v>
      </c>
      <c r="K359" t="s">
        <v>182</v>
      </c>
      <c r="L359" t="s">
        <v>182</v>
      </c>
      <c r="M359" s="11">
        <v>1</v>
      </c>
      <c r="N359" s="11"/>
      <c r="O359" s="11"/>
    </row>
    <row r="360" spans="1:16" x14ac:dyDescent="0.25">
      <c r="A360" t="s">
        <v>4</v>
      </c>
      <c r="B360">
        <v>24</v>
      </c>
      <c r="C360" s="16">
        <v>44988</v>
      </c>
      <c r="D360">
        <v>7</v>
      </c>
      <c r="E360" t="s">
        <v>131</v>
      </c>
      <c r="F360" t="str">
        <f t="shared" si="4"/>
        <v>MK1248-7-E8</v>
      </c>
      <c r="G360" t="s">
        <v>18</v>
      </c>
      <c r="H360">
        <v>0</v>
      </c>
      <c r="I360" t="s">
        <v>182</v>
      </c>
      <c r="J360" t="s">
        <v>182</v>
      </c>
      <c r="K360" t="s">
        <v>182</v>
      </c>
      <c r="L360" t="s">
        <v>182</v>
      </c>
      <c r="M360" s="11">
        <v>1</v>
      </c>
      <c r="N360" s="11"/>
      <c r="O360" s="11"/>
    </row>
    <row r="361" spans="1:16" x14ac:dyDescent="0.25">
      <c r="A361" t="s">
        <v>4</v>
      </c>
      <c r="B361">
        <v>24</v>
      </c>
      <c r="C361" s="16">
        <v>44988</v>
      </c>
      <c r="D361">
        <v>7</v>
      </c>
      <c r="E361" t="s">
        <v>132</v>
      </c>
      <c r="F361" t="str">
        <f t="shared" si="4"/>
        <v>MK1248-7-F8</v>
      </c>
      <c r="G361" t="s">
        <v>29</v>
      </c>
      <c r="H361">
        <v>0</v>
      </c>
      <c r="I361" t="s">
        <v>182</v>
      </c>
      <c r="J361" t="s">
        <v>182</v>
      </c>
      <c r="K361" t="s">
        <v>182</v>
      </c>
      <c r="L361" t="s">
        <v>182</v>
      </c>
      <c r="M361" s="11">
        <v>1</v>
      </c>
      <c r="N361" s="11"/>
      <c r="O361" s="11"/>
    </row>
    <row r="363" spans="1:16" x14ac:dyDescent="0.25">
      <c r="M363">
        <f>SUM(M2:M361)</f>
        <v>194</v>
      </c>
      <c r="P363" s="13">
        <f>COUNTIF(P2:P361, "Good")</f>
        <v>34</v>
      </c>
    </row>
    <row r="364" spans="1:16" x14ac:dyDescent="0.25">
      <c r="P364" s="15">
        <f>COUNTIF(P2:P361, "Neutral")</f>
        <v>8</v>
      </c>
    </row>
    <row r="365" spans="1:16" x14ac:dyDescent="0.25">
      <c r="P365" s="14">
        <f>COUNTIF(P2:P361, "Bad")</f>
        <v>8</v>
      </c>
    </row>
  </sheetData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6C80-7905-4993-8302-1DE71984E409}">
  <dimension ref="A1:F16"/>
  <sheetViews>
    <sheetView workbookViewId="0">
      <selection activeCell="D19" sqref="D19"/>
    </sheetView>
  </sheetViews>
  <sheetFormatPr defaultRowHeight="15" x14ac:dyDescent="0.25"/>
  <sheetData>
    <row r="1" spans="1:6" ht="15" customHeight="1" x14ac:dyDescent="0.25">
      <c r="A1" s="17" t="s">
        <v>177</v>
      </c>
      <c r="B1" s="17"/>
      <c r="C1" s="17"/>
      <c r="D1" s="17"/>
      <c r="E1" s="4"/>
      <c r="F1" s="4"/>
    </row>
    <row r="2" spans="1:6" x14ac:dyDescent="0.25">
      <c r="A2" s="17"/>
      <c r="B2" s="17"/>
      <c r="C2" s="17"/>
      <c r="D2" s="17"/>
      <c r="E2" s="4"/>
      <c r="F2" s="4"/>
    </row>
    <row r="3" spans="1:6" x14ac:dyDescent="0.25">
      <c r="A3" s="17"/>
      <c r="B3" s="17"/>
      <c r="C3" s="17"/>
      <c r="D3" s="17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x14ac:dyDescent="0.25">
      <c r="A5" s="18" t="s">
        <v>178</v>
      </c>
      <c r="B5" s="18"/>
      <c r="C5" s="18"/>
      <c r="D5" s="18"/>
      <c r="E5" s="4"/>
      <c r="F5" s="4"/>
    </row>
    <row r="6" spans="1:6" x14ac:dyDescent="0.25">
      <c r="A6" s="18"/>
      <c r="B6" s="18"/>
      <c r="C6" s="18"/>
      <c r="D6" s="18"/>
      <c r="E6" s="4"/>
      <c r="F6" s="4"/>
    </row>
    <row r="7" spans="1:6" x14ac:dyDescent="0.25">
      <c r="A7" s="18"/>
      <c r="B7" s="18"/>
      <c r="C7" s="18"/>
      <c r="D7" s="18"/>
      <c r="E7" s="4"/>
      <c r="F7" s="4"/>
    </row>
    <row r="8" spans="1:6" x14ac:dyDescent="0.25">
      <c r="A8" s="18"/>
      <c r="B8" s="18"/>
      <c r="C8" s="18"/>
      <c r="D8" s="18"/>
      <c r="E8" s="4"/>
      <c r="F8" s="4"/>
    </row>
    <row r="9" spans="1:6" x14ac:dyDescent="0.25">
      <c r="A9" s="4"/>
      <c r="B9" s="4"/>
      <c r="C9" s="4"/>
      <c r="D9" s="4"/>
      <c r="E9" s="4"/>
      <c r="F9" s="4"/>
    </row>
    <row r="10" spans="1:6" x14ac:dyDescent="0.25">
      <c r="A10" s="4"/>
      <c r="B10" s="4"/>
      <c r="C10" s="4"/>
      <c r="D10" s="4"/>
      <c r="E10" s="4"/>
      <c r="F10" s="4"/>
    </row>
    <row r="11" spans="1:6" x14ac:dyDescent="0.25">
      <c r="A11" s="4"/>
      <c r="B11" s="4"/>
      <c r="C11" s="4"/>
      <c r="D11" s="4"/>
      <c r="E11" s="4"/>
      <c r="F11" s="4"/>
    </row>
    <row r="12" spans="1:6" x14ac:dyDescent="0.25">
      <c r="A12" s="4"/>
      <c r="B12" s="4"/>
      <c r="C12" s="4"/>
      <c r="D12" s="4"/>
      <c r="E12" s="4"/>
      <c r="F12" s="4"/>
    </row>
    <row r="13" spans="1:6" x14ac:dyDescent="0.25">
      <c r="A13" s="4"/>
      <c r="B13" s="4"/>
      <c r="C13" s="4"/>
      <c r="D13" s="4"/>
      <c r="E13" s="4"/>
      <c r="F13" s="4"/>
    </row>
    <row r="14" spans="1:6" x14ac:dyDescent="0.25">
      <c r="A14" s="4"/>
      <c r="B14" s="4"/>
      <c r="C14" s="4"/>
      <c r="D14" s="4"/>
      <c r="E14" s="4"/>
      <c r="F14" s="4"/>
    </row>
    <row r="15" spans="1:6" x14ac:dyDescent="0.25">
      <c r="A15" s="4"/>
      <c r="B15" s="4"/>
      <c r="C15" s="4"/>
      <c r="D15" s="4"/>
      <c r="E15" s="4"/>
      <c r="F15" s="4"/>
    </row>
    <row r="16" spans="1:6" x14ac:dyDescent="0.25">
      <c r="A16" s="4"/>
      <c r="B16" s="4"/>
      <c r="C16" s="4"/>
      <c r="D16" s="4"/>
      <c r="E16" s="4"/>
      <c r="F16" s="4"/>
    </row>
  </sheetData>
  <mergeCells count="2">
    <mergeCell ref="A1:D3"/>
    <mergeCell ref="A5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9229-05FE-49AC-AE60-55A75B7AB573}">
  <dimension ref="A1:J361"/>
  <sheetViews>
    <sheetView workbookViewId="0">
      <selection activeCell="K14" sqref="K14"/>
    </sheetView>
  </sheetViews>
  <sheetFormatPr defaultRowHeight="15" x14ac:dyDescent="0.25"/>
  <cols>
    <col min="1" max="1" width="12" customWidth="1"/>
    <col min="2" max="2" width="13.85546875" customWidth="1"/>
    <col min="3" max="3" width="13.28515625" customWidth="1"/>
    <col min="4" max="4" width="8.85546875" style="3"/>
    <col min="5" max="5" width="10.28515625" customWidth="1"/>
    <col min="6" max="6" width="37" customWidth="1"/>
    <col min="7" max="7" width="60.140625" customWidth="1"/>
    <col min="8" max="8" width="15.42578125" customWidth="1"/>
    <col min="9" max="9" width="22.28515625" customWidth="1"/>
    <col min="10" max="10" width="16.28515625" customWidth="1"/>
  </cols>
  <sheetData>
    <row r="1" spans="1:10" x14ac:dyDescent="0.25">
      <c r="A1" s="2" t="s">
        <v>54</v>
      </c>
      <c r="B1" s="2" t="s">
        <v>52</v>
      </c>
      <c r="C1" s="7" t="s">
        <v>7</v>
      </c>
      <c r="D1" s="8" t="s">
        <v>9</v>
      </c>
      <c r="E1" s="7" t="s">
        <v>11</v>
      </c>
      <c r="F1" s="7" t="s">
        <v>53</v>
      </c>
      <c r="G1" s="9" t="s">
        <v>180</v>
      </c>
      <c r="H1" s="2" t="s">
        <v>6</v>
      </c>
      <c r="I1" s="2" t="s">
        <v>5</v>
      </c>
      <c r="J1" s="9" t="s">
        <v>181</v>
      </c>
    </row>
    <row r="2" spans="1:10" x14ac:dyDescent="0.25">
      <c r="A2" t="s">
        <v>55</v>
      </c>
      <c r="B2">
        <v>10</v>
      </c>
      <c r="C2" t="s">
        <v>79</v>
      </c>
      <c r="D2" s="3">
        <v>4.5</v>
      </c>
      <c r="E2">
        <v>-1</v>
      </c>
      <c r="F2" t="s">
        <v>85</v>
      </c>
      <c r="G2" t="str">
        <f>_xlfn.CONCAT("[",A2, ",", B2, ",", C2, ",", D2, ",", E2, ",", F2,"]", ",")</f>
        <v>["b1",10,"Acetate",4.5,-1,"Clear"],</v>
      </c>
      <c r="H2" t="s">
        <v>8</v>
      </c>
      <c r="I2">
        <v>50</v>
      </c>
      <c r="J2" t="str">
        <f t="shared" ref="J2:J65" si="0">_xlfn.CONCAT("[","""",H2,"""", ",",I2,"]",",")</f>
        <v>["b1",50],</v>
      </c>
    </row>
    <row r="3" spans="1:10" x14ac:dyDescent="0.25">
      <c r="A3" t="s">
        <v>56</v>
      </c>
      <c r="B3">
        <v>10</v>
      </c>
      <c r="C3" t="s">
        <v>79</v>
      </c>
      <c r="D3" s="3">
        <v>5</v>
      </c>
      <c r="E3">
        <v>-1</v>
      </c>
      <c r="F3" t="s">
        <v>85</v>
      </c>
      <c r="G3" t="str">
        <f t="shared" ref="G3:G66" si="1">_xlfn.CONCAT("[",A3, ",", B3, ",", C3, ",", D3, ",", E3, ",", F3,"]", ",")</f>
        <v>["b2",10,"Acetate",5,-1,"Clear"],</v>
      </c>
      <c r="H3" t="s">
        <v>20</v>
      </c>
      <c r="I3">
        <v>50</v>
      </c>
      <c r="J3" t="str">
        <f t="shared" si="0"/>
        <v>["b2",50],</v>
      </c>
    </row>
    <row r="4" spans="1:10" x14ac:dyDescent="0.25">
      <c r="A4" t="s">
        <v>57</v>
      </c>
      <c r="B4">
        <v>10</v>
      </c>
      <c r="C4" t="s">
        <v>79</v>
      </c>
      <c r="D4" s="3">
        <v>5.5</v>
      </c>
      <c r="E4">
        <v>-1</v>
      </c>
      <c r="F4" t="s">
        <v>85</v>
      </c>
      <c r="G4" t="str">
        <f t="shared" si="1"/>
        <v>["b3",10,"Acetate",5.5,-1,"Clear"],</v>
      </c>
      <c r="H4" t="s">
        <v>21</v>
      </c>
      <c r="I4">
        <v>50</v>
      </c>
      <c r="J4" t="str">
        <f t="shared" si="0"/>
        <v>["b3",50],</v>
      </c>
    </row>
    <row r="5" spans="1:10" x14ac:dyDescent="0.25">
      <c r="A5" t="s">
        <v>58</v>
      </c>
      <c r="B5">
        <v>10</v>
      </c>
      <c r="C5" t="s">
        <v>80</v>
      </c>
      <c r="D5" s="3">
        <v>4.5</v>
      </c>
      <c r="E5">
        <v>-1</v>
      </c>
      <c r="F5" t="s">
        <v>85</v>
      </c>
      <c r="G5" t="str">
        <f t="shared" si="1"/>
        <v>["b4",10,"Succinate",4.5,-1,"Clear"],</v>
      </c>
      <c r="H5" t="s">
        <v>23</v>
      </c>
      <c r="I5">
        <v>50</v>
      </c>
      <c r="J5" t="str">
        <f t="shared" si="0"/>
        <v>["b4",50],</v>
      </c>
    </row>
    <row r="6" spans="1:10" x14ac:dyDescent="0.25">
      <c r="A6" t="s">
        <v>59</v>
      </c>
      <c r="B6">
        <v>10</v>
      </c>
      <c r="C6" t="s">
        <v>80</v>
      </c>
      <c r="D6" s="3">
        <v>5</v>
      </c>
      <c r="E6">
        <v>-1</v>
      </c>
      <c r="F6" t="s">
        <v>85</v>
      </c>
      <c r="G6" t="str">
        <f t="shared" si="1"/>
        <v>["b5",10,"Succinate",5,-1,"Clear"],</v>
      </c>
      <c r="H6" t="s">
        <v>24</v>
      </c>
      <c r="I6">
        <v>50</v>
      </c>
      <c r="J6" t="str">
        <f t="shared" si="0"/>
        <v>["b5",50],</v>
      </c>
    </row>
    <row r="7" spans="1:10" x14ac:dyDescent="0.25">
      <c r="A7" t="s">
        <v>60</v>
      </c>
      <c r="B7">
        <v>10</v>
      </c>
      <c r="C7" t="s">
        <v>80</v>
      </c>
      <c r="D7" s="3">
        <v>5.5</v>
      </c>
      <c r="E7">
        <v>5</v>
      </c>
      <c r="F7" t="s">
        <v>86</v>
      </c>
      <c r="G7" t="str">
        <f t="shared" si="1"/>
        <v>["b6",10,"Succinate",5.5,5,"A few small crystals"],</v>
      </c>
      <c r="H7" t="s">
        <v>25</v>
      </c>
      <c r="I7">
        <v>50</v>
      </c>
      <c r="J7" t="str">
        <f t="shared" si="0"/>
        <v>["b6",50],</v>
      </c>
    </row>
    <row r="8" spans="1:10" x14ac:dyDescent="0.25">
      <c r="A8" t="s">
        <v>61</v>
      </c>
      <c r="B8">
        <v>10</v>
      </c>
      <c r="C8" t="s">
        <v>80</v>
      </c>
      <c r="D8" s="3">
        <v>6</v>
      </c>
      <c r="E8">
        <v>1</v>
      </c>
      <c r="F8" t="s">
        <v>85</v>
      </c>
      <c r="G8" t="str">
        <f t="shared" si="1"/>
        <v>["b7",10,"Succinate",6,1,"Clear"],</v>
      </c>
      <c r="H8" t="s">
        <v>12</v>
      </c>
      <c r="I8">
        <v>50</v>
      </c>
      <c r="J8" t="str">
        <f t="shared" si="0"/>
        <v>["b7",50],</v>
      </c>
    </row>
    <row r="9" spans="1:10" x14ac:dyDescent="0.25">
      <c r="A9" t="s">
        <v>62</v>
      </c>
      <c r="B9">
        <v>10</v>
      </c>
      <c r="C9" t="s">
        <v>81</v>
      </c>
      <c r="D9" s="3">
        <v>4.5</v>
      </c>
      <c r="E9">
        <v>3</v>
      </c>
      <c r="F9" t="s">
        <v>85</v>
      </c>
      <c r="G9" t="str">
        <f t="shared" si="1"/>
        <v>["b8",10,"Citrate",4.5,3,"Clear"],</v>
      </c>
      <c r="H9" t="s">
        <v>14</v>
      </c>
      <c r="I9">
        <v>50</v>
      </c>
      <c r="J9" t="str">
        <f t="shared" si="0"/>
        <v>["b8",50],</v>
      </c>
    </row>
    <row r="10" spans="1:10" x14ac:dyDescent="0.25">
      <c r="A10" t="s">
        <v>63</v>
      </c>
      <c r="B10">
        <v>10</v>
      </c>
      <c r="C10" t="s">
        <v>81</v>
      </c>
      <c r="D10" s="3">
        <v>5</v>
      </c>
      <c r="E10">
        <v>5</v>
      </c>
      <c r="F10" t="s">
        <v>86</v>
      </c>
      <c r="G10" t="str">
        <f t="shared" si="1"/>
        <v>["b9",10,"Citrate",5,5,"A few small crystals"],</v>
      </c>
      <c r="H10" t="s">
        <v>15</v>
      </c>
      <c r="I10">
        <v>50</v>
      </c>
      <c r="J10" t="str">
        <f t="shared" si="0"/>
        <v>["b9",50],</v>
      </c>
    </row>
    <row r="11" spans="1:10" x14ac:dyDescent="0.25">
      <c r="A11" t="s">
        <v>64</v>
      </c>
      <c r="B11">
        <v>10</v>
      </c>
      <c r="C11" t="s">
        <v>81</v>
      </c>
      <c r="D11" s="3">
        <v>5.5</v>
      </c>
      <c r="E11">
        <v>3</v>
      </c>
      <c r="F11" t="s">
        <v>86</v>
      </c>
      <c r="G11" t="str">
        <f t="shared" si="1"/>
        <v>["b10",10,"Citrate",5.5,3,"A few small crystals"],</v>
      </c>
      <c r="H11" t="s">
        <v>17</v>
      </c>
      <c r="I11">
        <v>50</v>
      </c>
      <c r="J11" t="str">
        <f t="shared" si="0"/>
        <v>["b10",50],</v>
      </c>
    </row>
    <row r="12" spans="1:10" x14ac:dyDescent="0.25">
      <c r="A12" t="s">
        <v>65</v>
      </c>
      <c r="B12">
        <v>10</v>
      </c>
      <c r="C12" t="s">
        <v>81</v>
      </c>
      <c r="D12" s="3">
        <v>6</v>
      </c>
      <c r="E12">
        <v>1</v>
      </c>
      <c r="F12" t="s">
        <v>86</v>
      </c>
      <c r="G12" t="str">
        <f t="shared" si="1"/>
        <v>["b11",10,"Citrate",6,1,"A few small crystals"],</v>
      </c>
      <c r="H12" t="s">
        <v>18</v>
      </c>
      <c r="I12">
        <v>50</v>
      </c>
      <c r="J12" t="str">
        <f t="shared" si="0"/>
        <v>["b11",50],</v>
      </c>
    </row>
    <row r="13" spans="1:10" x14ac:dyDescent="0.25">
      <c r="A13" t="s">
        <v>66</v>
      </c>
      <c r="B13">
        <v>10</v>
      </c>
      <c r="C13" t="s">
        <v>81</v>
      </c>
      <c r="D13" s="3">
        <v>6.5</v>
      </c>
      <c r="E13">
        <v>3</v>
      </c>
      <c r="F13" t="s">
        <v>86</v>
      </c>
      <c r="G13" t="str">
        <f t="shared" si="1"/>
        <v>["b12",10,"Citrate",6.5,3,"A few small crystals"],</v>
      </c>
      <c r="H13" t="s">
        <v>29</v>
      </c>
      <c r="I13">
        <v>50</v>
      </c>
      <c r="J13" t="str">
        <f t="shared" si="0"/>
        <v>["b12",50],</v>
      </c>
    </row>
    <row r="14" spans="1:10" x14ac:dyDescent="0.25">
      <c r="A14" t="s">
        <v>67</v>
      </c>
      <c r="B14">
        <v>10</v>
      </c>
      <c r="C14" t="s">
        <v>82</v>
      </c>
      <c r="D14" s="3">
        <v>5.5</v>
      </c>
      <c r="E14">
        <v>-1</v>
      </c>
      <c r="F14" t="s">
        <v>85</v>
      </c>
      <c r="G14" t="str">
        <f t="shared" si="1"/>
        <v>["b13",10,"Histidine",5.5,-1,"Clear"],</v>
      </c>
      <c r="H14" t="s">
        <v>30</v>
      </c>
      <c r="I14">
        <v>50</v>
      </c>
      <c r="J14" t="str">
        <f t="shared" si="0"/>
        <v>["b13",50],</v>
      </c>
    </row>
    <row r="15" spans="1:10" x14ac:dyDescent="0.25">
      <c r="A15" t="s">
        <v>68</v>
      </c>
      <c r="B15">
        <v>10</v>
      </c>
      <c r="C15" t="s">
        <v>82</v>
      </c>
      <c r="D15" s="3">
        <v>6</v>
      </c>
      <c r="E15">
        <v>6</v>
      </c>
      <c r="F15" t="s">
        <v>85</v>
      </c>
      <c r="G15" t="str">
        <f t="shared" si="1"/>
        <v>["b14",10,"Histidine",6,6,"Clear"],</v>
      </c>
      <c r="H15" t="s">
        <v>31</v>
      </c>
      <c r="I15">
        <v>50</v>
      </c>
      <c r="J15" t="str">
        <f t="shared" si="0"/>
        <v>["b14",50],</v>
      </c>
    </row>
    <row r="16" spans="1:10" x14ac:dyDescent="0.25">
      <c r="A16" t="s">
        <v>69</v>
      </c>
      <c r="B16">
        <v>10</v>
      </c>
      <c r="C16" t="s">
        <v>82</v>
      </c>
      <c r="D16" s="3">
        <v>6.5</v>
      </c>
      <c r="E16">
        <v>9</v>
      </c>
      <c r="F16" t="s">
        <v>85</v>
      </c>
      <c r="G16" t="str">
        <f t="shared" si="1"/>
        <v>["b15",10,"Histidine",6.5,9,"Clear"],</v>
      </c>
      <c r="H16" t="s">
        <v>32</v>
      </c>
      <c r="I16">
        <v>50</v>
      </c>
      <c r="J16" t="str">
        <f t="shared" si="0"/>
        <v>["b15",50],</v>
      </c>
    </row>
    <row r="17" spans="1:10" x14ac:dyDescent="0.25">
      <c r="A17" t="s">
        <v>70</v>
      </c>
      <c r="B17">
        <v>10</v>
      </c>
      <c r="C17" t="s">
        <v>82</v>
      </c>
      <c r="D17" s="3">
        <v>7</v>
      </c>
      <c r="E17">
        <v>9</v>
      </c>
      <c r="F17" t="s">
        <v>85</v>
      </c>
      <c r="G17" t="str">
        <f t="shared" si="1"/>
        <v>["b16",10,"Histidine",7,9,"Clear"],</v>
      </c>
      <c r="H17" t="s">
        <v>35</v>
      </c>
      <c r="I17">
        <v>50</v>
      </c>
      <c r="J17" t="str">
        <f t="shared" si="0"/>
        <v>["b16",50],</v>
      </c>
    </row>
    <row r="18" spans="1:10" x14ac:dyDescent="0.25">
      <c r="A18" t="s">
        <v>71</v>
      </c>
      <c r="B18">
        <v>10</v>
      </c>
      <c r="C18" t="s">
        <v>83</v>
      </c>
      <c r="D18" s="3">
        <v>6</v>
      </c>
      <c r="E18">
        <v>3</v>
      </c>
      <c r="F18" t="s">
        <v>85</v>
      </c>
      <c r="G18" t="str">
        <f t="shared" si="1"/>
        <v>["b17",10,"Phosphate",6,3,"Clear"],</v>
      </c>
      <c r="H18" t="s">
        <v>36</v>
      </c>
      <c r="I18">
        <v>50</v>
      </c>
      <c r="J18" t="str">
        <f t="shared" si="0"/>
        <v>["b17",50],</v>
      </c>
    </row>
    <row r="19" spans="1:10" x14ac:dyDescent="0.25">
      <c r="A19" t="s">
        <v>72</v>
      </c>
      <c r="B19">
        <v>10</v>
      </c>
      <c r="C19" t="s">
        <v>83</v>
      </c>
      <c r="D19" s="3">
        <v>6.5</v>
      </c>
      <c r="E19">
        <v>3</v>
      </c>
      <c r="F19" t="s">
        <v>86</v>
      </c>
      <c r="G19" t="str">
        <f t="shared" si="1"/>
        <v>["b18",10,"Phosphate",6.5,3,"A few small crystals"],</v>
      </c>
      <c r="H19" t="s">
        <v>38</v>
      </c>
      <c r="I19">
        <v>50</v>
      </c>
      <c r="J19" t="str">
        <f t="shared" si="0"/>
        <v>["b18",50],</v>
      </c>
    </row>
    <row r="20" spans="1:10" x14ac:dyDescent="0.25">
      <c r="A20" t="s">
        <v>73</v>
      </c>
      <c r="B20">
        <v>10</v>
      </c>
      <c r="C20" t="s">
        <v>83</v>
      </c>
      <c r="D20" s="3">
        <v>7</v>
      </c>
      <c r="E20">
        <v>1</v>
      </c>
      <c r="F20" t="s">
        <v>85</v>
      </c>
      <c r="G20" t="str">
        <f t="shared" si="1"/>
        <v>["b19",10,"Phosphate",7,1,"Clear"],</v>
      </c>
      <c r="H20" t="s">
        <v>40</v>
      </c>
      <c r="I20">
        <v>50</v>
      </c>
      <c r="J20" t="str">
        <f t="shared" si="0"/>
        <v>["b19",50],</v>
      </c>
    </row>
    <row r="21" spans="1:10" x14ac:dyDescent="0.25">
      <c r="A21" t="s">
        <v>74</v>
      </c>
      <c r="B21">
        <v>10</v>
      </c>
      <c r="C21" t="s">
        <v>83</v>
      </c>
      <c r="D21" s="3">
        <v>7.5</v>
      </c>
      <c r="E21">
        <v>3</v>
      </c>
      <c r="F21" t="s">
        <v>87</v>
      </c>
      <c r="G21" t="str">
        <f t="shared" si="1"/>
        <v>["b20",10,"Phosphate",7.5,3,"clear"],</v>
      </c>
      <c r="H21" t="s">
        <v>41</v>
      </c>
      <c r="I21">
        <v>50</v>
      </c>
      <c r="J21" t="str">
        <f t="shared" si="0"/>
        <v>["b20",50],</v>
      </c>
    </row>
    <row r="22" spans="1:10" x14ac:dyDescent="0.25">
      <c r="A22" t="s">
        <v>75</v>
      </c>
      <c r="B22">
        <v>10</v>
      </c>
      <c r="C22" t="s">
        <v>83</v>
      </c>
      <c r="D22" s="3">
        <v>8</v>
      </c>
      <c r="E22">
        <v>-1</v>
      </c>
      <c r="F22" t="s">
        <v>88</v>
      </c>
      <c r="G22" t="str">
        <f t="shared" si="1"/>
        <v>["b21",10,"Phosphate",8,-1,"Some small crystals"],</v>
      </c>
      <c r="H22" t="s">
        <v>42</v>
      </c>
      <c r="I22">
        <v>50</v>
      </c>
      <c r="J22" t="str">
        <f t="shared" si="0"/>
        <v>["b21",50],</v>
      </c>
    </row>
    <row r="23" spans="1:10" x14ac:dyDescent="0.25">
      <c r="A23" t="s">
        <v>76</v>
      </c>
      <c r="B23">
        <v>10</v>
      </c>
      <c r="C23" t="s">
        <v>84</v>
      </c>
      <c r="D23" s="3">
        <v>7.5</v>
      </c>
      <c r="E23">
        <v>-1</v>
      </c>
      <c r="F23" t="s">
        <v>88</v>
      </c>
      <c r="G23" t="str">
        <f t="shared" si="1"/>
        <v>["b22",10,"Tris",7.5,-1,"Some small crystals"],</v>
      </c>
      <c r="H23" t="s">
        <v>43</v>
      </c>
      <c r="I23">
        <v>50</v>
      </c>
      <c r="J23" t="str">
        <f t="shared" si="0"/>
        <v>["b22",50],</v>
      </c>
    </row>
    <row r="24" spans="1:10" x14ac:dyDescent="0.25">
      <c r="A24" t="s">
        <v>77</v>
      </c>
      <c r="B24">
        <v>10</v>
      </c>
      <c r="C24" t="s">
        <v>84</v>
      </c>
      <c r="D24" s="3">
        <v>8</v>
      </c>
      <c r="E24">
        <v>-1</v>
      </c>
      <c r="F24" t="s">
        <v>86</v>
      </c>
      <c r="G24" t="str">
        <f t="shared" si="1"/>
        <v>["b23",10,"Tris",8,-1,"A few small crystals"],</v>
      </c>
      <c r="H24" t="s">
        <v>44</v>
      </c>
      <c r="I24">
        <v>50</v>
      </c>
      <c r="J24" t="str">
        <f t="shared" si="0"/>
        <v>["b23",50],</v>
      </c>
    </row>
    <row r="25" spans="1:10" x14ac:dyDescent="0.25">
      <c r="A25" t="s">
        <v>78</v>
      </c>
      <c r="B25">
        <v>10</v>
      </c>
      <c r="C25" t="s">
        <v>84</v>
      </c>
      <c r="D25" s="3">
        <v>8.5</v>
      </c>
      <c r="E25">
        <v>-1</v>
      </c>
      <c r="F25" t="s">
        <v>88</v>
      </c>
      <c r="G25" t="str">
        <f t="shared" si="1"/>
        <v>["b24",10,"Tris",8.5,-1,"Some small crystals"],</v>
      </c>
      <c r="H25" t="s">
        <v>45</v>
      </c>
      <c r="I25">
        <v>50</v>
      </c>
      <c r="J25" t="str">
        <f t="shared" si="0"/>
        <v>["b24",50],</v>
      </c>
    </row>
    <row r="26" spans="1:10" x14ac:dyDescent="0.25">
      <c r="A26" t="s">
        <v>55</v>
      </c>
      <c r="B26">
        <v>20</v>
      </c>
      <c r="C26" t="s">
        <v>79</v>
      </c>
      <c r="D26" s="3">
        <v>4.5</v>
      </c>
      <c r="E26">
        <v>-1</v>
      </c>
      <c r="F26" t="s">
        <v>87</v>
      </c>
      <c r="G26" t="str">
        <f t="shared" si="1"/>
        <v>["b1",20,"Acetate",4.5,-1,"clear"],</v>
      </c>
      <c r="H26" t="s">
        <v>8</v>
      </c>
      <c r="I26">
        <v>40</v>
      </c>
      <c r="J26" t="str">
        <f t="shared" si="0"/>
        <v>["b1",40],</v>
      </c>
    </row>
    <row r="27" spans="1:10" x14ac:dyDescent="0.25">
      <c r="A27" t="s">
        <v>56</v>
      </c>
      <c r="B27">
        <v>20</v>
      </c>
      <c r="C27" t="s">
        <v>79</v>
      </c>
      <c r="D27" s="3">
        <v>5</v>
      </c>
      <c r="E27">
        <v>-1</v>
      </c>
      <c r="F27" t="s">
        <v>87</v>
      </c>
      <c r="G27" t="str">
        <f t="shared" si="1"/>
        <v>["b2",20,"Acetate",5,-1,"clear"],</v>
      </c>
      <c r="H27" t="s">
        <v>20</v>
      </c>
      <c r="I27">
        <v>40</v>
      </c>
      <c r="J27" t="str">
        <f t="shared" si="0"/>
        <v>["b2",40],</v>
      </c>
    </row>
    <row r="28" spans="1:10" x14ac:dyDescent="0.25">
      <c r="A28" t="s">
        <v>57</v>
      </c>
      <c r="B28">
        <v>20</v>
      </c>
      <c r="C28" t="s">
        <v>79</v>
      </c>
      <c r="D28" s="3">
        <v>5.5</v>
      </c>
      <c r="E28">
        <v>-1</v>
      </c>
      <c r="F28" t="s">
        <v>88</v>
      </c>
      <c r="G28" t="str">
        <f t="shared" si="1"/>
        <v>["b3",20,"Acetate",5.5,-1,"Some small crystals"],</v>
      </c>
      <c r="H28" t="s">
        <v>21</v>
      </c>
      <c r="I28">
        <v>40</v>
      </c>
      <c r="J28" t="str">
        <f t="shared" si="0"/>
        <v>["b3",40],</v>
      </c>
    </row>
    <row r="29" spans="1:10" x14ac:dyDescent="0.25">
      <c r="A29" t="s">
        <v>58</v>
      </c>
      <c r="B29">
        <v>20</v>
      </c>
      <c r="C29" t="s">
        <v>80</v>
      </c>
      <c r="D29" s="3">
        <v>4.5</v>
      </c>
      <c r="E29">
        <v>-1</v>
      </c>
      <c r="F29" t="s">
        <v>87</v>
      </c>
      <c r="G29" t="str">
        <f t="shared" si="1"/>
        <v>["b4",20,"Succinate",4.5,-1,"clear"],</v>
      </c>
      <c r="H29" t="s">
        <v>23</v>
      </c>
      <c r="I29">
        <v>40</v>
      </c>
      <c r="J29" t="str">
        <f t="shared" si="0"/>
        <v>["b4",40],</v>
      </c>
    </row>
    <row r="30" spans="1:10" x14ac:dyDescent="0.25">
      <c r="A30" t="s">
        <v>59</v>
      </c>
      <c r="B30">
        <v>20</v>
      </c>
      <c r="C30" t="s">
        <v>80</v>
      </c>
      <c r="D30" s="3">
        <v>5</v>
      </c>
      <c r="E30">
        <v>-1</v>
      </c>
      <c r="F30" t="s">
        <v>88</v>
      </c>
      <c r="G30" t="str">
        <f t="shared" si="1"/>
        <v>["b5",20,"Succinate",5,-1,"Some small crystals"],</v>
      </c>
      <c r="H30" t="s">
        <v>24</v>
      </c>
      <c r="I30">
        <v>40</v>
      </c>
      <c r="J30" t="str">
        <f t="shared" si="0"/>
        <v>["b5",40],</v>
      </c>
    </row>
    <row r="31" spans="1:10" x14ac:dyDescent="0.25">
      <c r="A31" t="s">
        <v>60</v>
      </c>
      <c r="B31">
        <v>20</v>
      </c>
      <c r="C31" t="s">
        <v>80</v>
      </c>
      <c r="D31" s="3">
        <v>5.5</v>
      </c>
      <c r="E31">
        <v>5</v>
      </c>
      <c r="F31" t="s">
        <v>88</v>
      </c>
      <c r="G31" t="str">
        <f t="shared" si="1"/>
        <v>["b6",20,"Succinate",5.5,5,"Some small crystals"],</v>
      </c>
      <c r="H31" t="s">
        <v>25</v>
      </c>
      <c r="I31">
        <v>40</v>
      </c>
      <c r="J31" t="str">
        <f t="shared" si="0"/>
        <v>["b6",40],</v>
      </c>
    </row>
    <row r="32" spans="1:10" x14ac:dyDescent="0.25">
      <c r="A32" t="s">
        <v>61</v>
      </c>
      <c r="B32">
        <v>20</v>
      </c>
      <c r="C32" t="s">
        <v>80</v>
      </c>
      <c r="D32" s="3">
        <v>6</v>
      </c>
      <c r="E32">
        <v>1</v>
      </c>
      <c r="F32" t="s">
        <v>86</v>
      </c>
      <c r="G32" t="str">
        <f t="shared" si="1"/>
        <v>["b7",20,"Succinate",6,1,"A few small crystals"],</v>
      </c>
      <c r="H32" t="s">
        <v>12</v>
      </c>
      <c r="I32">
        <v>40</v>
      </c>
      <c r="J32" t="str">
        <f t="shared" si="0"/>
        <v>["b7",40],</v>
      </c>
    </row>
    <row r="33" spans="1:10" x14ac:dyDescent="0.25">
      <c r="A33" t="s">
        <v>62</v>
      </c>
      <c r="B33">
        <v>20</v>
      </c>
      <c r="C33" t="s">
        <v>81</v>
      </c>
      <c r="D33" s="3">
        <v>4.5</v>
      </c>
      <c r="E33">
        <v>3</v>
      </c>
      <c r="F33" t="s">
        <v>87</v>
      </c>
      <c r="G33" t="str">
        <f t="shared" si="1"/>
        <v>["b8",20,"Citrate",4.5,3,"clear"],</v>
      </c>
      <c r="H33" t="s">
        <v>14</v>
      </c>
      <c r="I33">
        <v>40</v>
      </c>
      <c r="J33" t="str">
        <f t="shared" si="0"/>
        <v>["b8",40],</v>
      </c>
    </row>
    <row r="34" spans="1:10" x14ac:dyDescent="0.25">
      <c r="A34" t="s">
        <v>63</v>
      </c>
      <c r="B34">
        <v>20</v>
      </c>
      <c r="C34" t="s">
        <v>81</v>
      </c>
      <c r="D34" s="3">
        <v>5</v>
      </c>
      <c r="E34">
        <v>5</v>
      </c>
      <c r="F34" t="s">
        <v>87</v>
      </c>
      <c r="G34" t="str">
        <f t="shared" si="1"/>
        <v>["b9",20,"Citrate",5,5,"clear"],</v>
      </c>
      <c r="H34" t="s">
        <v>15</v>
      </c>
      <c r="I34">
        <v>40</v>
      </c>
      <c r="J34" t="str">
        <f t="shared" si="0"/>
        <v>["b9",40],</v>
      </c>
    </row>
    <row r="35" spans="1:10" x14ac:dyDescent="0.25">
      <c r="A35" t="s">
        <v>64</v>
      </c>
      <c r="B35">
        <v>20</v>
      </c>
      <c r="C35" t="s">
        <v>81</v>
      </c>
      <c r="D35" s="3">
        <v>5.5</v>
      </c>
      <c r="E35">
        <v>3</v>
      </c>
      <c r="F35" t="s">
        <v>87</v>
      </c>
      <c r="G35" t="str">
        <f t="shared" si="1"/>
        <v>["b10",20,"Citrate",5.5,3,"clear"],</v>
      </c>
      <c r="H35" t="s">
        <v>17</v>
      </c>
      <c r="I35">
        <v>40</v>
      </c>
      <c r="J35" t="str">
        <f t="shared" si="0"/>
        <v>["b10",40],</v>
      </c>
    </row>
    <row r="36" spans="1:10" x14ac:dyDescent="0.25">
      <c r="A36" t="s">
        <v>65</v>
      </c>
      <c r="B36">
        <v>20</v>
      </c>
      <c r="C36" t="s">
        <v>81</v>
      </c>
      <c r="D36" s="3">
        <v>6</v>
      </c>
      <c r="E36">
        <v>1</v>
      </c>
      <c r="F36" t="s">
        <v>87</v>
      </c>
      <c r="G36" t="str">
        <f t="shared" si="1"/>
        <v>["b11",20,"Citrate",6,1,"clear"],</v>
      </c>
      <c r="H36" t="s">
        <v>18</v>
      </c>
      <c r="I36">
        <v>40</v>
      </c>
      <c r="J36" t="str">
        <f t="shared" si="0"/>
        <v>["b11",40],</v>
      </c>
    </row>
    <row r="37" spans="1:10" x14ac:dyDescent="0.25">
      <c r="A37" t="s">
        <v>66</v>
      </c>
      <c r="B37">
        <v>20</v>
      </c>
      <c r="C37" t="s">
        <v>81</v>
      </c>
      <c r="D37" s="3">
        <v>6.5</v>
      </c>
      <c r="E37">
        <v>3</v>
      </c>
      <c r="F37" t="s">
        <v>86</v>
      </c>
      <c r="G37" t="str">
        <f t="shared" si="1"/>
        <v>["b12",20,"Citrate",6.5,3,"A few small crystals"],</v>
      </c>
      <c r="H37" t="s">
        <v>29</v>
      </c>
      <c r="I37">
        <v>40</v>
      </c>
      <c r="J37" t="str">
        <f t="shared" si="0"/>
        <v>["b12",40],</v>
      </c>
    </row>
    <row r="38" spans="1:10" x14ac:dyDescent="0.25">
      <c r="A38" t="s">
        <v>67</v>
      </c>
      <c r="B38">
        <v>20</v>
      </c>
      <c r="C38" t="s">
        <v>82</v>
      </c>
      <c r="D38" s="3">
        <v>5.5</v>
      </c>
      <c r="E38">
        <v>-1</v>
      </c>
      <c r="F38" t="s">
        <v>87</v>
      </c>
      <c r="G38" t="str">
        <f t="shared" si="1"/>
        <v>["b13",20,"Histidine",5.5,-1,"clear"],</v>
      </c>
      <c r="H38" t="s">
        <v>30</v>
      </c>
      <c r="I38">
        <v>40</v>
      </c>
      <c r="J38" t="str">
        <f t="shared" si="0"/>
        <v>["b13",40],</v>
      </c>
    </row>
    <row r="39" spans="1:10" x14ac:dyDescent="0.25">
      <c r="A39" t="s">
        <v>68</v>
      </c>
      <c r="B39">
        <v>20</v>
      </c>
      <c r="C39" t="s">
        <v>82</v>
      </c>
      <c r="D39" s="3">
        <v>6</v>
      </c>
      <c r="E39">
        <v>6</v>
      </c>
      <c r="F39" t="s">
        <v>87</v>
      </c>
      <c r="G39" t="str">
        <f t="shared" si="1"/>
        <v>["b14",20,"Histidine",6,6,"clear"],</v>
      </c>
      <c r="H39" t="s">
        <v>31</v>
      </c>
      <c r="I39">
        <v>40</v>
      </c>
      <c r="J39" t="str">
        <f t="shared" si="0"/>
        <v>["b14",40],</v>
      </c>
    </row>
    <row r="40" spans="1:10" x14ac:dyDescent="0.25">
      <c r="A40" t="s">
        <v>69</v>
      </c>
      <c r="B40">
        <v>20</v>
      </c>
      <c r="C40" t="s">
        <v>82</v>
      </c>
      <c r="D40" s="3">
        <v>6.5</v>
      </c>
      <c r="E40">
        <v>9</v>
      </c>
      <c r="F40" t="s">
        <v>87</v>
      </c>
      <c r="G40" t="str">
        <f t="shared" si="1"/>
        <v>["b15",20,"Histidine",6.5,9,"clear"],</v>
      </c>
      <c r="H40" t="s">
        <v>32</v>
      </c>
      <c r="I40">
        <v>40</v>
      </c>
      <c r="J40" t="str">
        <f t="shared" si="0"/>
        <v>["b15",40],</v>
      </c>
    </row>
    <row r="41" spans="1:10" x14ac:dyDescent="0.25">
      <c r="A41" t="s">
        <v>70</v>
      </c>
      <c r="B41">
        <v>20</v>
      </c>
      <c r="C41" t="s">
        <v>82</v>
      </c>
      <c r="D41" s="3">
        <v>7</v>
      </c>
      <c r="E41">
        <v>9</v>
      </c>
      <c r="F41" t="s">
        <v>87</v>
      </c>
      <c r="G41" t="str">
        <f t="shared" si="1"/>
        <v>["b16",20,"Histidine",7,9,"clear"],</v>
      </c>
      <c r="H41" t="s">
        <v>35</v>
      </c>
      <c r="I41">
        <v>40</v>
      </c>
      <c r="J41" t="str">
        <f t="shared" si="0"/>
        <v>["b16",40],</v>
      </c>
    </row>
    <row r="42" spans="1:10" x14ac:dyDescent="0.25">
      <c r="A42" t="s">
        <v>71</v>
      </c>
      <c r="B42">
        <v>20</v>
      </c>
      <c r="C42" t="s">
        <v>83</v>
      </c>
      <c r="D42" s="3">
        <v>6</v>
      </c>
      <c r="E42">
        <v>3</v>
      </c>
      <c r="F42" t="s">
        <v>87</v>
      </c>
      <c r="G42" t="str">
        <f t="shared" si="1"/>
        <v>["b17",20,"Phosphate",6,3,"clear"],</v>
      </c>
      <c r="H42" t="s">
        <v>36</v>
      </c>
      <c r="I42">
        <v>40</v>
      </c>
      <c r="J42" t="str">
        <f t="shared" si="0"/>
        <v>["b17",40],</v>
      </c>
    </row>
    <row r="43" spans="1:10" x14ac:dyDescent="0.25">
      <c r="A43" t="s">
        <v>72</v>
      </c>
      <c r="B43">
        <v>20</v>
      </c>
      <c r="C43" t="s">
        <v>83</v>
      </c>
      <c r="D43" s="3">
        <v>6.5</v>
      </c>
      <c r="E43">
        <v>3</v>
      </c>
      <c r="F43" t="s">
        <v>89</v>
      </c>
      <c r="G43" t="str">
        <f t="shared" si="1"/>
        <v>["b18",20,"Phosphate",6.5,3,"Many small and large crystals"],</v>
      </c>
      <c r="H43" t="s">
        <v>38</v>
      </c>
      <c r="I43">
        <v>40</v>
      </c>
      <c r="J43" t="str">
        <f t="shared" si="0"/>
        <v>["b18",40],</v>
      </c>
    </row>
    <row r="44" spans="1:10" x14ac:dyDescent="0.25">
      <c r="A44" t="s">
        <v>73</v>
      </c>
      <c r="B44">
        <v>20</v>
      </c>
      <c r="C44" t="s">
        <v>83</v>
      </c>
      <c r="D44" s="3">
        <v>7</v>
      </c>
      <c r="E44">
        <v>1</v>
      </c>
      <c r="F44" t="s">
        <v>87</v>
      </c>
      <c r="G44" t="str">
        <f t="shared" si="1"/>
        <v>["b19",20,"Phosphate",7,1,"clear"],</v>
      </c>
      <c r="H44" t="s">
        <v>40</v>
      </c>
      <c r="I44">
        <v>40</v>
      </c>
      <c r="J44" t="str">
        <f t="shared" si="0"/>
        <v>["b19",40],</v>
      </c>
    </row>
    <row r="45" spans="1:10" x14ac:dyDescent="0.25">
      <c r="A45" t="s">
        <v>74</v>
      </c>
      <c r="B45">
        <v>20</v>
      </c>
      <c r="C45" t="s">
        <v>83</v>
      </c>
      <c r="D45" s="3">
        <v>7.5</v>
      </c>
      <c r="E45">
        <v>3</v>
      </c>
      <c r="F45" t="s">
        <v>87</v>
      </c>
      <c r="G45" t="str">
        <f t="shared" si="1"/>
        <v>["b20",20,"Phosphate",7.5,3,"clear"],</v>
      </c>
      <c r="H45" t="s">
        <v>41</v>
      </c>
      <c r="I45">
        <v>40</v>
      </c>
      <c r="J45" t="str">
        <f t="shared" si="0"/>
        <v>["b20",40],</v>
      </c>
    </row>
    <row r="46" spans="1:10" x14ac:dyDescent="0.25">
      <c r="A46" t="s">
        <v>75</v>
      </c>
      <c r="B46">
        <v>20</v>
      </c>
      <c r="C46" t="s">
        <v>83</v>
      </c>
      <c r="D46" s="3">
        <v>8</v>
      </c>
      <c r="E46">
        <v>-1</v>
      </c>
      <c r="F46" t="s">
        <v>88</v>
      </c>
      <c r="G46" t="str">
        <f t="shared" si="1"/>
        <v>["b21",20,"Phosphate",8,-1,"Some small crystals"],</v>
      </c>
      <c r="H46" t="s">
        <v>42</v>
      </c>
      <c r="I46">
        <v>40</v>
      </c>
      <c r="J46" t="str">
        <f t="shared" si="0"/>
        <v>["b21",40],</v>
      </c>
    </row>
    <row r="47" spans="1:10" x14ac:dyDescent="0.25">
      <c r="A47" t="s">
        <v>76</v>
      </c>
      <c r="B47">
        <v>20</v>
      </c>
      <c r="C47" t="s">
        <v>84</v>
      </c>
      <c r="D47" s="3">
        <v>7.5</v>
      </c>
      <c r="E47">
        <v>-1</v>
      </c>
      <c r="F47" t="s">
        <v>87</v>
      </c>
      <c r="G47" t="str">
        <f t="shared" si="1"/>
        <v>["b22",20,"Tris",7.5,-1,"clear"],</v>
      </c>
      <c r="H47" t="s">
        <v>43</v>
      </c>
      <c r="I47">
        <v>40</v>
      </c>
      <c r="J47" t="str">
        <f t="shared" si="0"/>
        <v>["b22",40],</v>
      </c>
    </row>
    <row r="48" spans="1:10" x14ac:dyDescent="0.25">
      <c r="A48" t="s">
        <v>77</v>
      </c>
      <c r="B48">
        <v>20</v>
      </c>
      <c r="C48" t="s">
        <v>84</v>
      </c>
      <c r="D48" s="3">
        <v>8</v>
      </c>
      <c r="E48">
        <v>-1</v>
      </c>
      <c r="F48" t="s">
        <v>86</v>
      </c>
      <c r="G48" t="str">
        <f t="shared" si="1"/>
        <v>["b23",20,"Tris",8,-1,"A few small crystals"],</v>
      </c>
      <c r="H48" t="s">
        <v>44</v>
      </c>
      <c r="I48">
        <v>40</v>
      </c>
      <c r="J48" t="str">
        <f t="shared" si="0"/>
        <v>["b23",40],</v>
      </c>
    </row>
    <row r="49" spans="1:10" x14ac:dyDescent="0.25">
      <c r="A49" t="s">
        <v>78</v>
      </c>
      <c r="B49">
        <v>20</v>
      </c>
      <c r="C49" t="s">
        <v>84</v>
      </c>
      <c r="D49" s="3">
        <v>8.5</v>
      </c>
      <c r="E49">
        <v>-1</v>
      </c>
      <c r="F49" t="s">
        <v>86</v>
      </c>
      <c r="G49" t="str">
        <f t="shared" si="1"/>
        <v>["b24",20,"Tris",8.5,-1,"A few small crystals"],</v>
      </c>
      <c r="H49" t="s">
        <v>45</v>
      </c>
      <c r="I49">
        <v>40</v>
      </c>
      <c r="J49" t="str">
        <f t="shared" si="0"/>
        <v>["b24",40],</v>
      </c>
    </row>
    <row r="50" spans="1:10" x14ac:dyDescent="0.25">
      <c r="A50" t="s">
        <v>55</v>
      </c>
      <c r="B50">
        <v>40</v>
      </c>
      <c r="C50" t="s">
        <v>79</v>
      </c>
      <c r="D50" s="3">
        <v>4.5</v>
      </c>
      <c r="E50">
        <v>-1</v>
      </c>
      <c r="F50" t="s">
        <v>87</v>
      </c>
      <c r="G50" t="str">
        <f t="shared" si="1"/>
        <v>["b1",40,"Acetate",4.5,-1,"clear"],</v>
      </c>
      <c r="H50" t="s">
        <v>8</v>
      </c>
      <c r="I50">
        <v>50</v>
      </c>
      <c r="J50" t="str">
        <f t="shared" si="0"/>
        <v>["b1",50],</v>
      </c>
    </row>
    <row r="51" spans="1:10" x14ac:dyDescent="0.25">
      <c r="A51" t="s">
        <v>56</v>
      </c>
      <c r="B51">
        <v>40</v>
      </c>
      <c r="C51" t="s">
        <v>79</v>
      </c>
      <c r="D51" s="3">
        <v>5</v>
      </c>
      <c r="E51">
        <v>-1</v>
      </c>
      <c r="F51" t="s">
        <v>87</v>
      </c>
      <c r="G51" t="str">
        <f t="shared" si="1"/>
        <v>["b2",40,"Acetate",5,-1,"clear"],</v>
      </c>
      <c r="H51" t="s">
        <v>20</v>
      </c>
      <c r="I51">
        <v>50</v>
      </c>
      <c r="J51" t="str">
        <f t="shared" si="0"/>
        <v>["b2",50],</v>
      </c>
    </row>
    <row r="52" spans="1:10" x14ac:dyDescent="0.25">
      <c r="A52" t="s">
        <v>57</v>
      </c>
      <c r="B52">
        <v>40</v>
      </c>
      <c r="C52" t="s">
        <v>79</v>
      </c>
      <c r="D52" s="3">
        <v>5.5</v>
      </c>
      <c r="E52">
        <v>-1</v>
      </c>
      <c r="F52" t="s">
        <v>87</v>
      </c>
      <c r="G52" t="str">
        <f t="shared" si="1"/>
        <v>["b3",40,"Acetate",5.5,-1,"clear"],</v>
      </c>
      <c r="H52" t="s">
        <v>21</v>
      </c>
      <c r="I52">
        <v>50</v>
      </c>
      <c r="J52" t="str">
        <f t="shared" si="0"/>
        <v>["b3",50],</v>
      </c>
    </row>
    <row r="53" spans="1:10" x14ac:dyDescent="0.25">
      <c r="A53" t="s">
        <v>58</v>
      </c>
      <c r="B53">
        <v>40</v>
      </c>
      <c r="C53" t="s">
        <v>80</v>
      </c>
      <c r="D53" s="3">
        <v>4.5</v>
      </c>
      <c r="E53">
        <v>-1</v>
      </c>
      <c r="F53" t="s">
        <v>87</v>
      </c>
      <c r="G53" t="str">
        <f t="shared" si="1"/>
        <v>["b4",40,"Succinate",4.5,-1,"clear"],</v>
      </c>
      <c r="H53" t="s">
        <v>23</v>
      </c>
      <c r="I53">
        <v>50</v>
      </c>
      <c r="J53" t="str">
        <f t="shared" si="0"/>
        <v>["b4",50],</v>
      </c>
    </row>
    <row r="54" spans="1:10" x14ac:dyDescent="0.25">
      <c r="A54" t="s">
        <v>59</v>
      </c>
      <c r="B54">
        <v>40</v>
      </c>
      <c r="C54" t="s">
        <v>80</v>
      </c>
      <c r="D54" s="3">
        <v>5</v>
      </c>
      <c r="E54">
        <v>-1</v>
      </c>
      <c r="F54" t="s">
        <v>86</v>
      </c>
      <c r="G54" t="str">
        <f t="shared" si="1"/>
        <v>["b5",40,"Succinate",5,-1,"A few small crystals"],</v>
      </c>
      <c r="H54" t="s">
        <v>24</v>
      </c>
      <c r="I54">
        <v>50</v>
      </c>
      <c r="J54" t="str">
        <f t="shared" si="0"/>
        <v>["b5",50],</v>
      </c>
    </row>
    <row r="55" spans="1:10" x14ac:dyDescent="0.25">
      <c r="A55" t="s">
        <v>60</v>
      </c>
      <c r="B55">
        <v>40</v>
      </c>
      <c r="C55" t="s">
        <v>80</v>
      </c>
      <c r="D55" s="3">
        <v>5.5</v>
      </c>
      <c r="E55">
        <v>5</v>
      </c>
      <c r="F55" t="s">
        <v>86</v>
      </c>
      <c r="G55" t="str">
        <f t="shared" si="1"/>
        <v>["b6",40,"Succinate",5.5,5,"A few small crystals"],</v>
      </c>
      <c r="H55" t="s">
        <v>25</v>
      </c>
      <c r="I55">
        <v>50</v>
      </c>
      <c r="J55" t="str">
        <f t="shared" si="0"/>
        <v>["b6",50],</v>
      </c>
    </row>
    <row r="56" spans="1:10" x14ac:dyDescent="0.25">
      <c r="A56" t="s">
        <v>61</v>
      </c>
      <c r="B56">
        <v>40</v>
      </c>
      <c r="C56" t="s">
        <v>80</v>
      </c>
      <c r="D56" s="3">
        <v>6</v>
      </c>
      <c r="E56">
        <v>1</v>
      </c>
      <c r="F56" t="s">
        <v>87</v>
      </c>
      <c r="G56" t="str">
        <f t="shared" si="1"/>
        <v>["b7",40,"Succinate",6,1,"clear"],</v>
      </c>
      <c r="H56" t="s">
        <v>12</v>
      </c>
      <c r="I56">
        <v>50</v>
      </c>
      <c r="J56" t="str">
        <f t="shared" si="0"/>
        <v>["b7",50],</v>
      </c>
    </row>
    <row r="57" spans="1:10" x14ac:dyDescent="0.25">
      <c r="A57" t="s">
        <v>62</v>
      </c>
      <c r="B57">
        <v>40</v>
      </c>
      <c r="C57" t="s">
        <v>81</v>
      </c>
      <c r="D57" s="3">
        <v>4.5</v>
      </c>
      <c r="E57">
        <v>3</v>
      </c>
      <c r="F57" t="s">
        <v>87</v>
      </c>
      <c r="G57" t="str">
        <f t="shared" si="1"/>
        <v>["b8",40,"Citrate",4.5,3,"clear"],</v>
      </c>
      <c r="H57" t="s">
        <v>14</v>
      </c>
      <c r="I57">
        <v>50</v>
      </c>
      <c r="J57" t="str">
        <f t="shared" si="0"/>
        <v>["b8",50],</v>
      </c>
    </row>
    <row r="58" spans="1:10" x14ac:dyDescent="0.25">
      <c r="A58" t="s">
        <v>63</v>
      </c>
      <c r="B58">
        <v>40</v>
      </c>
      <c r="C58" t="s">
        <v>81</v>
      </c>
      <c r="D58" s="3">
        <v>5</v>
      </c>
      <c r="E58">
        <v>5</v>
      </c>
      <c r="F58" t="s">
        <v>86</v>
      </c>
      <c r="G58" t="str">
        <f t="shared" si="1"/>
        <v>["b9",40,"Citrate",5,5,"A few small crystals"],</v>
      </c>
      <c r="H58" t="s">
        <v>15</v>
      </c>
      <c r="I58">
        <v>50</v>
      </c>
      <c r="J58" t="str">
        <f t="shared" si="0"/>
        <v>["b9",50],</v>
      </c>
    </row>
    <row r="59" spans="1:10" x14ac:dyDescent="0.25">
      <c r="A59" t="s">
        <v>64</v>
      </c>
      <c r="B59">
        <v>40</v>
      </c>
      <c r="C59" t="s">
        <v>81</v>
      </c>
      <c r="D59" s="3">
        <v>5.5</v>
      </c>
      <c r="E59">
        <v>3</v>
      </c>
      <c r="F59" t="s">
        <v>86</v>
      </c>
      <c r="G59" t="str">
        <f t="shared" si="1"/>
        <v>["b10",40,"Citrate",5.5,3,"A few small crystals"],</v>
      </c>
      <c r="H59" t="s">
        <v>17</v>
      </c>
      <c r="I59">
        <v>50</v>
      </c>
      <c r="J59" t="str">
        <f t="shared" si="0"/>
        <v>["b10",50],</v>
      </c>
    </row>
    <row r="60" spans="1:10" x14ac:dyDescent="0.25">
      <c r="A60" t="s">
        <v>65</v>
      </c>
      <c r="B60">
        <v>40</v>
      </c>
      <c r="C60" t="s">
        <v>81</v>
      </c>
      <c r="D60" s="3">
        <v>6</v>
      </c>
      <c r="E60">
        <v>1</v>
      </c>
      <c r="F60" t="s">
        <v>86</v>
      </c>
      <c r="G60" t="str">
        <f t="shared" si="1"/>
        <v>["b11",40,"Citrate",6,1,"A few small crystals"],</v>
      </c>
      <c r="H60" t="s">
        <v>18</v>
      </c>
      <c r="I60">
        <v>50</v>
      </c>
      <c r="J60" t="str">
        <f t="shared" si="0"/>
        <v>["b11",50],</v>
      </c>
    </row>
    <row r="61" spans="1:10" x14ac:dyDescent="0.25">
      <c r="A61" t="s">
        <v>66</v>
      </c>
      <c r="B61">
        <v>40</v>
      </c>
      <c r="C61" t="s">
        <v>81</v>
      </c>
      <c r="D61" s="3">
        <v>6.5</v>
      </c>
      <c r="E61">
        <v>3</v>
      </c>
      <c r="F61" t="s">
        <v>86</v>
      </c>
      <c r="G61" t="str">
        <f t="shared" si="1"/>
        <v>["b12",40,"Citrate",6.5,3,"A few small crystals"],</v>
      </c>
      <c r="H61" t="s">
        <v>29</v>
      </c>
      <c r="I61">
        <v>50</v>
      </c>
      <c r="J61" t="str">
        <f t="shared" si="0"/>
        <v>["b12",50],</v>
      </c>
    </row>
    <row r="62" spans="1:10" x14ac:dyDescent="0.25">
      <c r="A62" t="s">
        <v>67</v>
      </c>
      <c r="B62">
        <v>40</v>
      </c>
      <c r="C62" t="s">
        <v>82</v>
      </c>
      <c r="D62" s="3">
        <v>5.5</v>
      </c>
      <c r="E62">
        <v>-1</v>
      </c>
      <c r="F62" t="s">
        <v>87</v>
      </c>
      <c r="G62" t="str">
        <f t="shared" si="1"/>
        <v>["b13",40,"Histidine",5.5,-1,"clear"],</v>
      </c>
      <c r="H62" t="s">
        <v>30</v>
      </c>
      <c r="I62">
        <v>50</v>
      </c>
      <c r="J62" t="str">
        <f t="shared" si="0"/>
        <v>["b13",50],</v>
      </c>
    </row>
    <row r="63" spans="1:10" x14ac:dyDescent="0.25">
      <c r="A63" t="s">
        <v>68</v>
      </c>
      <c r="B63">
        <v>40</v>
      </c>
      <c r="C63" t="s">
        <v>82</v>
      </c>
      <c r="D63" s="3">
        <v>6</v>
      </c>
      <c r="E63">
        <v>6</v>
      </c>
      <c r="F63" t="s">
        <v>86</v>
      </c>
      <c r="G63" t="str">
        <f t="shared" si="1"/>
        <v>["b14",40,"Histidine",6,6,"A few small crystals"],</v>
      </c>
      <c r="H63" t="s">
        <v>31</v>
      </c>
      <c r="I63">
        <v>50</v>
      </c>
      <c r="J63" t="str">
        <f t="shared" si="0"/>
        <v>["b14",50],</v>
      </c>
    </row>
    <row r="64" spans="1:10" x14ac:dyDescent="0.25">
      <c r="A64" t="s">
        <v>69</v>
      </c>
      <c r="B64">
        <v>40</v>
      </c>
      <c r="C64" t="s">
        <v>82</v>
      </c>
      <c r="D64" s="3">
        <v>6.5</v>
      </c>
      <c r="E64">
        <v>9</v>
      </c>
      <c r="F64" t="s">
        <v>90</v>
      </c>
      <c r="G64" t="str">
        <f t="shared" si="1"/>
        <v>["b15",40,"Histidine",6.5,9,"A few clustered crystals"],</v>
      </c>
      <c r="H64" t="s">
        <v>32</v>
      </c>
      <c r="I64">
        <v>50</v>
      </c>
      <c r="J64" t="str">
        <f t="shared" si="0"/>
        <v>["b15",50],</v>
      </c>
    </row>
    <row r="65" spans="1:10" x14ac:dyDescent="0.25">
      <c r="A65" t="s">
        <v>70</v>
      </c>
      <c r="B65">
        <v>40</v>
      </c>
      <c r="C65" t="s">
        <v>82</v>
      </c>
      <c r="D65" s="3">
        <v>7</v>
      </c>
      <c r="E65">
        <v>9</v>
      </c>
      <c r="F65" t="s">
        <v>91</v>
      </c>
      <c r="G65" t="str">
        <f t="shared" si="1"/>
        <v>["b16",40,"Histidine",7,9,"A few large crystals"],</v>
      </c>
      <c r="H65" t="s">
        <v>35</v>
      </c>
      <c r="I65">
        <v>50</v>
      </c>
      <c r="J65" t="str">
        <f t="shared" si="0"/>
        <v>["b16",50],</v>
      </c>
    </row>
    <row r="66" spans="1:10" x14ac:dyDescent="0.25">
      <c r="A66" t="s">
        <v>71</v>
      </c>
      <c r="B66">
        <v>40</v>
      </c>
      <c r="C66" t="s">
        <v>83</v>
      </c>
      <c r="D66" s="3">
        <v>6</v>
      </c>
      <c r="E66">
        <v>3</v>
      </c>
      <c r="F66" t="s">
        <v>92</v>
      </c>
      <c r="G66" t="str">
        <f t="shared" si="1"/>
        <v>["b17",40,"Phosphate",6,3,"A few medium crystals"],</v>
      </c>
      <c r="H66" t="s">
        <v>36</v>
      </c>
      <c r="I66">
        <v>50</v>
      </c>
      <c r="J66" t="str">
        <f t="shared" ref="J66:J129" si="2">_xlfn.CONCAT("[","""",H66,"""", ",",I66,"]",",")</f>
        <v>["b17",50],</v>
      </c>
    </row>
    <row r="67" spans="1:10" x14ac:dyDescent="0.25">
      <c r="A67" t="s">
        <v>72</v>
      </c>
      <c r="B67">
        <v>40</v>
      </c>
      <c r="C67" t="s">
        <v>83</v>
      </c>
      <c r="D67" s="3">
        <v>6.5</v>
      </c>
      <c r="E67">
        <v>3</v>
      </c>
      <c r="F67" t="s">
        <v>89</v>
      </c>
      <c r="G67" t="str">
        <f t="shared" ref="G67:G97" si="3">_xlfn.CONCAT("[",A67, ",", B67, ",", C67, ",", D67, ",", E67, ",", F67,"]", ",")</f>
        <v>["b18",40,"Phosphate",6.5,3,"Many small and large crystals"],</v>
      </c>
      <c r="H67" t="s">
        <v>38</v>
      </c>
      <c r="I67">
        <v>50</v>
      </c>
      <c r="J67" t="str">
        <f t="shared" si="2"/>
        <v>["b18",50],</v>
      </c>
    </row>
    <row r="68" spans="1:10" x14ac:dyDescent="0.25">
      <c r="A68" t="s">
        <v>73</v>
      </c>
      <c r="B68">
        <v>40</v>
      </c>
      <c r="C68" t="s">
        <v>83</v>
      </c>
      <c r="D68" s="3">
        <v>7</v>
      </c>
      <c r="E68">
        <v>1</v>
      </c>
      <c r="F68" t="s">
        <v>87</v>
      </c>
      <c r="G68" t="str">
        <f t="shared" si="3"/>
        <v>["b19",40,"Phosphate",7,1,"clear"],</v>
      </c>
      <c r="H68" t="s">
        <v>40</v>
      </c>
      <c r="I68">
        <v>50</v>
      </c>
      <c r="J68" t="str">
        <f t="shared" si="2"/>
        <v>["b19",50],</v>
      </c>
    </row>
    <row r="69" spans="1:10" x14ac:dyDescent="0.25">
      <c r="A69" t="s">
        <v>74</v>
      </c>
      <c r="B69">
        <v>40</v>
      </c>
      <c r="C69" t="s">
        <v>83</v>
      </c>
      <c r="D69" s="3">
        <v>7.5</v>
      </c>
      <c r="E69">
        <v>3</v>
      </c>
      <c r="F69" t="s">
        <v>86</v>
      </c>
      <c r="G69" t="str">
        <f t="shared" si="3"/>
        <v>["b20",40,"Phosphate",7.5,3,"A few small crystals"],</v>
      </c>
      <c r="H69" t="s">
        <v>41</v>
      </c>
      <c r="I69">
        <v>50</v>
      </c>
      <c r="J69" t="str">
        <f t="shared" si="2"/>
        <v>["b20",50],</v>
      </c>
    </row>
    <row r="70" spans="1:10" x14ac:dyDescent="0.25">
      <c r="A70" t="s">
        <v>75</v>
      </c>
      <c r="B70">
        <v>40</v>
      </c>
      <c r="C70" t="s">
        <v>83</v>
      </c>
      <c r="D70" s="3">
        <v>8</v>
      </c>
      <c r="E70">
        <v>-1</v>
      </c>
      <c r="F70" t="s">
        <v>88</v>
      </c>
      <c r="G70" t="str">
        <f t="shared" si="3"/>
        <v>["b21",40,"Phosphate",8,-1,"Some small crystals"],</v>
      </c>
      <c r="H70" t="s">
        <v>42</v>
      </c>
      <c r="I70">
        <v>50</v>
      </c>
      <c r="J70" t="str">
        <f t="shared" si="2"/>
        <v>["b21",50],</v>
      </c>
    </row>
    <row r="71" spans="1:10" x14ac:dyDescent="0.25">
      <c r="A71" t="s">
        <v>76</v>
      </c>
      <c r="B71">
        <v>40</v>
      </c>
      <c r="C71" t="s">
        <v>84</v>
      </c>
      <c r="D71" s="3">
        <v>7.5</v>
      </c>
      <c r="E71">
        <v>-1</v>
      </c>
      <c r="F71" t="s">
        <v>87</v>
      </c>
      <c r="G71" t="str">
        <f t="shared" si="3"/>
        <v>["b22",40,"Tris",7.5,-1,"clear"],</v>
      </c>
      <c r="H71" t="s">
        <v>43</v>
      </c>
      <c r="I71">
        <v>50</v>
      </c>
      <c r="J71" t="str">
        <f t="shared" si="2"/>
        <v>["b22",50],</v>
      </c>
    </row>
    <row r="72" spans="1:10" x14ac:dyDescent="0.25">
      <c r="A72" t="s">
        <v>77</v>
      </c>
      <c r="B72">
        <v>40</v>
      </c>
      <c r="C72" t="s">
        <v>84</v>
      </c>
      <c r="D72" s="3">
        <v>8</v>
      </c>
      <c r="E72">
        <v>-1</v>
      </c>
      <c r="F72" t="s">
        <v>88</v>
      </c>
      <c r="G72" t="str">
        <f t="shared" si="3"/>
        <v>["b23",40,"Tris",8,-1,"Some small crystals"],</v>
      </c>
      <c r="H72" t="s">
        <v>44</v>
      </c>
      <c r="I72">
        <v>50</v>
      </c>
      <c r="J72" t="str">
        <f t="shared" si="2"/>
        <v>["b23",50],</v>
      </c>
    </row>
    <row r="73" spans="1:10" x14ac:dyDescent="0.25">
      <c r="A73" t="s">
        <v>78</v>
      </c>
      <c r="B73">
        <v>40</v>
      </c>
      <c r="C73" t="s">
        <v>84</v>
      </c>
      <c r="D73" s="3">
        <v>8.5</v>
      </c>
      <c r="E73">
        <v>-1</v>
      </c>
      <c r="F73" t="s">
        <v>91</v>
      </c>
      <c r="G73" t="str">
        <f t="shared" si="3"/>
        <v>["b24",40,"Tris",8.5,-1,"A few large crystals"],</v>
      </c>
      <c r="H73" t="s">
        <v>45</v>
      </c>
      <c r="I73">
        <v>50</v>
      </c>
      <c r="J73" t="str">
        <f t="shared" si="2"/>
        <v>["b24",50],</v>
      </c>
    </row>
    <row r="74" spans="1:10" x14ac:dyDescent="0.25">
      <c r="A74" t="s">
        <v>55</v>
      </c>
      <c r="B74">
        <v>50</v>
      </c>
      <c r="C74" t="s">
        <v>79</v>
      </c>
      <c r="D74" s="3">
        <v>4.5</v>
      </c>
      <c r="E74">
        <v>-1</v>
      </c>
      <c r="F74" t="s">
        <v>87</v>
      </c>
      <c r="G74" t="str">
        <f t="shared" si="3"/>
        <v>["b1",50,"Acetate",4.5,-1,"clear"],</v>
      </c>
      <c r="H74" t="s">
        <v>30</v>
      </c>
      <c r="I74">
        <v>0</v>
      </c>
      <c r="J74" t="str">
        <f t="shared" si="2"/>
        <v>["b13",0],</v>
      </c>
    </row>
    <row r="75" spans="1:10" x14ac:dyDescent="0.25">
      <c r="A75" t="s">
        <v>56</v>
      </c>
      <c r="B75">
        <v>50</v>
      </c>
      <c r="C75" t="s">
        <v>79</v>
      </c>
      <c r="D75" s="3">
        <v>5</v>
      </c>
      <c r="E75">
        <v>-1</v>
      </c>
      <c r="F75" t="s">
        <v>87</v>
      </c>
      <c r="G75" t="str">
        <f t="shared" si="3"/>
        <v>["b2",50,"Acetate",5,-1,"clear"],</v>
      </c>
      <c r="H75" t="s">
        <v>31</v>
      </c>
      <c r="I75">
        <v>0</v>
      </c>
      <c r="J75" t="str">
        <f t="shared" si="2"/>
        <v>["b14",0],</v>
      </c>
    </row>
    <row r="76" spans="1:10" x14ac:dyDescent="0.25">
      <c r="A76" t="s">
        <v>57</v>
      </c>
      <c r="B76">
        <v>50</v>
      </c>
      <c r="C76" t="s">
        <v>79</v>
      </c>
      <c r="D76" s="3">
        <v>5.5</v>
      </c>
      <c r="E76">
        <v>-1</v>
      </c>
      <c r="F76" t="s">
        <v>87</v>
      </c>
      <c r="G76" t="str">
        <f t="shared" si="3"/>
        <v>["b3",50,"Acetate",5.5,-1,"clear"],</v>
      </c>
      <c r="H76" t="s">
        <v>32</v>
      </c>
      <c r="I76">
        <v>0</v>
      </c>
      <c r="J76" t="str">
        <f t="shared" si="2"/>
        <v>["b15",0],</v>
      </c>
    </row>
    <row r="77" spans="1:10" x14ac:dyDescent="0.25">
      <c r="A77" t="s">
        <v>58</v>
      </c>
      <c r="B77">
        <v>50</v>
      </c>
      <c r="C77" t="s">
        <v>80</v>
      </c>
      <c r="D77" s="3">
        <v>4.5</v>
      </c>
      <c r="E77">
        <v>-1</v>
      </c>
      <c r="F77" t="s">
        <v>87</v>
      </c>
      <c r="G77" t="str">
        <f t="shared" si="3"/>
        <v>["b4",50,"Succinate",4.5,-1,"clear"],</v>
      </c>
      <c r="H77" t="s">
        <v>35</v>
      </c>
      <c r="I77">
        <v>0</v>
      </c>
      <c r="J77" t="str">
        <f t="shared" si="2"/>
        <v>["b16",0],</v>
      </c>
    </row>
    <row r="78" spans="1:10" x14ac:dyDescent="0.25">
      <c r="A78" t="s">
        <v>59</v>
      </c>
      <c r="B78">
        <v>50</v>
      </c>
      <c r="C78" t="s">
        <v>80</v>
      </c>
      <c r="D78" s="3">
        <v>5</v>
      </c>
      <c r="E78">
        <v>-1</v>
      </c>
      <c r="F78" t="s">
        <v>88</v>
      </c>
      <c r="G78" t="str">
        <f t="shared" si="3"/>
        <v>["b5",50,"Succinate",5,-1,"Some small crystals"],</v>
      </c>
      <c r="H78" t="s">
        <v>36</v>
      </c>
      <c r="I78">
        <v>0</v>
      </c>
      <c r="J78" t="str">
        <f t="shared" si="2"/>
        <v>["b17",0],</v>
      </c>
    </row>
    <row r="79" spans="1:10" x14ac:dyDescent="0.25">
      <c r="A79" t="s">
        <v>60</v>
      </c>
      <c r="B79">
        <v>50</v>
      </c>
      <c r="C79" t="s">
        <v>80</v>
      </c>
      <c r="D79" s="3">
        <v>5.5</v>
      </c>
      <c r="E79">
        <v>5</v>
      </c>
      <c r="F79" t="s">
        <v>88</v>
      </c>
      <c r="G79" t="str">
        <f t="shared" si="3"/>
        <v>["b6",50,"Succinate",5.5,5,"Some small crystals"],</v>
      </c>
      <c r="H79" t="s">
        <v>38</v>
      </c>
      <c r="I79">
        <v>0</v>
      </c>
      <c r="J79" t="str">
        <f t="shared" si="2"/>
        <v>["b18",0],</v>
      </c>
    </row>
    <row r="80" spans="1:10" x14ac:dyDescent="0.25">
      <c r="A80" t="s">
        <v>61</v>
      </c>
      <c r="B80">
        <v>50</v>
      </c>
      <c r="C80" t="s">
        <v>80</v>
      </c>
      <c r="D80" s="3">
        <v>6</v>
      </c>
      <c r="E80">
        <v>1</v>
      </c>
      <c r="F80" t="s">
        <v>93</v>
      </c>
      <c r="G80" t="str">
        <f t="shared" si="3"/>
        <v>["b7",50,"Succinate",6,1,"Many medium crystals"],</v>
      </c>
      <c r="H80" t="s">
        <v>40</v>
      </c>
      <c r="I80">
        <v>0</v>
      </c>
      <c r="J80" t="str">
        <f t="shared" si="2"/>
        <v>["b19",0],</v>
      </c>
    </row>
    <row r="81" spans="1:10" x14ac:dyDescent="0.25">
      <c r="A81" t="s">
        <v>62</v>
      </c>
      <c r="B81">
        <v>50</v>
      </c>
      <c r="C81" t="s">
        <v>81</v>
      </c>
      <c r="D81" s="3">
        <v>4.5</v>
      </c>
      <c r="E81">
        <v>3</v>
      </c>
      <c r="F81" t="s">
        <v>87</v>
      </c>
      <c r="G81" t="str">
        <f t="shared" si="3"/>
        <v>["b8",50,"Citrate",4.5,3,"clear"],</v>
      </c>
      <c r="H81" t="s">
        <v>41</v>
      </c>
      <c r="I81">
        <v>0</v>
      </c>
      <c r="J81" t="str">
        <f t="shared" si="2"/>
        <v>["b20",0],</v>
      </c>
    </row>
    <row r="82" spans="1:10" x14ac:dyDescent="0.25">
      <c r="A82" t="s">
        <v>63</v>
      </c>
      <c r="B82">
        <v>50</v>
      </c>
      <c r="C82" t="s">
        <v>81</v>
      </c>
      <c r="D82" s="3">
        <v>5</v>
      </c>
      <c r="E82">
        <v>5</v>
      </c>
      <c r="F82" t="s">
        <v>86</v>
      </c>
      <c r="G82" t="str">
        <f t="shared" si="3"/>
        <v>["b9",50,"Citrate",5,5,"A few small crystals"],</v>
      </c>
      <c r="H82" t="s">
        <v>42</v>
      </c>
      <c r="I82">
        <v>0</v>
      </c>
      <c r="J82" t="str">
        <f t="shared" si="2"/>
        <v>["b21",0],</v>
      </c>
    </row>
    <row r="83" spans="1:10" x14ac:dyDescent="0.25">
      <c r="A83" t="s">
        <v>64</v>
      </c>
      <c r="B83">
        <v>50</v>
      </c>
      <c r="C83" t="s">
        <v>81</v>
      </c>
      <c r="D83" s="3">
        <v>5.5</v>
      </c>
      <c r="E83">
        <v>3</v>
      </c>
      <c r="F83" t="s">
        <v>86</v>
      </c>
      <c r="G83" t="str">
        <f t="shared" si="3"/>
        <v>["b10",50,"Citrate",5.5,3,"A few small crystals"],</v>
      </c>
      <c r="H83" t="s">
        <v>43</v>
      </c>
      <c r="I83">
        <v>0</v>
      </c>
      <c r="J83" t="str">
        <f t="shared" si="2"/>
        <v>["b22",0],</v>
      </c>
    </row>
    <row r="84" spans="1:10" x14ac:dyDescent="0.25">
      <c r="A84" t="s">
        <v>65</v>
      </c>
      <c r="B84">
        <v>50</v>
      </c>
      <c r="C84" t="s">
        <v>81</v>
      </c>
      <c r="D84" s="3">
        <v>6</v>
      </c>
      <c r="E84">
        <v>1</v>
      </c>
      <c r="F84" t="s">
        <v>94</v>
      </c>
      <c r="G84" t="str">
        <f t="shared" si="3"/>
        <v>["b11",50,"Citrate",6,1,"Many small crystals"],</v>
      </c>
      <c r="H84" t="s">
        <v>44</v>
      </c>
      <c r="I84">
        <v>0</v>
      </c>
      <c r="J84" t="str">
        <f t="shared" si="2"/>
        <v>["b23",0],</v>
      </c>
    </row>
    <row r="85" spans="1:10" x14ac:dyDescent="0.25">
      <c r="A85" t="s">
        <v>66</v>
      </c>
      <c r="B85">
        <v>50</v>
      </c>
      <c r="C85" t="s">
        <v>81</v>
      </c>
      <c r="D85" s="3">
        <v>6.5</v>
      </c>
      <c r="E85">
        <v>3</v>
      </c>
      <c r="F85" t="s">
        <v>93</v>
      </c>
      <c r="G85" t="str">
        <f t="shared" si="3"/>
        <v>["b12",50,"Citrate",6.5,3,"Many medium crystals"],</v>
      </c>
      <c r="H85" t="s">
        <v>45</v>
      </c>
      <c r="I85">
        <v>0</v>
      </c>
      <c r="J85" t="str">
        <f t="shared" si="2"/>
        <v>["b24",0],</v>
      </c>
    </row>
    <row r="86" spans="1:10" x14ac:dyDescent="0.25">
      <c r="A86" t="s">
        <v>67</v>
      </c>
      <c r="B86">
        <v>50</v>
      </c>
      <c r="C86" t="s">
        <v>82</v>
      </c>
      <c r="D86" s="3">
        <v>5.5</v>
      </c>
      <c r="E86">
        <v>-1</v>
      </c>
      <c r="F86" t="s">
        <v>88</v>
      </c>
      <c r="G86" t="str">
        <f t="shared" si="3"/>
        <v>["b13",50,"Histidine",5.5,-1,"Some small crystals"],</v>
      </c>
      <c r="H86" t="s">
        <v>8</v>
      </c>
      <c r="I86">
        <v>40</v>
      </c>
      <c r="J86" t="str">
        <f t="shared" si="2"/>
        <v>["b1",40],</v>
      </c>
    </row>
    <row r="87" spans="1:10" x14ac:dyDescent="0.25">
      <c r="A87" t="s">
        <v>68</v>
      </c>
      <c r="B87">
        <v>50</v>
      </c>
      <c r="C87" t="s">
        <v>82</v>
      </c>
      <c r="D87" s="3">
        <v>6</v>
      </c>
      <c r="E87">
        <v>6</v>
      </c>
      <c r="F87" t="s">
        <v>88</v>
      </c>
      <c r="G87" t="str">
        <f t="shared" si="3"/>
        <v>["b14",50,"Histidine",6,6,"Some small crystals"],</v>
      </c>
      <c r="H87" t="s">
        <v>20</v>
      </c>
      <c r="I87">
        <v>40</v>
      </c>
      <c r="J87" t="str">
        <f t="shared" si="2"/>
        <v>["b2",40],</v>
      </c>
    </row>
    <row r="88" spans="1:10" x14ac:dyDescent="0.25">
      <c r="A88" t="s">
        <v>69</v>
      </c>
      <c r="B88">
        <v>50</v>
      </c>
      <c r="C88" t="s">
        <v>82</v>
      </c>
      <c r="D88" s="3">
        <v>6.5</v>
      </c>
      <c r="E88">
        <v>9</v>
      </c>
      <c r="F88" t="s">
        <v>91</v>
      </c>
      <c r="G88" t="str">
        <f t="shared" si="3"/>
        <v>["b15",50,"Histidine",6.5,9,"A few large crystals"],</v>
      </c>
      <c r="H88" t="s">
        <v>21</v>
      </c>
      <c r="I88">
        <v>40</v>
      </c>
      <c r="J88" t="str">
        <f t="shared" si="2"/>
        <v>["b3",40],</v>
      </c>
    </row>
    <row r="89" spans="1:10" x14ac:dyDescent="0.25">
      <c r="A89" t="s">
        <v>70</v>
      </c>
      <c r="B89">
        <v>50</v>
      </c>
      <c r="C89" t="s">
        <v>82</v>
      </c>
      <c r="D89" s="3">
        <v>7</v>
      </c>
      <c r="E89">
        <v>9</v>
      </c>
      <c r="F89" t="s">
        <v>91</v>
      </c>
      <c r="G89" t="str">
        <f t="shared" si="3"/>
        <v>["b16",50,"Histidine",7,9,"A few large crystals"],</v>
      </c>
      <c r="H89" t="s">
        <v>23</v>
      </c>
      <c r="I89">
        <v>40</v>
      </c>
      <c r="J89" t="str">
        <f t="shared" si="2"/>
        <v>["b4",40],</v>
      </c>
    </row>
    <row r="90" spans="1:10" x14ac:dyDescent="0.25">
      <c r="A90" t="s">
        <v>71</v>
      </c>
      <c r="B90">
        <v>50</v>
      </c>
      <c r="C90" t="s">
        <v>83</v>
      </c>
      <c r="D90" s="3">
        <v>6</v>
      </c>
      <c r="E90">
        <v>3</v>
      </c>
      <c r="F90" t="s">
        <v>88</v>
      </c>
      <c r="G90" t="str">
        <f t="shared" si="3"/>
        <v>["b17",50,"Phosphate",6,3,"Some small crystals"],</v>
      </c>
      <c r="H90" t="s">
        <v>24</v>
      </c>
      <c r="I90">
        <v>40</v>
      </c>
      <c r="J90" t="str">
        <f t="shared" si="2"/>
        <v>["b5",40],</v>
      </c>
    </row>
    <row r="91" spans="1:10" x14ac:dyDescent="0.25">
      <c r="A91" t="s">
        <v>72</v>
      </c>
      <c r="B91">
        <v>50</v>
      </c>
      <c r="C91" t="s">
        <v>83</v>
      </c>
      <c r="D91" s="3">
        <v>6.5</v>
      </c>
      <c r="E91">
        <v>3</v>
      </c>
      <c r="F91" t="s">
        <v>86</v>
      </c>
      <c r="G91" t="str">
        <f t="shared" si="3"/>
        <v>["b18",50,"Phosphate",6.5,3,"A few small crystals"],</v>
      </c>
      <c r="H91" t="s">
        <v>25</v>
      </c>
      <c r="I91">
        <v>40</v>
      </c>
      <c r="J91" t="str">
        <f t="shared" si="2"/>
        <v>["b6",40],</v>
      </c>
    </row>
    <row r="92" spans="1:10" x14ac:dyDescent="0.25">
      <c r="A92" t="s">
        <v>73</v>
      </c>
      <c r="B92">
        <v>50</v>
      </c>
      <c r="C92" t="s">
        <v>83</v>
      </c>
      <c r="D92" s="3">
        <v>7</v>
      </c>
      <c r="E92">
        <v>1</v>
      </c>
      <c r="F92" t="s">
        <v>86</v>
      </c>
      <c r="G92" t="str">
        <f t="shared" si="3"/>
        <v>["b19",50,"Phosphate",7,1,"A few small crystals"],</v>
      </c>
      <c r="H92" t="s">
        <v>12</v>
      </c>
      <c r="I92">
        <v>40</v>
      </c>
      <c r="J92" t="str">
        <f t="shared" si="2"/>
        <v>["b7",40],</v>
      </c>
    </row>
    <row r="93" spans="1:10" x14ac:dyDescent="0.25">
      <c r="A93" t="s">
        <v>74</v>
      </c>
      <c r="B93">
        <v>50</v>
      </c>
      <c r="C93" t="s">
        <v>83</v>
      </c>
      <c r="D93" s="3">
        <v>7.5</v>
      </c>
      <c r="E93">
        <v>3</v>
      </c>
      <c r="F93" t="s">
        <v>93</v>
      </c>
      <c r="G93" t="str">
        <f t="shared" si="3"/>
        <v>["b20",50,"Phosphate",7.5,3,"Many medium crystals"],</v>
      </c>
      <c r="H93" t="s">
        <v>14</v>
      </c>
      <c r="I93">
        <v>40</v>
      </c>
      <c r="J93" t="str">
        <f t="shared" si="2"/>
        <v>["b8",40],</v>
      </c>
    </row>
    <row r="94" spans="1:10" x14ac:dyDescent="0.25">
      <c r="A94" t="s">
        <v>75</v>
      </c>
      <c r="B94">
        <v>50</v>
      </c>
      <c r="C94" t="s">
        <v>83</v>
      </c>
      <c r="D94" s="3">
        <v>8</v>
      </c>
      <c r="E94">
        <v>-1</v>
      </c>
      <c r="F94" t="s">
        <v>93</v>
      </c>
      <c r="G94" t="str">
        <f t="shared" si="3"/>
        <v>["b21",50,"Phosphate",8,-1,"Many medium crystals"],</v>
      </c>
      <c r="H94" t="s">
        <v>15</v>
      </c>
      <c r="I94">
        <v>40</v>
      </c>
      <c r="J94" t="str">
        <f t="shared" si="2"/>
        <v>["b9",40],</v>
      </c>
    </row>
    <row r="95" spans="1:10" x14ac:dyDescent="0.25">
      <c r="A95" t="s">
        <v>76</v>
      </c>
      <c r="B95">
        <v>50</v>
      </c>
      <c r="C95" t="s">
        <v>84</v>
      </c>
      <c r="D95" s="3">
        <v>7.5</v>
      </c>
      <c r="E95">
        <v>-1</v>
      </c>
      <c r="F95" t="s">
        <v>87</v>
      </c>
      <c r="G95" t="str">
        <f t="shared" si="3"/>
        <v>["b22",50,"Tris",7.5,-1,"clear"],</v>
      </c>
      <c r="H95" t="s">
        <v>17</v>
      </c>
      <c r="I95">
        <v>40</v>
      </c>
      <c r="J95" t="str">
        <f t="shared" si="2"/>
        <v>["b10",40],</v>
      </c>
    </row>
    <row r="96" spans="1:10" x14ac:dyDescent="0.25">
      <c r="A96" t="s">
        <v>77</v>
      </c>
      <c r="B96">
        <v>50</v>
      </c>
      <c r="C96" t="s">
        <v>84</v>
      </c>
      <c r="D96" s="3">
        <v>8</v>
      </c>
      <c r="E96">
        <v>-1</v>
      </c>
      <c r="F96" t="s">
        <v>88</v>
      </c>
      <c r="G96" t="str">
        <f t="shared" si="3"/>
        <v>["b23",50,"Tris",8,-1,"Some small crystals"],</v>
      </c>
      <c r="H96" t="s">
        <v>18</v>
      </c>
      <c r="I96">
        <v>40</v>
      </c>
      <c r="J96" t="str">
        <f t="shared" si="2"/>
        <v>["b11",40],</v>
      </c>
    </row>
    <row r="97" spans="1:10" x14ac:dyDescent="0.25">
      <c r="A97" t="s">
        <v>78</v>
      </c>
      <c r="B97">
        <v>50</v>
      </c>
      <c r="C97" t="s">
        <v>84</v>
      </c>
      <c r="D97" s="3">
        <v>8.5</v>
      </c>
      <c r="E97">
        <v>-1</v>
      </c>
      <c r="F97" t="s">
        <v>88</v>
      </c>
      <c r="G97" t="str">
        <f t="shared" si="3"/>
        <v>["b24",50,"Tris",8.5,-1,"Some small crystals"],</v>
      </c>
      <c r="H97" t="s">
        <v>29</v>
      </c>
      <c r="I97">
        <v>40</v>
      </c>
      <c r="J97" t="str">
        <f t="shared" si="2"/>
        <v>["b12",40],</v>
      </c>
    </row>
    <row r="98" spans="1:10" x14ac:dyDescent="0.25">
      <c r="H98" t="s">
        <v>30</v>
      </c>
      <c r="I98">
        <v>40</v>
      </c>
      <c r="J98" t="str">
        <f t="shared" si="2"/>
        <v>["b13",40],</v>
      </c>
    </row>
    <row r="99" spans="1:10" x14ac:dyDescent="0.25">
      <c r="H99" t="s">
        <v>31</v>
      </c>
      <c r="I99">
        <v>40</v>
      </c>
      <c r="J99" t="str">
        <f t="shared" si="2"/>
        <v>["b14",40],</v>
      </c>
    </row>
    <row r="100" spans="1:10" x14ac:dyDescent="0.25">
      <c r="H100" t="s">
        <v>32</v>
      </c>
      <c r="I100">
        <v>40</v>
      </c>
      <c r="J100" t="str">
        <f t="shared" si="2"/>
        <v>["b15",40],</v>
      </c>
    </row>
    <row r="101" spans="1:10" x14ac:dyDescent="0.25">
      <c r="H101" t="s">
        <v>35</v>
      </c>
      <c r="I101">
        <v>40</v>
      </c>
      <c r="J101" t="str">
        <f t="shared" si="2"/>
        <v>["b16",40],</v>
      </c>
    </row>
    <row r="102" spans="1:10" x14ac:dyDescent="0.25">
      <c r="H102" t="s">
        <v>36</v>
      </c>
      <c r="I102">
        <v>40</v>
      </c>
      <c r="J102" t="str">
        <f t="shared" si="2"/>
        <v>["b17",40],</v>
      </c>
    </row>
    <row r="103" spans="1:10" x14ac:dyDescent="0.25">
      <c r="H103" t="s">
        <v>38</v>
      </c>
      <c r="I103">
        <v>40</v>
      </c>
      <c r="J103" t="str">
        <f t="shared" si="2"/>
        <v>["b18",40],</v>
      </c>
    </row>
    <row r="104" spans="1:10" x14ac:dyDescent="0.25">
      <c r="H104" t="s">
        <v>40</v>
      </c>
      <c r="I104">
        <v>40</v>
      </c>
      <c r="J104" t="str">
        <f t="shared" si="2"/>
        <v>["b19",40],</v>
      </c>
    </row>
    <row r="105" spans="1:10" x14ac:dyDescent="0.25">
      <c r="H105" t="s">
        <v>41</v>
      </c>
      <c r="I105">
        <v>40</v>
      </c>
      <c r="J105" t="str">
        <f t="shared" si="2"/>
        <v>["b20",40],</v>
      </c>
    </row>
    <row r="106" spans="1:10" x14ac:dyDescent="0.25">
      <c r="H106" t="s">
        <v>42</v>
      </c>
      <c r="I106">
        <v>40</v>
      </c>
      <c r="J106" t="str">
        <f t="shared" si="2"/>
        <v>["b21",40],</v>
      </c>
    </row>
    <row r="107" spans="1:10" x14ac:dyDescent="0.25">
      <c r="H107" t="s">
        <v>43</v>
      </c>
      <c r="I107">
        <v>40</v>
      </c>
      <c r="J107" t="str">
        <f t="shared" si="2"/>
        <v>["b22",40],</v>
      </c>
    </row>
    <row r="108" spans="1:10" x14ac:dyDescent="0.25">
      <c r="H108" t="s">
        <v>44</v>
      </c>
      <c r="I108">
        <v>40</v>
      </c>
      <c r="J108" t="str">
        <f t="shared" si="2"/>
        <v>["b23",40],</v>
      </c>
    </row>
    <row r="109" spans="1:10" x14ac:dyDescent="0.25">
      <c r="H109" t="s">
        <v>45</v>
      </c>
      <c r="I109">
        <v>40</v>
      </c>
      <c r="J109" t="str">
        <f t="shared" si="2"/>
        <v>["b24",40],</v>
      </c>
    </row>
    <row r="110" spans="1:10" x14ac:dyDescent="0.25">
      <c r="H110" t="s">
        <v>8</v>
      </c>
      <c r="I110">
        <v>50</v>
      </c>
      <c r="J110" t="str">
        <f t="shared" si="2"/>
        <v>["b1",50],</v>
      </c>
    </row>
    <row r="111" spans="1:10" x14ac:dyDescent="0.25">
      <c r="H111" t="s">
        <v>20</v>
      </c>
      <c r="I111">
        <v>50</v>
      </c>
      <c r="J111" t="str">
        <f t="shared" si="2"/>
        <v>["b2",50],</v>
      </c>
    </row>
    <row r="112" spans="1:10" x14ac:dyDescent="0.25">
      <c r="H112" t="s">
        <v>21</v>
      </c>
      <c r="I112">
        <v>50</v>
      </c>
      <c r="J112" t="str">
        <f t="shared" si="2"/>
        <v>["b3",50],</v>
      </c>
    </row>
    <row r="113" spans="8:10" x14ac:dyDescent="0.25">
      <c r="H113" t="s">
        <v>23</v>
      </c>
      <c r="I113">
        <v>50</v>
      </c>
      <c r="J113" t="str">
        <f t="shared" si="2"/>
        <v>["b4",50],</v>
      </c>
    </row>
    <row r="114" spans="8:10" x14ac:dyDescent="0.25">
      <c r="H114" t="s">
        <v>24</v>
      </c>
      <c r="I114">
        <v>50</v>
      </c>
      <c r="J114" t="str">
        <f t="shared" si="2"/>
        <v>["b5",50],</v>
      </c>
    </row>
    <row r="115" spans="8:10" x14ac:dyDescent="0.25">
      <c r="H115" t="s">
        <v>25</v>
      </c>
      <c r="I115">
        <v>50</v>
      </c>
      <c r="J115" t="str">
        <f t="shared" si="2"/>
        <v>["b6",50],</v>
      </c>
    </row>
    <row r="116" spans="8:10" x14ac:dyDescent="0.25">
      <c r="H116" t="s">
        <v>12</v>
      </c>
      <c r="I116">
        <v>50</v>
      </c>
      <c r="J116" t="str">
        <f t="shared" si="2"/>
        <v>["b7",50],</v>
      </c>
    </row>
    <row r="117" spans="8:10" x14ac:dyDescent="0.25">
      <c r="H117" t="s">
        <v>14</v>
      </c>
      <c r="I117">
        <v>50</v>
      </c>
      <c r="J117" t="str">
        <f t="shared" si="2"/>
        <v>["b8",50],</v>
      </c>
    </row>
    <row r="118" spans="8:10" x14ac:dyDescent="0.25">
      <c r="H118" t="s">
        <v>15</v>
      </c>
      <c r="I118">
        <v>50</v>
      </c>
      <c r="J118" t="str">
        <f t="shared" si="2"/>
        <v>["b9",50],</v>
      </c>
    </row>
    <row r="119" spans="8:10" x14ac:dyDescent="0.25">
      <c r="H119" t="s">
        <v>17</v>
      </c>
      <c r="I119">
        <v>50</v>
      </c>
      <c r="J119" t="str">
        <f t="shared" si="2"/>
        <v>["b10",50],</v>
      </c>
    </row>
    <row r="120" spans="8:10" x14ac:dyDescent="0.25">
      <c r="H120" t="s">
        <v>18</v>
      </c>
      <c r="I120">
        <v>50</v>
      </c>
      <c r="J120" t="str">
        <f t="shared" si="2"/>
        <v>["b11",50],</v>
      </c>
    </row>
    <row r="121" spans="8:10" x14ac:dyDescent="0.25">
      <c r="H121" t="s">
        <v>29</v>
      </c>
      <c r="I121">
        <v>50</v>
      </c>
      <c r="J121" t="str">
        <f t="shared" si="2"/>
        <v>["b12",50],</v>
      </c>
    </row>
    <row r="122" spans="8:10" x14ac:dyDescent="0.25">
      <c r="H122" t="s">
        <v>30</v>
      </c>
      <c r="I122">
        <v>50</v>
      </c>
      <c r="J122" t="str">
        <f t="shared" si="2"/>
        <v>["b13",50],</v>
      </c>
    </row>
    <row r="123" spans="8:10" x14ac:dyDescent="0.25">
      <c r="H123" t="s">
        <v>31</v>
      </c>
      <c r="I123">
        <v>50</v>
      </c>
      <c r="J123" t="str">
        <f t="shared" si="2"/>
        <v>["b14",50],</v>
      </c>
    </row>
    <row r="124" spans="8:10" x14ac:dyDescent="0.25">
      <c r="H124" t="s">
        <v>32</v>
      </c>
      <c r="I124">
        <v>50</v>
      </c>
      <c r="J124" t="str">
        <f t="shared" si="2"/>
        <v>["b15",50],</v>
      </c>
    </row>
    <row r="125" spans="8:10" x14ac:dyDescent="0.25">
      <c r="H125" t="s">
        <v>35</v>
      </c>
      <c r="I125">
        <v>50</v>
      </c>
      <c r="J125" t="str">
        <f t="shared" si="2"/>
        <v>["b16",50],</v>
      </c>
    </row>
    <row r="126" spans="8:10" x14ac:dyDescent="0.25">
      <c r="H126" t="s">
        <v>36</v>
      </c>
      <c r="I126">
        <v>50</v>
      </c>
      <c r="J126" t="str">
        <f t="shared" si="2"/>
        <v>["b17",50],</v>
      </c>
    </row>
    <row r="127" spans="8:10" x14ac:dyDescent="0.25">
      <c r="H127" t="s">
        <v>38</v>
      </c>
      <c r="I127">
        <v>50</v>
      </c>
      <c r="J127" t="str">
        <f t="shared" si="2"/>
        <v>["b18",50],</v>
      </c>
    </row>
    <row r="128" spans="8:10" x14ac:dyDescent="0.25">
      <c r="H128" t="s">
        <v>40</v>
      </c>
      <c r="I128">
        <v>50</v>
      </c>
      <c r="J128" t="str">
        <f t="shared" si="2"/>
        <v>["b19",50],</v>
      </c>
    </row>
    <row r="129" spans="8:10" x14ac:dyDescent="0.25">
      <c r="H129" t="s">
        <v>41</v>
      </c>
      <c r="I129">
        <v>50</v>
      </c>
      <c r="J129" t="str">
        <f t="shared" si="2"/>
        <v>["b20",50],</v>
      </c>
    </row>
    <row r="130" spans="8:10" x14ac:dyDescent="0.25">
      <c r="H130" t="s">
        <v>42</v>
      </c>
      <c r="I130">
        <v>50</v>
      </c>
      <c r="J130" t="str">
        <f t="shared" ref="J130:J193" si="4">_xlfn.CONCAT("[","""",H130,"""", ",",I130,"]",",")</f>
        <v>["b21",50],</v>
      </c>
    </row>
    <row r="131" spans="8:10" x14ac:dyDescent="0.25">
      <c r="H131" t="s">
        <v>43</v>
      </c>
      <c r="I131">
        <v>50</v>
      </c>
      <c r="J131" t="str">
        <f t="shared" si="4"/>
        <v>["b22",50],</v>
      </c>
    </row>
    <row r="132" spans="8:10" x14ac:dyDescent="0.25">
      <c r="H132" t="s">
        <v>44</v>
      </c>
      <c r="I132">
        <v>50</v>
      </c>
      <c r="J132" t="str">
        <f t="shared" si="4"/>
        <v>["b23",50],</v>
      </c>
    </row>
    <row r="133" spans="8:10" x14ac:dyDescent="0.25">
      <c r="H133" t="s">
        <v>45</v>
      </c>
      <c r="I133">
        <v>50</v>
      </c>
      <c r="J133" t="str">
        <f t="shared" si="4"/>
        <v>["b24",50],</v>
      </c>
    </row>
    <row r="134" spans="8:10" x14ac:dyDescent="0.25">
      <c r="H134" t="s">
        <v>8</v>
      </c>
      <c r="I134">
        <v>40</v>
      </c>
      <c r="J134" t="str">
        <f t="shared" si="4"/>
        <v>["b1",40],</v>
      </c>
    </row>
    <row r="135" spans="8:10" x14ac:dyDescent="0.25">
      <c r="H135" t="s">
        <v>20</v>
      </c>
      <c r="I135">
        <v>40</v>
      </c>
      <c r="J135" t="str">
        <f t="shared" si="4"/>
        <v>["b2",40],</v>
      </c>
    </row>
    <row r="136" spans="8:10" x14ac:dyDescent="0.25">
      <c r="H136" t="s">
        <v>21</v>
      </c>
      <c r="I136">
        <v>40</v>
      </c>
      <c r="J136" t="str">
        <f t="shared" si="4"/>
        <v>["b3",40],</v>
      </c>
    </row>
    <row r="137" spans="8:10" x14ac:dyDescent="0.25">
      <c r="H137" t="s">
        <v>23</v>
      </c>
      <c r="I137">
        <v>40</v>
      </c>
      <c r="J137" t="str">
        <f t="shared" si="4"/>
        <v>["b4",40],</v>
      </c>
    </row>
    <row r="138" spans="8:10" x14ac:dyDescent="0.25">
      <c r="H138" t="s">
        <v>24</v>
      </c>
      <c r="I138">
        <v>40</v>
      </c>
      <c r="J138" t="str">
        <f t="shared" si="4"/>
        <v>["b5",40],</v>
      </c>
    </row>
    <row r="139" spans="8:10" x14ac:dyDescent="0.25">
      <c r="H139" t="s">
        <v>25</v>
      </c>
      <c r="I139">
        <v>40</v>
      </c>
      <c r="J139" t="str">
        <f t="shared" si="4"/>
        <v>["b6",40],</v>
      </c>
    </row>
    <row r="140" spans="8:10" x14ac:dyDescent="0.25">
      <c r="H140" t="s">
        <v>12</v>
      </c>
      <c r="I140">
        <v>40</v>
      </c>
      <c r="J140" t="str">
        <f t="shared" si="4"/>
        <v>["b7",40],</v>
      </c>
    </row>
    <row r="141" spans="8:10" x14ac:dyDescent="0.25">
      <c r="H141" t="s">
        <v>14</v>
      </c>
      <c r="I141">
        <v>40</v>
      </c>
      <c r="J141" t="str">
        <f t="shared" si="4"/>
        <v>["b8",40],</v>
      </c>
    </row>
    <row r="142" spans="8:10" x14ac:dyDescent="0.25">
      <c r="H142" t="s">
        <v>15</v>
      </c>
      <c r="I142">
        <v>40</v>
      </c>
      <c r="J142" t="str">
        <f t="shared" si="4"/>
        <v>["b9",40],</v>
      </c>
    </row>
    <row r="143" spans="8:10" x14ac:dyDescent="0.25">
      <c r="H143" t="s">
        <v>17</v>
      </c>
      <c r="I143">
        <v>40</v>
      </c>
      <c r="J143" t="str">
        <f t="shared" si="4"/>
        <v>["b10",40],</v>
      </c>
    </row>
    <row r="144" spans="8:10" x14ac:dyDescent="0.25">
      <c r="H144" t="s">
        <v>18</v>
      </c>
      <c r="I144">
        <v>40</v>
      </c>
      <c r="J144" t="str">
        <f t="shared" si="4"/>
        <v>["b11",40],</v>
      </c>
    </row>
    <row r="145" spans="8:10" x14ac:dyDescent="0.25">
      <c r="H145" t="s">
        <v>29</v>
      </c>
      <c r="I145">
        <v>40</v>
      </c>
      <c r="J145" t="str">
        <f t="shared" si="4"/>
        <v>["b12",40],</v>
      </c>
    </row>
    <row r="146" spans="8:10" x14ac:dyDescent="0.25">
      <c r="H146" t="s">
        <v>30</v>
      </c>
      <c r="I146">
        <v>40</v>
      </c>
      <c r="J146" t="str">
        <f t="shared" si="4"/>
        <v>["b13",40],</v>
      </c>
    </row>
    <row r="147" spans="8:10" x14ac:dyDescent="0.25">
      <c r="H147" t="s">
        <v>31</v>
      </c>
      <c r="I147">
        <v>40</v>
      </c>
      <c r="J147" t="str">
        <f t="shared" si="4"/>
        <v>["b14",40],</v>
      </c>
    </row>
    <row r="148" spans="8:10" x14ac:dyDescent="0.25">
      <c r="H148" t="s">
        <v>32</v>
      </c>
      <c r="I148">
        <v>40</v>
      </c>
      <c r="J148" t="str">
        <f t="shared" si="4"/>
        <v>["b15",40],</v>
      </c>
    </row>
    <row r="149" spans="8:10" x14ac:dyDescent="0.25">
      <c r="H149" t="s">
        <v>35</v>
      </c>
      <c r="I149">
        <v>40</v>
      </c>
      <c r="J149" t="str">
        <f t="shared" si="4"/>
        <v>["b16",40],</v>
      </c>
    </row>
    <row r="150" spans="8:10" x14ac:dyDescent="0.25">
      <c r="H150" t="s">
        <v>36</v>
      </c>
      <c r="I150">
        <v>40</v>
      </c>
      <c r="J150" t="str">
        <f t="shared" si="4"/>
        <v>["b17",40],</v>
      </c>
    </row>
    <row r="151" spans="8:10" x14ac:dyDescent="0.25">
      <c r="H151" t="s">
        <v>38</v>
      </c>
      <c r="I151">
        <v>40</v>
      </c>
      <c r="J151" t="str">
        <f t="shared" si="4"/>
        <v>["b18",40],</v>
      </c>
    </row>
    <row r="152" spans="8:10" x14ac:dyDescent="0.25">
      <c r="H152" t="s">
        <v>40</v>
      </c>
      <c r="I152">
        <v>40</v>
      </c>
      <c r="J152" t="str">
        <f t="shared" si="4"/>
        <v>["b19",40],</v>
      </c>
    </row>
    <row r="153" spans="8:10" x14ac:dyDescent="0.25">
      <c r="H153" t="s">
        <v>41</v>
      </c>
      <c r="I153">
        <v>40</v>
      </c>
      <c r="J153" t="str">
        <f t="shared" si="4"/>
        <v>["b20",40],</v>
      </c>
    </row>
    <row r="154" spans="8:10" x14ac:dyDescent="0.25">
      <c r="H154" t="s">
        <v>42</v>
      </c>
      <c r="I154">
        <v>40</v>
      </c>
      <c r="J154" t="str">
        <f t="shared" si="4"/>
        <v>["b21",40],</v>
      </c>
    </row>
    <row r="155" spans="8:10" x14ac:dyDescent="0.25">
      <c r="H155" t="s">
        <v>43</v>
      </c>
      <c r="I155">
        <v>40</v>
      </c>
      <c r="J155" t="str">
        <f t="shared" si="4"/>
        <v>["b22",40],</v>
      </c>
    </row>
    <row r="156" spans="8:10" x14ac:dyDescent="0.25">
      <c r="H156" t="s">
        <v>44</v>
      </c>
      <c r="I156">
        <v>40</v>
      </c>
      <c r="J156" t="str">
        <f t="shared" si="4"/>
        <v>["b23",40],</v>
      </c>
    </row>
    <row r="157" spans="8:10" x14ac:dyDescent="0.25">
      <c r="H157" t="s">
        <v>45</v>
      </c>
      <c r="I157">
        <v>40</v>
      </c>
      <c r="J157" t="str">
        <f t="shared" si="4"/>
        <v>["b24",40],</v>
      </c>
    </row>
    <row r="158" spans="8:10" x14ac:dyDescent="0.25">
      <c r="H158" t="s">
        <v>8</v>
      </c>
      <c r="I158">
        <v>20</v>
      </c>
      <c r="J158" t="str">
        <f t="shared" si="4"/>
        <v>["b1",20],</v>
      </c>
    </row>
    <row r="159" spans="8:10" x14ac:dyDescent="0.25">
      <c r="H159" t="s">
        <v>20</v>
      </c>
      <c r="I159">
        <v>20</v>
      </c>
      <c r="J159" t="str">
        <f t="shared" si="4"/>
        <v>["b2",20],</v>
      </c>
    </row>
    <row r="160" spans="8:10" x14ac:dyDescent="0.25">
      <c r="H160" t="s">
        <v>21</v>
      </c>
      <c r="I160">
        <v>20</v>
      </c>
      <c r="J160" t="str">
        <f t="shared" si="4"/>
        <v>["b3",20],</v>
      </c>
    </row>
    <row r="161" spans="8:10" x14ac:dyDescent="0.25">
      <c r="H161" t="s">
        <v>23</v>
      </c>
      <c r="I161">
        <v>20</v>
      </c>
      <c r="J161" t="str">
        <f t="shared" si="4"/>
        <v>["b4",20],</v>
      </c>
    </row>
    <row r="162" spans="8:10" x14ac:dyDescent="0.25">
      <c r="H162" t="s">
        <v>24</v>
      </c>
      <c r="I162">
        <v>20</v>
      </c>
      <c r="J162" t="str">
        <f t="shared" si="4"/>
        <v>["b5",20],</v>
      </c>
    </row>
    <row r="163" spans="8:10" x14ac:dyDescent="0.25">
      <c r="H163" t="s">
        <v>25</v>
      </c>
      <c r="I163">
        <v>20</v>
      </c>
      <c r="J163" t="str">
        <f t="shared" si="4"/>
        <v>["b6",20],</v>
      </c>
    </row>
    <row r="164" spans="8:10" x14ac:dyDescent="0.25">
      <c r="H164" t="s">
        <v>12</v>
      </c>
      <c r="I164">
        <v>20</v>
      </c>
      <c r="J164" t="str">
        <f t="shared" si="4"/>
        <v>["b7",20],</v>
      </c>
    </row>
    <row r="165" spans="8:10" x14ac:dyDescent="0.25">
      <c r="H165" t="s">
        <v>14</v>
      </c>
      <c r="I165">
        <v>20</v>
      </c>
      <c r="J165" t="str">
        <f t="shared" si="4"/>
        <v>["b8",20],</v>
      </c>
    </row>
    <row r="166" spans="8:10" x14ac:dyDescent="0.25">
      <c r="H166" t="s">
        <v>15</v>
      </c>
      <c r="I166">
        <v>20</v>
      </c>
      <c r="J166" t="str">
        <f t="shared" si="4"/>
        <v>["b9",20],</v>
      </c>
    </row>
    <row r="167" spans="8:10" x14ac:dyDescent="0.25">
      <c r="H167" t="s">
        <v>17</v>
      </c>
      <c r="I167">
        <v>20</v>
      </c>
      <c r="J167" t="str">
        <f t="shared" si="4"/>
        <v>["b10",20],</v>
      </c>
    </row>
    <row r="168" spans="8:10" x14ac:dyDescent="0.25">
      <c r="H168" t="s">
        <v>18</v>
      </c>
      <c r="I168">
        <v>20</v>
      </c>
      <c r="J168" t="str">
        <f t="shared" si="4"/>
        <v>["b11",20],</v>
      </c>
    </row>
    <row r="169" spans="8:10" x14ac:dyDescent="0.25">
      <c r="H169" t="s">
        <v>29</v>
      </c>
      <c r="I169">
        <v>20</v>
      </c>
      <c r="J169" t="str">
        <f t="shared" si="4"/>
        <v>["b12",20],</v>
      </c>
    </row>
    <row r="170" spans="8:10" x14ac:dyDescent="0.25">
      <c r="H170" t="s">
        <v>30</v>
      </c>
      <c r="I170">
        <v>20</v>
      </c>
      <c r="J170" t="str">
        <f t="shared" si="4"/>
        <v>["b13",20],</v>
      </c>
    </row>
    <row r="171" spans="8:10" x14ac:dyDescent="0.25">
      <c r="H171" t="s">
        <v>31</v>
      </c>
      <c r="I171">
        <v>20</v>
      </c>
      <c r="J171" t="str">
        <f t="shared" si="4"/>
        <v>["b14",20],</v>
      </c>
    </row>
    <row r="172" spans="8:10" x14ac:dyDescent="0.25">
      <c r="H172" t="s">
        <v>32</v>
      </c>
      <c r="I172">
        <v>20</v>
      </c>
      <c r="J172" t="str">
        <f t="shared" si="4"/>
        <v>["b15",20],</v>
      </c>
    </row>
    <row r="173" spans="8:10" x14ac:dyDescent="0.25">
      <c r="H173" t="s">
        <v>35</v>
      </c>
      <c r="I173">
        <v>20</v>
      </c>
      <c r="J173" t="str">
        <f t="shared" si="4"/>
        <v>["b16",20],</v>
      </c>
    </row>
    <row r="174" spans="8:10" x14ac:dyDescent="0.25">
      <c r="H174" t="s">
        <v>36</v>
      </c>
      <c r="I174">
        <v>20</v>
      </c>
      <c r="J174" t="str">
        <f t="shared" si="4"/>
        <v>["b17",20],</v>
      </c>
    </row>
    <row r="175" spans="8:10" x14ac:dyDescent="0.25">
      <c r="H175" t="s">
        <v>38</v>
      </c>
      <c r="I175">
        <v>20</v>
      </c>
      <c r="J175" t="str">
        <f t="shared" si="4"/>
        <v>["b18",20],</v>
      </c>
    </row>
    <row r="176" spans="8:10" x14ac:dyDescent="0.25">
      <c r="H176" t="s">
        <v>40</v>
      </c>
      <c r="I176">
        <v>20</v>
      </c>
      <c r="J176" t="str">
        <f t="shared" si="4"/>
        <v>["b19",20],</v>
      </c>
    </row>
    <row r="177" spans="8:10" x14ac:dyDescent="0.25">
      <c r="H177" t="s">
        <v>41</v>
      </c>
      <c r="I177">
        <v>20</v>
      </c>
      <c r="J177" t="str">
        <f t="shared" si="4"/>
        <v>["b20",20],</v>
      </c>
    </row>
    <row r="178" spans="8:10" x14ac:dyDescent="0.25">
      <c r="H178" t="s">
        <v>42</v>
      </c>
      <c r="I178">
        <v>20</v>
      </c>
      <c r="J178" t="str">
        <f t="shared" si="4"/>
        <v>["b21",20],</v>
      </c>
    </row>
    <row r="179" spans="8:10" x14ac:dyDescent="0.25">
      <c r="H179" t="s">
        <v>43</v>
      </c>
      <c r="I179">
        <v>20</v>
      </c>
      <c r="J179" t="str">
        <f t="shared" si="4"/>
        <v>["b22",20],</v>
      </c>
    </row>
    <row r="180" spans="8:10" x14ac:dyDescent="0.25">
      <c r="H180" t="s">
        <v>44</v>
      </c>
      <c r="I180">
        <v>20</v>
      </c>
      <c r="J180" t="str">
        <f t="shared" si="4"/>
        <v>["b23",20],</v>
      </c>
    </row>
    <row r="181" spans="8:10" x14ac:dyDescent="0.25">
      <c r="H181" t="s">
        <v>45</v>
      </c>
      <c r="I181">
        <v>20</v>
      </c>
      <c r="J181" t="str">
        <f t="shared" si="4"/>
        <v>["b24",20],</v>
      </c>
    </row>
    <row r="182" spans="8:10" x14ac:dyDescent="0.25">
      <c r="H182" t="s">
        <v>30</v>
      </c>
      <c r="I182">
        <v>0</v>
      </c>
      <c r="J182" t="str">
        <f t="shared" si="4"/>
        <v>["b13",0],</v>
      </c>
    </row>
    <row r="183" spans="8:10" x14ac:dyDescent="0.25">
      <c r="H183" t="s">
        <v>31</v>
      </c>
      <c r="I183">
        <v>0</v>
      </c>
      <c r="J183" t="str">
        <f t="shared" si="4"/>
        <v>["b14",0],</v>
      </c>
    </row>
    <row r="184" spans="8:10" x14ac:dyDescent="0.25">
      <c r="H184" t="s">
        <v>32</v>
      </c>
      <c r="I184">
        <v>0</v>
      </c>
      <c r="J184" t="str">
        <f t="shared" si="4"/>
        <v>["b15",0],</v>
      </c>
    </row>
    <row r="185" spans="8:10" x14ac:dyDescent="0.25">
      <c r="H185" t="s">
        <v>35</v>
      </c>
      <c r="I185">
        <v>0</v>
      </c>
      <c r="J185" t="str">
        <f t="shared" si="4"/>
        <v>["b16",0],</v>
      </c>
    </row>
    <row r="186" spans="8:10" x14ac:dyDescent="0.25">
      <c r="H186" t="s">
        <v>36</v>
      </c>
      <c r="I186">
        <v>0</v>
      </c>
      <c r="J186" t="str">
        <f t="shared" si="4"/>
        <v>["b17",0],</v>
      </c>
    </row>
    <row r="187" spans="8:10" x14ac:dyDescent="0.25">
      <c r="H187" t="s">
        <v>38</v>
      </c>
      <c r="I187">
        <v>0</v>
      </c>
      <c r="J187" t="str">
        <f t="shared" si="4"/>
        <v>["b18",0],</v>
      </c>
    </row>
    <row r="188" spans="8:10" x14ac:dyDescent="0.25">
      <c r="H188" t="s">
        <v>40</v>
      </c>
      <c r="I188">
        <v>0</v>
      </c>
      <c r="J188" t="str">
        <f t="shared" si="4"/>
        <v>["b19",0],</v>
      </c>
    </row>
    <row r="189" spans="8:10" x14ac:dyDescent="0.25">
      <c r="H189" t="s">
        <v>41</v>
      </c>
      <c r="I189">
        <v>0</v>
      </c>
      <c r="J189" t="str">
        <f t="shared" si="4"/>
        <v>["b20",0],</v>
      </c>
    </row>
    <row r="190" spans="8:10" x14ac:dyDescent="0.25">
      <c r="H190" t="s">
        <v>42</v>
      </c>
      <c r="I190">
        <v>0</v>
      </c>
      <c r="J190" t="str">
        <f t="shared" si="4"/>
        <v>["b21",0],</v>
      </c>
    </row>
    <row r="191" spans="8:10" x14ac:dyDescent="0.25">
      <c r="H191" t="s">
        <v>43</v>
      </c>
      <c r="I191">
        <v>0</v>
      </c>
      <c r="J191" t="str">
        <f t="shared" si="4"/>
        <v>["b22",0],</v>
      </c>
    </row>
    <row r="192" spans="8:10" x14ac:dyDescent="0.25">
      <c r="H192" t="s">
        <v>44</v>
      </c>
      <c r="I192">
        <v>0</v>
      </c>
      <c r="J192" t="str">
        <f t="shared" si="4"/>
        <v>["b23",0],</v>
      </c>
    </row>
    <row r="193" spans="8:10" x14ac:dyDescent="0.25">
      <c r="H193" t="s">
        <v>45</v>
      </c>
      <c r="I193">
        <v>0</v>
      </c>
      <c r="J193" t="str">
        <f t="shared" si="4"/>
        <v>["b24",0],</v>
      </c>
    </row>
    <row r="194" spans="8:10" x14ac:dyDescent="0.25">
      <c r="H194" t="s">
        <v>8</v>
      </c>
      <c r="I194">
        <v>10</v>
      </c>
      <c r="J194" t="str">
        <f t="shared" ref="J194:J257" si="5">_xlfn.CONCAT("[","""",H194,"""", ",",I194,"]",",")</f>
        <v>["b1",10],</v>
      </c>
    </row>
    <row r="195" spans="8:10" x14ac:dyDescent="0.25">
      <c r="H195" t="s">
        <v>20</v>
      </c>
      <c r="I195">
        <v>10</v>
      </c>
      <c r="J195" t="str">
        <f t="shared" si="5"/>
        <v>["b2",10],</v>
      </c>
    </row>
    <row r="196" spans="8:10" x14ac:dyDescent="0.25">
      <c r="H196" t="s">
        <v>21</v>
      </c>
      <c r="I196">
        <v>10</v>
      </c>
      <c r="J196" t="str">
        <f t="shared" si="5"/>
        <v>["b3",10],</v>
      </c>
    </row>
    <row r="197" spans="8:10" x14ac:dyDescent="0.25">
      <c r="H197" t="s">
        <v>23</v>
      </c>
      <c r="I197">
        <v>10</v>
      </c>
      <c r="J197" t="str">
        <f t="shared" si="5"/>
        <v>["b4",10],</v>
      </c>
    </row>
    <row r="198" spans="8:10" x14ac:dyDescent="0.25">
      <c r="H198" t="s">
        <v>24</v>
      </c>
      <c r="I198">
        <v>10</v>
      </c>
      <c r="J198" t="str">
        <f t="shared" si="5"/>
        <v>["b5",10],</v>
      </c>
    </row>
    <row r="199" spans="8:10" x14ac:dyDescent="0.25">
      <c r="H199" t="s">
        <v>25</v>
      </c>
      <c r="I199">
        <v>10</v>
      </c>
      <c r="J199" t="str">
        <f t="shared" si="5"/>
        <v>["b6",10],</v>
      </c>
    </row>
    <row r="200" spans="8:10" x14ac:dyDescent="0.25">
      <c r="H200" t="s">
        <v>12</v>
      </c>
      <c r="I200">
        <v>10</v>
      </c>
      <c r="J200" t="str">
        <f t="shared" si="5"/>
        <v>["b7",10],</v>
      </c>
    </row>
    <row r="201" spans="8:10" x14ac:dyDescent="0.25">
      <c r="H201" t="s">
        <v>14</v>
      </c>
      <c r="I201">
        <v>10</v>
      </c>
      <c r="J201" t="str">
        <f t="shared" si="5"/>
        <v>["b8",10],</v>
      </c>
    </row>
    <row r="202" spans="8:10" x14ac:dyDescent="0.25">
      <c r="H202" t="s">
        <v>15</v>
      </c>
      <c r="I202">
        <v>10</v>
      </c>
      <c r="J202" t="str">
        <f t="shared" si="5"/>
        <v>["b9",10],</v>
      </c>
    </row>
    <row r="203" spans="8:10" x14ac:dyDescent="0.25">
      <c r="H203" t="s">
        <v>17</v>
      </c>
      <c r="I203">
        <v>10</v>
      </c>
      <c r="J203" t="str">
        <f t="shared" si="5"/>
        <v>["b10",10],</v>
      </c>
    </row>
    <row r="204" spans="8:10" x14ac:dyDescent="0.25">
      <c r="H204" t="s">
        <v>18</v>
      </c>
      <c r="I204">
        <v>10</v>
      </c>
      <c r="J204" t="str">
        <f t="shared" si="5"/>
        <v>["b11",10],</v>
      </c>
    </row>
    <row r="205" spans="8:10" x14ac:dyDescent="0.25">
      <c r="H205" t="s">
        <v>29</v>
      </c>
      <c r="I205">
        <v>10</v>
      </c>
      <c r="J205" t="str">
        <f t="shared" si="5"/>
        <v>["b12",10],</v>
      </c>
    </row>
    <row r="206" spans="8:10" x14ac:dyDescent="0.25">
      <c r="H206" t="s">
        <v>30</v>
      </c>
      <c r="I206">
        <v>10</v>
      </c>
      <c r="J206" t="str">
        <f t="shared" si="5"/>
        <v>["b13",10],</v>
      </c>
    </row>
    <row r="207" spans="8:10" x14ac:dyDescent="0.25">
      <c r="H207" t="s">
        <v>31</v>
      </c>
      <c r="I207">
        <v>10</v>
      </c>
      <c r="J207" t="str">
        <f t="shared" si="5"/>
        <v>["b14",10],</v>
      </c>
    </row>
    <row r="208" spans="8:10" x14ac:dyDescent="0.25">
      <c r="H208" t="s">
        <v>32</v>
      </c>
      <c r="I208">
        <v>10</v>
      </c>
      <c r="J208" t="str">
        <f t="shared" si="5"/>
        <v>["b15",10],</v>
      </c>
    </row>
    <row r="209" spans="8:10" x14ac:dyDescent="0.25">
      <c r="H209" t="s">
        <v>35</v>
      </c>
      <c r="I209">
        <v>10</v>
      </c>
      <c r="J209" t="str">
        <f t="shared" si="5"/>
        <v>["b16",10],</v>
      </c>
    </row>
    <row r="210" spans="8:10" x14ac:dyDescent="0.25">
      <c r="H210" t="s">
        <v>36</v>
      </c>
      <c r="I210">
        <v>10</v>
      </c>
      <c r="J210" t="str">
        <f t="shared" si="5"/>
        <v>["b17",10],</v>
      </c>
    </row>
    <row r="211" spans="8:10" x14ac:dyDescent="0.25">
      <c r="H211" t="s">
        <v>38</v>
      </c>
      <c r="I211">
        <v>10</v>
      </c>
      <c r="J211" t="str">
        <f t="shared" si="5"/>
        <v>["b18",10],</v>
      </c>
    </row>
    <row r="212" spans="8:10" x14ac:dyDescent="0.25">
      <c r="H212" t="s">
        <v>40</v>
      </c>
      <c r="I212">
        <v>10</v>
      </c>
      <c r="J212" t="str">
        <f t="shared" si="5"/>
        <v>["b19",10],</v>
      </c>
    </row>
    <row r="213" spans="8:10" x14ac:dyDescent="0.25">
      <c r="H213" t="s">
        <v>41</v>
      </c>
      <c r="I213">
        <v>10</v>
      </c>
      <c r="J213" t="str">
        <f t="shared" si="5"/>
        <v>["b20",10],</v>
      </c>
    </row>
    <row r="214" spans="8:10" x14ac:dyDescent="0.25">
      <c r="H214" t="s">
        <v>42</v>
      </c>
      <c r="I214">
        <v>10</v>
      </c>
      <c r="J214" t="str">
        <f t="shared" si="5"/>
        <v>["b21",10],</v>
      </c>
    </row>
    <row r="215" spans="8:10" x14ac:dyDescent="0.25">
      <c r="H215" t="s">
        <v>43</v>
      </c>
      <c r="I215">
        <v>10</v>
      </c>
      <c r="J215" t="str">
        <f t="shared" si="5"/>
        <v>["b22",10],</v>
      </c>
    </row>
    <row r="216" spans="8:10" x14ac:dyDescent="0.25">
      <c r="H216" t="s">
        <v>44</v>
      </c>
      <c r="I216">
        <v>10</v>
      </c>
      <c r="J216" t="str">
        <f t="shared" si="5"/>
        <v>["b23",10],</v>
      </c>
    </row>
    <row r="217" spans="8:10" x14ac:dyDescent="0.25">
      <c r="H217" t="s">
        <v>45</v>
      </c>
      <c r="I217">
        <v>10</v>
      </c>
      <c r="J217" t="str">
        <f t="shared" si="5"/>
        <v>["b24",10],</v>
      </c>
    </row>
    <row r="218" spans="8:10" x14ac:dyDescent="0.25">
      <c r="H218" t="s">
        <v>8</v>
      </c>
      <c r="I218">
        <v>20</v>
      </c>
      <c r="J218" t="str">
        <f t="shared" si="5"/>
        <v>["b1",20],</v>
      </c>
    </row>
    <row r="219" spans="8:10" x14ac:dyDescent="0.25">
      <c r="H219" t="s">
        <v>20</v>
      </c>
      <c r="I219">
        <v>20</v>
      </c>
      <c r="J219" t="str">
        <f t="shared" si="5"/>
        <v>["b2",20],</v>
      </c>
    </row>
    <row r="220" spans="8:10" x14ac:dyDescent="0.25">
      <c r="H220" t="s">
        <v>21</v>
      </c>
      <c r="I220">
        <v>20</v>
      </c>
      <c r="J220" t="str">
        <f t="shared" si="5"/>
        <v>["b3",20],</v>
      </c>
    </row>
    <row r="221" spans="8:10" x14ac:dyDescent="0.25">
      <c r="H221" t="s">
        <v>23</v>
      </c>
      <c r="I221">
        <v>20</v>
      </c>
      <c r="J221" t="str">
        <f t="shared" si="5"/>
        <v>["b4",20],</v>
      </c>
    </row>
    <row r="222" spans="8:10" x14ac:dyDescent="0.25">
      <c r="H222" t="s">
        <v>24</v>
      </c>
      <c r="I222">
        <v>20</v>
      </c>
      <c r="J222" t="str">
        <f t="shared" si="5"/>
        <v>["b5",20],</v>
      </c>
    </row>
    <row r="223" spans="8:10" x14ac:dyDescent="0.25">
      <c r="H223" t="s">
        <v>25</v>
      </c>
      <c r="I223">
        <v>20</v>
      </c>
      <c r="J223" t="str">
        <f t="shared" si="5"/>
        <v>["b6",20],</v>
      </c>
    </row>
    <row r="224" spans="8:10" x14ac:dyDescent="0.25">
      <c r="H224" t="s">
        <v>12</v>
      </c>
      <c r="I224">
        <v>20</v>
      </c>
      <c r="J224" t="str">
        <f t="shared" si="5"/>
        <v>["b7",20],</v>
      </c>
    </row>
    <row r="225" spans="8:10" x14ac:dyDescent="0.25">
      <c r="H225" t="s">
        <v>14</v>
      </c>
      <c r="I225">
        <v>20</v>
      </c>
      <c r="J225" t="str">
        <f t="shared" si="5"/>
        <v>["b8",20],</v>
      </c>
    </row>
    <row r="226" spans="8:10" x14ac:dyDescent="0.25">
      <c r="H226" t="s">
        <v>15</v>
      </c>
      <c r="I226">
        <v>20</v>
      </c>
      <c r="J226" t="str">
        <f t="shared" si="5"/>
        <v>["b9",20],</v>
      </c>
    </row>
    <row r="227" spans="8:10" x14ac:dyDescent="0.25">
      <c r="H227" t="s">
        <v>17</v>
      </c>
      <c r="I227">
        <v>20</v>
      </c>
      <c r="J227" t="str">
        <f t="shared" si="5"/>
        <v>["b10",20],</v>
      </c>
    </row>
    <row r="228" spans="8:10" x14ac:dyDescent="0.25">
      <c r="H228" t="s">
        <v>18</v>
      </c>
      <c r="I228">
        <v>20</v>
      </c>
      <c r="J228" t="str">
        <f t="shared" si="5"/>
        <v>["b11",20],</v>
      </c>
    </row>
    <row r="229" spans="8:10" x14ac:dyDescent="0.25">
      <c r="H229" t="s">
        <v>29</v>
      </c>
      <c r="I229">
        <v>20</v>
      </c>
      <c r="J229" t="str">
        <f t="shared" si="5"/>
        <v>["b12",20],</v>
      </c>
    </row>
    <row r="230" spans="8:10" x14ac:dyDescent="0.25">
      <c r="H230" t="s">
        <v>30</v>
      </c>
      <c r="I230">
        <v>20</v>
      </c>
      <c r="J230" t="str">
        <f t="shared" si="5"/>
        <v>["b13",20],</v>
      </c>
    </row>
    <row r="231" spans="8:10" x14ac:dyDescent="0.25">
      <c r="H231" t="s">
        <v>31</v>
      </c>
      <c r="I231">
        <v>20</v>
      </c>
      <c r="J231" t="str">
        <f t="shared" si="5"/>
        <v>["b14",20],</v>
      </c>
    </row>
    <row r="232" spans="8:10" x14ac:dyDescent="0.25">
      <c r="H232" t="s">
        <v>32</v>
      </c>
      <c r="I232">
        <v>20</v>
      </c>
      <c r="J232" t="str">
        <f t="shared" si="5"/>
        <v>["b15",20],</v>
      </c>
    </row>
    <row r="233" spans="8:10" x14ac:dyDescent="0.25">
      <c r="H233" t="s">
        <v>35</v>
      </c>
      <c r="I233">
        <v>20</v>
      </c>
      <c r="J233" t="str">
        <f t="shared" si="5"/>
        <v>["b16",20],</v>
      </c>
    </row>
    <row r="234" spans="8:10" x14ac:dyDescent="0.25">
      <c r="H234" t="s">
        <v>36</v>
      </c>
      <c r="I234">
        <v>20</v>
      </c>
      <c r="J234" t="str">
        <f t="shared" si="5"/>
        <v>["b17",20],</v>
      </c>
    </row>
    <row r="235" spans="8:10" x14ac:dyDescent="0.25">
      <c r="H235" t="s">
        <v>38</v>
      </c>
      <c r="I235">
        <v>20</v>
      </c>
      <c r="J235" t="str">
        <f t="shared" si="5"/>
        <v>["b18",20],</v>
      </c>
    </row>
    <row r="236" spans="8:10" x14ac:dyDescent="0.25">
      <c r="H236" t="s">
        <v>40</v>
      </c>
      <c r="I236">
        <v>20</v>
      </c>
      <c r="J236" t="str">
        <f t="shared" si="5"/>
        <v>["b19",20],</v>
      </c>
    </row>
    <row r="237" spans="8:10" x14ac:dyDescent="0.25">
      <c r="H237" t="s">
        <v>41</v>
      </c>
      <c r="I237">
        <v>20</v>
      </c>
      <c r="J237" t="str">
        <f t="shared" si="5"/>
        <v>["b20",20],</v>
      </c>
    </row>
    <row r="238" spans="8:10" x14ac:dyDescent="0.25">
      <c r="H238" t="s">
        <v>42</v>
      </c>
      <c r="I238">
        <v>20</v>
      </c>
      <c r="J238" t="str">
        <f t="shared" si="5"/>
        <v>["b21",20],</v>
      </c>
    </row>
    <row r="239" spans="8:10" x14ac:dyDescent="0.25">
      <c r="H239" t="s">
        <v>43</v>
      </c>
      <c r="I239">
        <v>20</v>
      </c>
      <c r="J239" t="str">
        <f t="shared" si="5"/>
        <v>["b22",20],</v>
      </c>
    </row>
    <row r="240" spans="8:10" x14ac:dyDescent="0.25">
      <c r="H240" t="s">
        <v>44</v>
      </c>
      <c r="I240">
        <v>20</v>
      </c>
      <c r="J240" t="str">
        <f t="shared" si="5"/>
        <v>["b23",20],</v>
      </c>
    </row>
    <row r="241" spans="8:10" x14ac:dyDescent="0.25">
      <c r="H241" t="s">
        <v>45</v>
      </c>
      <c r="I241">
        <v>20</v>
      </c>
      <c r="J241" t="str">
        <f t="shared" si="5"/>
        <v>["b24",20],</v>
      </c>
    </row>
    <row r="242" spans="8:10" x14ac:dyDescent="0.25">
      <c r="H242" t="s">
        <v>8</v>
      </c>
      <c r="I242">
        <v>0</v>
      </c>
      <c r="J242" t="str">
        <f t="shared" si="5"/>
        <v>["b1",0],</v>
      </c>
    </row>
    <row r="243" spans="8:10" x14ac:dyDescent="0.25">
      <c r="H243" t="s">
        <v>20</v>
      </c>
      <c r="I243">
        <v>0</v>
      </c>
      <c r="J243" t="str">
        <f t="shared" si="5"/>
        <v>["b2",0],</v>
      </c>
    </row>
    <row r="244" spans="8:10" x14ac:dyDescent="0.25">
      <c r="H244" t="s">
        <v>21</v>
      </c>
      <c r="I244">
        <v>0</v>
      </c>
      <c r="J244" t="str">
        <f t="shared" si="5"/>
        <v>["b3",0],</v>
      </c>
    </row>
    <row r="245" spans="8:10" x14ac:dyDescent="0.25">
      <c r="H245" t="s">
        <v>23</v>
      </c>
      <c r="I245">
        <v>0</v>
      </c>
      <c r="J245" t="str">
        <f t="shared" si="5"/>
        <v>["b4",0],</v>
      </c>
    </row>
    <row r="246" spans="8:10" x14ac:dyDescent="0.25">
      <c r="H246" t="s">
        <v>24</v>
      </c>
      <c r="I246">
        <v>0</v>
      </c>
      <c r="J246" t="str">
        <f t="shared" si="5"/>
        <v>["b5",0],</v>
      </c>
    </row>
    <row r="247" spans="8:10" x14ac:dyDescent="0.25">
      <c r="H247" t="s">
        <v>25</v>
      </c>
      <c r="I247">
        <v>0</v>
      </c>
      <c r="J247" t="str">
        <f t="shared" si="5"/>
        <v>["b6",0],</v>
      </c>
    </row>
    <row r="248" spans="8:10" x14ac:dyDescent="0.25">
      <c r="H248" t="s">
        <v>12</v>
      </c>
      <c r="I248">
        <v>0</v>
      </c>
      <c r="J248" t="str">
        <f t="shared" si="5"/>
        <v>["b7",0],</v>
      </c>
    </row>
    <row r="249" spans="8:10" x14ac:dyDescent="0.25">
      <c r="H249" t="s">
        <v>14</v>
      </c>
      <c r="I249">
        <v>0</v>
      </c>
      <c r="J249" t="str">
        <f t="shared" si="5"/>
        <v>["b8",0],</v>
      </c>
    </row>
    <row r="250" spans="8:10" x14ac:dyDescent="0.25">
      <c r="H250" t="s">
        <v>15</v>
      </c>
      <c r="I250">
        <v>0</v>
      </c>
      <c r="J250" t="str">
        <f t="shared" si="5"/>
        <v>["b9",0],</v>
      </c>
    </row>
    <row r="251" spans="8:10" x14ac:dyDescent="0.25">
      <c r="H251" t="s">
        <v>17</v>
      </c>
      <c r="I251">
        <v>0</v>
      </c>
      <c r="J251" t="str">
        <f t="shared" si="5"/>
        <v>["b10",0],</v>
      </c>
    </row>
    <row r="252" spans="8:10" x14ac:dyDescent="0.25">
      <c r="H252" t="s">
        <v>18</v>
      </c>
      <c r="I252">
        <v>0</v>
      </c>
      <c r="J252" t="str">
        <f t="shared" si="5"/>
        <v>["b11",0],</v>
      </c>
    </row>
    <row r="253" spans="8:10" x14ac:dyDescent="0.25">
      <c r="H253" t="s">
        <v>29</v>
      </c>
      <c r="I253">
        <v>0</v>
      </c>
      <c r="J253" t="str">
        <f t="shared" si="5"/>
        <v>["b12",0],</v>
      </c>
    </row>
    <row r="254" spans="8:10" x14ac:dyDescent="0.25">
      <c r="H254" t="s">
        <v>8</v>
      </c>
      <c r="I254">
        <v>10</v>
      </c>
      <c r="J254" t="str">
        <f t="shared" si="5"/>
        <v>["b1",10],</v>
      </c>
    </row>
    <row r="255" spans="8:10" x14ac:dyDescent="0.25">
      <c r="H255" t="s">
        <v>20</v>
      </c>
      <c r="I255">
        <v>10</v>
      </c>
      <c r="J255" t="str">
        <f t="shared" si="5"/>
        <v>["b2",10],</v>
      </c>
    </row>
    <row r="256" spans="8:10" x14ac:dyDescent="0.25">
      <c r="H256" t="s">
        <v>21</v>
      </c>
      <c r="I256">
        <v>10</v>
      </c>
      <c r="J256" t="str">
        <f t="shared" si="5"/>
        <v>["b3",10],</v>
      </c>
    </row>
    <row r="257" spans="8:10" x14ac:dyDescent="0.25">
      <c r="H257" t="s">
        <v>23</v>
      </c>
      <c r="I257">
        <v>10</v>
      </c>
      <c r="J257" t="str">
        <f t="shared" si="5"/>
        <v>["b4",10],</v>
      </c>
    </row>
    <row r="258" spans="8:10" x14ac:dyDescent="0.25">
      <c r="H258" t="s">
        <v>24</v>
      </c>
      <c r="I258">
        <v>10</v>
      </c>
      <c r="J258" t="str">
        <f t="shared" ref="J258:J321" si="6">_xlfn.CONCAT("[","""",H258,"""", ",",I258,"]",",")</f>
        <v>["b5",10],</v>
      </c>
    </row>
    <row r="259" spans="8:10" x14ac:dyDescent="0.25">
      <c r="H259" t="s">
        <v>25</v>
      </c>
      <c r="I259">
        <v>10</v>
      </c>
      <c r="J259" t="str">
        <f t="shared" si="6"/>
        <v>["b6",10],</v>
      </c>
    </row>
    <row r="260" spans="8:10" x14ac:dyDescent="0.25">
      <c r="H260" t="s">
        <v>12</v>
      </c>
      <c r="I260">
        <v>10</v>
      </c>
      <c r="J260" t="str">
        <f t="shared" si="6"/>
        <v>["b7",10],</v>
      </c>
    </row>
    <row r="261" spans="8:10" x14ac:dyDescent="0.25">
      <c r="H261" t="s">
        <v>14</v>
      </c>
      <c r="I261">
        <v>10</v>
      </c>
      <c r="J261" t="str">
        <f t="shared" si="6"/>
        <v>["b8",10],</v>
      </c>
    </row>
    <row r="262" spans="8:10" x14ac:dyDescent="0.25">
      <c r="H262" t="s">
        <v>15</v>
      </c>
      <c r="I262">
        <v>10</v>
      </c>
      <c r="J262" t="str">
        <f t="shared" si="6"/>
        <v>["b9",10],</v>
      </c>
    </row>
    <row r="263" spans="8:10" x14ac:dyDescent="0.25">
      <c r="H263" t="s">
        <v>17</v>
      </c>
      <c r="I263">
        <v>10</v>
      </c>
      <c r="J263" t="str">
        <f t="shared" si="6"/>
        <v>["b10",10],</v>
      </c>
    </row>
    <row r="264" spans="8:10" x14ac:dyDescent="0.25">
      <c r="H264" t="s">
        <v>18</v>
      </c>
      <c r="I264">
        <v>10</v>
      </c>
      <c r="J264" t="str">
        <f t="shared" si="6"/>
        <v>["b11",10],</v>
      </c>
    </row>
    <row r="265" spans="8:10" x14ac:dyDescent="0.25">
      <c r="H265" t="s">
        <v>29</v>
      </c>
      <c r="I265">
        <v>10</v>
      </c>
      <c r="J265" t="str">
        <f t="shared" si="6"/>
        <v>["b12",10],</v>
      </c>
    </row>
    <row r="266" spans="8:10" x14ac:dyDescent="0.25">
      <c r="H266" t="s">
        <v>30</v>
      </c>
      <c r="I266">
        <v>10</v>
      </c>
      <c r="J266" t="str">
        <f t="shared" si="6"/>
        <v>["b13",10],</v>
      </c>
    </row>
    <row r="267" spans="8:10" x14ac:dyDescent="0.25">
      <c r="H267" t="s">
        <v>31</v>
      </c>
      <c r="I267">
        <v>10</v>
      </c>
      <c r="J267" t="str">
        <f t="shared" si="6"/>
        <v>["b14",10],</v>
      </c>
    </row>
    <row r="268" spans="8:10" x14ac:dyDescent="0.25">
      <c r="H268" t="s">
        <v>32</v>
      </c>
      <c r="I268">
        <v>10</v>
      </c>
      <c r="J268" t="str">
        <f t="shared" si="6"/>
        <v>["b15",10],</v>
      </c>
    </row>
    <row r="269" spans="8:10" x14ac:dyDescent="0.25">
      <c r="H269" t="s">
        <v>35</v>
      </c>
      <c r="I269">
        <v>10</v>
      </c>
      <c r="J269" t="str">
        <f t="shared" si="6"/>
        <v>["b16",10],</v>
      </c>
    </row>
    <row r="270" spans="8:10" x14ac:dyDescent="0.25">
      <c r="H270" t="s">
        <v>36</v>
      </c>
      <c r="I270">
        <v>10</v>
      </c>
      <c r="J270" t="str">
        <f t="shared" si="6"/>
        <v>["b17",10],</v>
      </c>
    </row>
    <row r="271" spans="8:10" x14ac:dyDescent="0.25">
      <c r="H271" t="s">
        <v>38</v>
      </c>
      <c r="I271">
        <v>10</v>
      </c>
      <c r="J271" t="str">
        <f t="shared" si="6"/>
        <v>["b18",10],</v>
      </c>
    </row>
    <row r="272" spans="8:10" x14ac:dyDescent="0.25">
      <c r="H272" t="s">
        <v>40</v>
      </c>
      <c r="I272">
        <v>10</v>
      </c>
      <c r="J272" t="str">
        <f t="shared" si="6"/>
        <v>["b19",10],</v>
      </c>
    </row>
    <row r="273" spans="8:10" x14ac:dyDescent="0.25">
      <c r="H273" t="s">
        <v>41</v>
      </c>
      <c r="I273">
        <v>10</v>
      </c>
      <c r="J273" t="str">
        <f t="shared" si="6"/>
        <v>["b20",10],</v>
      </c>
    </row>
    <row r="274" spans="8:10" x14ac:dyDescent="0.25">
      <c r="H274" t="s">
        <v>42</v>
      </c>
      <c r="I274">
        <v>10</v>
      </c>
      <c r="J274" t="str">
        <f t="shared" si="6"/>
        <v>["b21",10],</v>
      </c>
    </row>
    <row r="275" spans="8:10" x14ac:dyDescent="0.25">
      <c r="H275" t="s">
        <v>43</v>
      </c>
      <c r="I275">
        <v>10</v>
      </c>
      <c r="J275" t="str">
        <f t="shared" si="6"/>
        <v>["b22",10],</v>
      </c>
    </row>
    <row r="276" spans="8:10" x14ac:dyDescent="0.25">
      <c r="H276" t="s">
        <v>44</v>
      </c>
      <c r="I276">
        <v>10</v>
      </c>
      <c r="J276" t="str">
        <f t="shared" si="6"/>
        <v>["b23",10],</v>
      </c>
    </row>
    <row r="277" spans="8:10" x14ac:dyDescent="0.25">
      <c r="H277" t="s">
        <v>45</v>
      </c>
      <c r="I277">
        <v>10</v>
      </c>
      <c r="J277" t="str">
        <f t="shared" si="6"/>
        <v>["b24",10],</v>
      </c>
    </row>
    <row r="278" spans="8:10" x14ac:dyDescent="0.25">
      <c r="H278" t="s">
        <v>8</v>
      </c>
      <c r="I278">
        <v>20</v>
      </c>
      <c r="J278" t="str">
        <f t="shared" si="6"/>
        <v>["b1",20],</v>
      </c>
    </row>
    <row r="279" spans="8:10" x14ac:dyDescent="0.25">
      <c r="H279" t="s">
        <v>20</v>
      </c>
      <c r="I279">
        <v>20</v>
      </c>
      <c r="J279" t="str">
        <f t="shared" si="6"/>
        <v>["b2",20],</v>
      </c>
    </row>
    <row r="280" spans="8:10" x14ac:dyDescent="0.25">
      <c r="H280" t="s">
        <v>21</v>
      </c>
      <c r="I280">
        <v>20</v>
      </c>
      <c r="J280" t="str">
        <f t="shared" si="6"/>
        <v>["b3",20],</v>
      </c>
    </row>
    <row r="281" spans="8:10" x14ac:dyDescent="0.25">
      <c r="H281" t="s">
        <v>23</v>
      </c>
      <c r="I281">
        <v>20</v>
      </c>
      <c r="J281" t="str">
        <f t="shared" si="6"/>
        <v>["b4",20],</v>
      </c>
    </row>
    <row r="282" spans="8:10" x14ac:dyDescent="0.25">
      <c r="H282" t="s">
        <v>24</v>
      </c>
      <c r="I282">
        <v>20</v>
      </c>
      <c r="J282" t="str">
        <f t="shared" si="6"/>
        <v>["b5",20],</v>
      </c>
    </row>
    <row r="283" spans="8:10" x14ac:dyDescent="0.25">
      <c r="H283" t="s">
        <v>25</v>
      </c>
      <c r="I283">
        <v>20</v>
      </c>
      <c r="J283" t="str">
        <f t="shared" si="6"/>
        <v>["b6",20],</v>
      </c>
    </row>
    <row r="284" spans="8:10" x14ac:dyDescent="0.25">
      <c r="H284" t="s">
        <v>12</v>
      </c>
      <c r="I284">
        <v>20</v>
      </c>
      <c r="J284" t="str">
        <f t="shared" si="6"/>
        <v>["b7",20],</v>
      </c>
    </row>
    <row r="285" spans="8:10" x14ac:dyDescent="0.25">
      <c r="H285" t="s">
        <v>14</v>
      </c>
      <c r="I285">
        <v>20</v>
      </c>
      <c r="J285" t="str">
        <f t="shared" si="6"/>
        <v>["b8",20],</v>
      </c>
    </row>
    <row r="286" spans="8:10" x14ac:dyDescent="0.25">
      <c r="H286" t="s">
        <v>15</v>
      </c>
      <c r="I286">
        <v>20</v>
      </c>
      <c r="J286" t="str">
        <f t="shared" si="6"/>
        <v>["b9",20],</v>
      </c>
    </row>
    <row r="287" spans="8:10" x14ac:dyDescent="0.25">
      <c r="H287" t="s">
        <v>17</v>
      </c>
      <c r="I287">
        <v>20</v>
      </c>
      <c r="J287" t="str">
        <f t="shared" si="6"/>
        <v>["b10",20],</v>
      </c>
    </row>
    <row r="288" spans="8:10" x14ac:dyDescent="0.25">
      <c r="H288" t="s">
        <v>18</v>
      </c>
      <c r="I288">
        <v>20</v>
      </c>
      <c r="J288" t="str">
        <f t="shared" si="6"/>
        <v>["b11",20],</v>
      </c>
    </row>
    <row r="289" spans="8:10" x14ac:dyDescent="0.25">
      <c r="H289" t="s">
        <v>29</v>
      </c>
      <c r="I289">
        <v>20</v>
      </c>
      <c r="J289" t="str">
        <f t="shared" si="6"/>
        <v>["b12",20],</v>
      </c>
    </row>
    <row r="290" spans="8:10" x14ac:dyDescent="0.25">
      <c r="H290" t="s">
        <v>30</v>
      </c>
      <c r="I290">
        <v>20</v>
      </c>
      <c r="J290" t="str">
        <f t="shared" si="6"/>
        <v>["b13",20],</v>
      </c>
    </row>
    <row r="291" spans="8:10" x14ac:dyDescent="0.25">
      <c r="H291" t="s">
        <v>31</v>
      </c>
      <c r="I291">
        <v>20</v>
      </c>
      <c r="J291" t="str">
        <f t="shared" si="6"/>
        <v>["b14",20],</v>
      </c>
    </row>
    <row r="292" spans="8:10" x14ac:dyDescent="0.25">
      <c r="H292" t="s">
        <v>32</v>
      </c>
      <c r="I292">
        <v>20</v>
      </c>
      <c r="J292" t="str">
        <f t="shared" si="6"/>
        <v>["b15",20],</v>
      </c>
    </row>
    <row r="293" spans="8:10" x14ac:dyDescent="0.25">
      <c r="H293" t="s">
        <v>35</v>
      </c>
      <c r="I293">
        <v>20</v>
      </c>
      <c r="J293" t="str">
        <f t="shared" si="6"/>
        <v>["b16",20],</v>
      </c>
    </row>
    <row r="294" spans="8:10" x14ac:dyDescent="0.25">
      <c r="H294" t="s">
        <v>36</v>
      </c>
      <c r="I294">
        <v>20</v>
      </c>
      <c r="J294" t="str">
        <f t="shared" si="6"/>
        <v>["b17",20],</v>
      </c>
    </row>
    <row r="295" spans="8:10" x14ac:dyDescent="0.25">
      <c r="H295" t="s">
        <v>38</v>
      </c>
      <c r="I295">
        <v>20</v>
      </c>
      <c r="J295" t="str">
        <f t="shared" si="6"/>
        <v>["b18",20],</v>
      </c>
    </row>
    <row r="296" spans="8:10" x14ac:dyDescent="0.25">
      <c r="H296" t="s">
        <v>40</v>
      </c>
      <c r="I296">
        <v>20</v>
      </c>
      <c r="J296" t="str">
        <f t="shared" si="6"/>
        <v>["b19",20],</v>
      </c>
    </row>
    <row r="297" spans="8:10" x14ac:dyDescent="0.25">
      <c r="H297" t="s">
        <v>41</v>
      </c>
      <c r="I297">
        <v>20</v>
      </c>
      <c r="J297" t="str">
        <f t="shared" si="6"/>
        <v>["b20",20],</v>
      </c>
    </row>
    <row r="298" spans="8:10" x14ac:dyDescent="0.25">
      <c r="H298" t="s">
        <v>42</v>
      </c>
      <c r="I298">
        <v>20</v>
      </c>
      <c r="J298" t="str">
        <f t="shared" si="6"/>
        <v>["b21",20],</v>
      </c>
    </row>
    <row r="299" spans="8:10" x14ac:dyDescent="0.25">
      <c r="H299" t="s">
        <v>43</v>
      </c>
      <c r="I299">
        <v>20</v>
      </c>
      <c r="J299" t="str">
        <f t="shared" si="6"/>
        <v>["b22",20],</v>
      </c>
    </row>
    <row r="300" spans="8:10" x14ac:dyDescent="0.25">
      <c r="H300" t="s">
        <v>44</v>
      </c>
      <c r="I300">
        <v>20</v>
      </c>
      <c r="J300" t="str">
        <f t="shared" si="6"/>
        <v>["b23",20],</v>
      </c>
    </row>
    <row r="301" spans="8:10" x14ac:dyDescent="0.25">
      <c r="H301" t="s">
        <v>45</v>
      </c>
      <c r="I301">
        <v>20</v>
      </c>
      <c r="J301" t="str">
        <f t="shared" si="6"/>
        <v>["b24",20],</v>
      </c>
    </row>
    <row r="302" spans="8:10" x14ac:dyDescent="0.25">
      <c r="H302" t="s">
        <v>8</v>
      </c>
      <c r="I302">
        <v>10</v>
      </c>
      <c r="J302" t="str">
        <f t="shared" si="6"/>
        <v>["b1",10],</v>
      </c>
    </row>
    <row r="303" spans="8:10" x14ac:dyDescent="0.25">
      <c r="H303" t="s">
        <v>20</v>
      </c>
      <c r="I303">
        <v>10</v>
      </c>
      <c r="J303" t="str">
        <f t="shared" si="6"/>
        <v>["b2",10],</v>
      </c>
    </row>
    <row r="304" spans="8:10" x14ac:dyDescent="0.25">
      <c r="H304" t="s">
        <v>21</v>
      </c>
      <c r="I304">
        <v>10</v>
      </c>
      <c r="J304" t="str">
        <f t="shared" si="6"/>
        <v>["b3",10],</v>
      </c>
    </row>
    <row r="305" spans="8:10" x14ac:dyDescent="0.25">
      <c r="H305" t="s">
        <v>23</v>
      </c>
      <c r="I305">
        <v>10</v>
      </c>
      <c r="J305" t="str">
        <f t="shared" si="6"/>
        <v>["b4",10],</v>
      </c>
    </row>
    <row r="306" spans="8:10" x14ac:dyDescent="0.25">
      <c r="H306" t="s">
        <v>24</v>
      </c>
      <c r="I306">
        <v>10</v>
      </c>
      <c r="J306" t="str">
        <f t="shared" si="6"/>
        <v>["b5",10],</v>
      </c>
    </row>
    <row r="307" spans="8:10" x14ac:dyDescent="0.25">
      <c r="H307" t="s">
        <v>25</v>
      </c>
      <c r="I307">
        <v>10</v>
      </c>
      <c r="J307" t="str">
        <f t="shared" si="6"/>
        <v>["b6",10],</v>
      </c>
    </row>
    <row r="308" spans="8:10" x14ac:dyDescent="0.25">
      <c r="H308" t="s">
        <v>12</v>
      </c>
      <c r="I308">
        <v>10</v>
      </c>
      <c r="J308" t="str">
        <f t="shared" si="6"/>
        <v>["b7",10],</v>
      </c>
    </row>
    <row r="309" spans="8:10" x14ac:dyDescent="0.25">
      <c r="H309" t="s">
        <v>14</v>
      </c>
      <c r="I309">
        <v>10</v>
      </c>
      <c r="J309" t="str">
        <f t="shared" si="6"/>
        <v>["b8",10],</v>
      </c>
    </row>
    <row r="310" spans="8:10" x14ac:dyDescent="0.25">
      <c r="H310" t="s">
        <v>15</v>
      </c>
      <c r="I310">
        <v>10</v>
      </c>
      <c r="J310" t="str">
        <f t="shared" si="6"/>
        <v>["b9",10],</v>
      </c>
    </row>
    <row r="311" spans="8:10" x14ac:dyDescent="0.25">
      <c r="H311" t="s">
        <v>17</v>
      </c>
      <c r="I311">
        <v>10</v>
      </c>
      <c r="J311" t="str">
        <f t="shared" si="6"/>
        <v>["b10",10],</v>
      </c>
    </row>
    <row r="312" spans="8:10" x14ac:dyDescent="0.25">
      <c r="H312" t="s">
        <v>18</v>
      </c>
      <c r="I312">
        <v>10</v>
      </c>
      <c r="J312" t="str">
        <f t="shared" si="6"/>
        <v>["b11",10],</v>
      </c>
    </row>
    <row r="313" spans="8:10" x14ac:dyDescent="0.25">
      <c r="H313" t="s">
        <v>29</v>
      </c>
      <c r="I313">
        <v>10</v>
      </c>
      <c r="J313" t="str">
        <f t="shared" si="6"/>
        <v>["b12",10],</v>
      </c>
    </row>
    <row r="314" spans="8:10" x14ac:dyDescent="0.25">
      <c r="H314" t="s">
        <v>30</v>
      </c>
      <c r="I314">
        <v>10</v>
      </c>
      <c r="J314" t="str">
        <f t="shared" si="6"/>
        <v>["b13",10],</v>
      </c>
    </row>
    <row r="315" spans="8:10" x14ac:dyDescent="0.25">
      <c r="H315" t="s">
        <v>31</v>
      </c>
      <c r="I315">
        <v>10</v>
      </c>
      <c r="J315" t="str">
        <f t="shared" si="6"/>
        <v>["b14",10],</v>
      </c>
    </row>
    <row r="316" spans="8:10" x14ac:dyDescent="0.25">
      <c r="H316" t="s">
        <v>32</v>
      </c>
      <c r="I316">
        <v>10</v>
      </c>
      <c r="J316" t="str">
        <f t="shared" si="6"/>
        <v>["b15",10],</v>
      </c>
    </row>
    <row r="317" spans="8:10" x14ac:dyDescent="0.25">
      <c r="H317" t="s">
        <v>35</v>
      </c>
      <c r="I317">
        <v>10</v>
      </c>
      <c r="J317" t="str">
        <f t="shared" si="6"/>
        <v>["b16",10],</v>
      </c>
    </row>
    <row r="318" spans="8:10" x14ac:dyDescent="0.25">
      <c r="H318" t="s">
        <v>36</v>
      </c>
      <c r="I318">
        <v>10</v>
      </c>
      <c r="J318" t="str">
        <f t="shared" si="6"/>
        <v>["b17",10],</v>
      </c>
    </row>
    <row r="319" spans="8:10" x14ac:dyDescent="0.25">
      <c r="H319" t="s">
        <v>38</v>
      </c>
      <c r="I319">
        <v>10</v>
      </c>
      <c r="J319" t="str">
        <f t="shared" si="6"/>
        <v>["b18",10],</v>
      </c>
    </row>
    <row r="320" spans="8:10" x14ac:dyDescent="0.25">
      <c r="H320" t="s">
        <v>40</v>
      </c>
      <c r="I320">
        <v>10</v>
      </c>
      <c r="J320" t="str">
        <f t="shared" si="6"/>
        <v>["b19",10],</v>
      </c>
    </row>
    <row r="321" spans="8:10" x14ac:dyDescent="0.25">
      <c r="H321" t="s">
        <v>41</v>
      </c>
      <c r="I321">
        <v>10</v>
      </c>
      <c r="J321" t="str">
        <f t="shared" si="6"/>
        <v>["b20",10],</v>
      </c>
    </row>
    <row r="322" spans="8:10" x14ac:dyDescent="0.25">
      <c r="H322" t="s">
        <v>42</v>
      </c>
      <c r="I322">
        <v>10</v>
      </c>
      <c r="J322" t="str">
        <f t="shared" ref="J322:J361" si="7">_xlfn.CONCAT("[","""",H322,"""", ",",I322,"]",",")</f>
        <v>["b21",10],</v>
      </c>
    </row>
    <row r="323" spans="8:10" x14ac:dyDescent="0.25">
      <c r="H323" t="s">
        <v>43</v>
      </c>
      <c r="I323">
        <v>10</v>
      </c>
      <c r="J323" t="str">
        <f t="shared" si="7"/>
        <v>["b22",10],</v>
      </c>
    </row>
    <row r="324" spans="8:10" x14ac:dyDescent="0.25">
      <c r="H324" t="s">
        <v>44</v>
      </c>
      <c r="I324">
        <v>10</v>
      </c>
      <c r="J324" t="str">
        <f t="shared" si="7"/>
        <v>["b23",10],</v>
      </c>
    </row>
    <row r="325" spans="8:10" x14ac:dyDescent="0.25">
      <c r="H325" t="s">
        <v>45</v>
      </c>
      <c r="I325">
        <v>10</v>
      </c>
      <c r="J325" t="str">
        <f t="shared" si="7"/>
        <v>["b24",10],</v>
      </c>
    </row>
    <row r="326" spans="8:10" x14ac:dyDescent="0.25">
      <c r="H326" t="s">
        <v>8</v>
      </c>
      <c r="I326">
        <v>0</v>
      </c>
      <c r="J326" t="str">
        <f t="shared" si="7"/>
        <v>["b1",0],</v>
      </c>
    </row>
    <row r="327" spans="8:10" x14ac:dyDescent="0.25">
      <c r="H327" t="s">
        <v>20</v>
      </c>
      <c r="I327">
        <v>0</v>
      </c>
      <c r="J327" t="str">
        <f t="shared" si="7"/>
        <v>["b2",0],</v>
      </c>
    </row>
    <row r="328" spans="8:10" x14ac:dyDescent="0.25">
      <c r="H328" t="s">
        <v>21</v>
      </c>
      <c r="I328">
        <v>0</v>
      </c>
      <c r="J328" t="str">
        <f t="shared" si="7"/>
        <v>["b3",0],</v>
      </c>
    </row>
    <row r="329" spans="8:10" x14ac:dyDescent="0.25">
      <c r="H329" t="s">
        <v>23</v>
      </c>
      <c r="I329">
        <v>0</v>
      </c>
      <c r="J329" t="str">
        <f t="shared" si="7"/>
        <v>["b4",0],</v>
      </c>
    </row>
    <row r="330" spans="8:10" x14ac:dyDescent="0.25">
      <c r="H330" t="s">
        <v>24</v>
      </c>
      <c r="I330">
        <v>0</v>
      </c>
      <c r="J330" t="str">
        <f t="shared" si="7"/>
        <v>["b5",0],</v>
      </c>
    </row>
    <row r="331" spans="8:10" x14ac:dyDescent="0.25">
      <c r="H331" t="s">
        <v>25</v>
      </c>
      <c r="I331">
        <v>0</v>
      </c>
      <c r="J331" t="str">
        <f t="shared" si="7"/>
        <v>["b6",0],</v>
      </c>
    </row>
    <row r="332" spans="8:10" x14ac:dyDescent="0.25">
      <c r="H332" t="s">
        <v>12</v>
      </c>
      <c r="I332">
        <v>0</v>
      </c>
      <c r="J332" t="str">
        <f t="shared" si="7"/>
        <v>["b7",0],</v>
      </c>
    </row>
    <row r="333" spans="8:10" x14ac:dyDescent="0.25">
      <c r="H333" t="s">
        <v>14</v>
      </c>
      <c r="I333">
        <v>0</v>
      </c>
      <c r="J333" t="str">
        <f t="shared" si="7"/>
        <v>["b8",0],</v>
      </c>
    </row>
    <row r="334" spans="8:10" x14ac:dyDescent="0.25">
      <c r="H334" t="s">
        <v>15</v>
      </c>
      <c r="I334">
        <v>0</v>
      </c>
      <c r="J334" t="str">
        <f t="shared" si="7"/>
        <v>["b9",0],</v>
      </c>
    </row>
    <row r="335" spans="8:10" x14ac:dyDescent="0.25">
      <c r="H335" t="s">
        <v>17</v>
      </c>
      <c r="I335">
        <v>0</v>
      </c>
      <c r="J335" t="str">
        <f t="shared" si="7"/>
        <v>["b10",0],</v>
      </c>
    </row>
    <row r="336" spans="8:10" x14ac:dyDescent="0.25">
      <c r="H336" t="s">
        <v>18</v>
      </c>
      <c r="I336">
        <v>0</v>
      </c>
      <c r="J336" t="str">
        <f t="shared" si="7"/>
        <v>["b11",0],</v>
      </c>
    </row>
    <row r="337" spans="8:10" x14ac:dyDescent="0.25">
      <c r="H337" t="s">
        <v>29</v>
      </c>
      <c r="I337">
        <v>0</v>
      </c>
      <c r="J337" t="str">
        <f t="shared" si="7"/>
        <v>["b12",0],</v>
      </c>
    </row>
    <row r="338" spans="8:10" x14ac:dyDescent="0.25">
      <c r="H338" t="s">
        <v>30</v>
      </c>
      <c r="I338">
        <v>0</v>
      </c>
      <c r="J338" t="str">
        <f t="shared" si="7"/>
        <v>["b13",0],</v>
      </c>
    </row>
    <row r="339" spans="8:10" x14ac:dyDescent="0.25">
      <c r="H339" t="s">
        <v>31</v>
      </c>
      <c r="I339">
        <v>0</v>
      </c>
      <c r="J339" t="str">
        <f t="shared" si="7"/>
        <v>["b14",0],</v>
      </c>
    </row>
    <row r="340" spans="8:10" x14ac:dyDescent="0.25">
      <c r="H340" t="s">
        <v>32</v>
      </c>
      <c r="I340">
        <v>0</v>
      </c>
      <c r="J340" t="str">
        <f t="shared" si="7"/>
        <v>["b15",0],</v>
      </c>
    </row>
    <row r="341" spans="8:10" x14ac:dyDescent="0.25">
      <c r="H341" t="s">
        <v>35</v>
      </c>
      <c r="I341">
        <v>0</v>
      </c>
      <c r="J341" t="str">
        <f t="shared" si="7"/>
        <v>["b16",0],</v>
      </c>
    </row>
    <row r="342" spans="8:10" x14ac:dyDescent="0.25">
      <c r="H342" t="s">
        <v>36</v>
      </c>
      <c r="I342">
        <v>0</v>
      </c>
      <c r="J342" t="str">
        <f t="shared" si="7"/>
        <v>["b17",0],</v>
      </c>
    </row>
    <row r="343" spans="8:10" x14ac:dyDescent="0.25">
      <c r="H343" t="s">
        <v>38</v>
      </c>
      <c r="I343">
        <v>0</v>
      </c>
      <c r="J343" t="str">
        <f t="shared" si="7"/>
        <v>["b18",0],</v>
      </c>
    </row>
    <row r="344" spans="8:10" x14ac:dyDescent="0.25">
      <c r="H344" t="s">
        <v>40</v>
      </c>
      <c r="I344">
        <v>0</v>
      </c>
      <c r="J344" t="str">
        <f t="shared" si="7"/>
        <v>["b19",0],</v>
      </c>
    </row>
    <row r="345" spans="8:10" x14ac:dyDescent="0.25">
      <c r="H345" t="s">
        <v>41</v>
      </c>
      <c r="I345">
        <v>0</v>
      </c>
      <c r="J345" t="str">
        <f t="shared" si="7"/>
        <v>["b20",0],</v>
      </c>
    </row>
    <row r="346" spans="8:10" x14ac:dyDescent="0.25">
      <c r="H346" t="s">
        <v>42</v>
      </c>
      <c r="I346">
        <v>0</v>
      </c>
      <c r="J346" t="str">
        <f t="shared" si="7"/>
        <v>["b21",0],</v>
      </c>
    </row>
    <row r="347" spans="8:10" x14ac:dyDescent="0.25">
      <c r="H347" t="s">
        <v>43</v>
      </c>
      <c r="I347">
        <v>0</v>
      </c>
      <c r="J347" t="str">
        <f t="shared" si="7"/>
        <v>["b22",0],</v>
      </c>
    </row>
    <row r="348" spans="8:10" x14ac:dyDescent="0.25">
      <c r="H348" t="s">
        <v>44</v>
      </c>
      <c r="I348">
        <v>0</v>
      </c>
      <c r="J348" t="str">
        <f t="shared" si="7"/>
        <v>["b23",0],</v>
      </c>
    </row>
    <row r="349" spans="8:10" x14ac:dyDescent="0.25">
      <c r="H349" t="s">
        <v>45</v>
      </c>
      <c r="I349">
        <v>0</v>
      </c>
      <c r="J349" t="str">
        <f t="shared" si="7"/>
        <v>["b24",0],</v>
      </c>
    </row>
    <row r="350" spans="8:10" x14ac:dyDescent="0.25">
      <c r="H350" t="s">
        <v>8</v>
      </c>
      <c r="I350">
        <v>0</v>
      </c>
      <c r="J350" t="str">
        <f t="shared" si="7"/>
        <v>["b1",0],</v>
      </c>
    </row>
    <row r="351" spans="8:10" x14ac:dyDescent="0.25">
      <c r="H351" t="s">
        <v>20</v>
      </c>
      <c r="I351">
        <v>0</v>
      </c>
      <c r="J351" t="str">
        <f t="shared" si="7"/>
        <v>["b2",0],</v>
      </c>
    </row>
    <row r="352" spans="8:10" x14ac:dyDescent="0.25">
      <c r="H352" t="s">
        <v>21</v>
      </c>
      <c r="I352">
        <v>0</v>
      </c>
      <c r="J352" t="str">
        <f t="shared" si="7"/>
        <v>["b3",0],</v>
      </c>
    </row>
    <row r="353" spans="8:10" x14ac:dyDescent="0.25">
      <c r="H353" t="s">
        <v>23</v>
      </c>
      <c r="I353">
        <v>0</v>
      </c>
      <c r="J353" t="str">
        <f t="shared" si="7"/>
        <v>["b4",0],</v>
      </c>
    </row>
    <row r="354" spans="8:10" x14ac:dyDescent="0.25">
      <c r="H354" t="s">
        <v>24</v>
      </c>
      <c r="I354">
        <v>0</v>
      </c>
      <c r="J354" t="str">
        <f t="shared" si="7"/>
        <v>["b5",0],</v>
      </c>
    </row>
    <row r="355" spans="8:10" x14ac:dyDescent="0.25">
      <c r="H355" t="s">
        <v>25</v>
      </c>
      <c r="I355">
        <v>0</v>
      </c>
      <c r="J355" t="str">
        <f t="shared" si="7"/>
        <v>["b6",0],</v>
      </c>
    </row>
    <row r="356" spans="8:10" x14ac:dyDescent="0.25">
      <c r="H356" t="s">
        <v>12</v>
      </c>
      <c r="I356">
        <v>0</v>
      </c>
      <c r="J356" t="str">
        <f t="shared" si="7"/>
        <v>["b7",0],</v>
      </c>
    </row>
    <row r="357" spans="8:10" x14ac:dyDescent="0.25">
      <c r="H357" t="s">
        <v>14</v>
      </c>
      <c r="I357">
        <v>0</v>
      </c>
      <c r="J357" t="str">
        <f t="shared" si="7"/>
        <v>["b8",0],</v>
      </c>
    </row>
    <row r="358" spans="8:10" x14ac:dyDescent="0.25">
      <c r="H358" t="s">
        <v>15</v>
      </c>
      <c r="I358">
        <v>0</v>
      </c>
      <c r="J358" t="str">
        <f t="shared" si="7"/>
        <v>["b9",0],</v>
      </c>
    </row>
    <row r="359" spans="8:10" x14ac:dyDescent="0.25">
      <c r="H359" t="s">
        <v>17</v>
      </c>
      <c r="I359">
        <v>0</v>
      </c>
      <c r="J359" t="str">
        <f t="shared" si="7"/>
        <v>["b10",0],</v>
      </c>
    </row>
    <row r="360" spans="8:10" x14ac:dyDescent="0.25">
      <c r="H360" t="s">
        <v>18</v>
      </c>
      <c r="I360">
        <v>0</v>
      </c>
      <c r="J360" t="str">
        <f t="shared" si="7"/>
        <v>["b11",0],</v>
      </c>
    </row>
    <row r="361" spans="8:10" x14ac:dyDescent="0.25">
      <c r="H361" t="s">
        <v>29</v>
      </c>
      <c r="I361">
        <v>0</v>
      </c>
      <c r="J361" t="str">
        <f t="shared" si="7"/>
        <v>["b12",0],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9A15-8D1A-4BAE-8168-23C8C654E45A}">
  <dimension ref="A1:B10"/>
  <sheetViews>
    <sheetView workbookViewId="0">
      <selection activeCell="C37" sqref="C37"/>
    </sheetView>
  </sheetViews>
  <sheetFormatPr defaultRowHeight="15" x14ac:dyDescent="0.25"/>
  <cols>
    <col min="2" max="2" width="70.42578125" customWidth="1"/>
  </cols>
  <sheetData>
    <row r="1" spans="1:2" x14ac:dyDescent="0.25">
      <c r="A1" t="s">
        <v>54</v>
      </c>
      <c r="B1" t="s">
        <v>161</v>
      </c>
    </row>
    <row r="2" spans="1:2" x14ac:dyDescent="0.25">
      <c r="A2">
        <v>0</v>
      </c>
      <c r="B2" t="s">
        <v>13</v>
      </c>
    </row>
    <row r="3" spans="1:2" x14ac:dyDescent="0.25">
      <c r="A3" t="s">
        <v>162</v>
      </c>
      <c r="B3" t="s">
        <v>169</v>
      </c>
    </row>
    <row r="4" spans="1:2" x14ac:dyDescent="0.25">
      <c r="A4" t="s">
        <v>163</v>
      </c>
      <c r="B4" t="s">
        <v>170</v>
      </c>
    </row>
    <row r="5" spans="1:2" x14ac:dyDescent="0.25">
      <c r="A5" t="s">
        <v>164</v>
      </c>
      <c r="B5" t="s">
        <v>34</v>
      </c>
    </row>
    <row r="6" spans="1:2" x14ac:dyDescent="0.25">
      <c r="A6" t="s">
        <v>165</v>
      </c>
      <c r="B6" t="s">
        <v>171</v>
      </c>
    </row>
    <row r="7" spans="1:2" x14ac:dyDescent="0.25">
      <c r="A7" t="s">
        <v>166</v>
      </c>
      <c r="B7" t="s">
        <v>172</v>
      </c>
    </row>
    <row r="8" spans="1:2" x14ac:dyDescent="0.25">
      <c r="A8" t="s">
        <v>167</v>
      </c>
      <c r="B8" t="s">
        <v>173</v>
      </c>
    </row>
    <row r="9" spans="1:2" x14ac:dyDescent="0.25">
      <c r="A9" t="s">
        <v>139</v>
      </c>
      <c r="B9" t="s">
        <v>174</v>
      </c>
    </row>
    <row r="10" spans="1:2" x14ac:dyDescent="0.25">
      <c r="A10" t="s">
        <v>168</v>
      </c>
      <c r="B10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2F8F-569C-4572-BF62-884CAC0D3AC7}">
  <dimension ref="A1:E60"/>
  <sheetViews>
    <sheetView workbookViewId="0">
      <selection activeCell="L51" sqref="L51"/>
    </sheetView>
  </sheetViews>
  <sheetFormatPr defaultRowHeight="15" x14ac:dyDescent="0.25"/>
  <sheetData>
    <row r="1" spans="1:5" x14ac:dyDescent="0.25">
      <c r="A1" t="s">
        <v>139</v>
      </c>
      <c r="C1" t="s">
        <v>8</v>
      </c>
      <c r="E1" t="s">
        <v>95</v>
      </c>
    </row>
    <row r="2" spans="1:5" x14ac:dyDescent="0.25">
      <c r="A2" t="s">
        <v>134</v>
      </c>
      <c r="C2" t="s">
        <v>20</v>
      </c>
      <c r="E2" t="s">
        <v>96</v>
      </c>
    </row>
    <row r="3" spans="1:5" x14ac:dyDescent="0.25">
      <c r="A3" t="s">
        <v>135</v>
      </c>
      <c r="C3" t="s">
        <v>21</v>
      </c>
      <c r="E3" t="s">
        <v>97</v>
      </c>
    </row>
    <row r="4" spans="1:5" x14ac:dyDescent="0.25">
      <c r="A4" t="s">
        <v>136</v>
      </c>
      <c r="C4" t="s">
        <v>23</v>
      </c>
      <c r="E4" t="s">
        <v>98</v>
      </c>
    </row>
    <row r="5" spans="1:5" x14ac:dyDescent="0.25">
      <c r="A5" t="s">
        <v>137</v>
      </c>
      <c r="C5" t="s">
        <v>24</v>
      </c>
      <c r="E5" t="s">
        <v>99</v>
      </c>
    </row>
    <row r="6" spans="1:5" x14ac:dyDescent="0.25">
      <c r="A6" t="s">
        <v>138</v>
      </c>
      <c r="C6" t="s">
        <v>25</v>
      </c>
      <c r="E6" t="s">
        <v>100</v>
      </c>
    </row>
    <row r="7" spans="1:5" x14ac:dyDescent="0.25">
      <c r="C7" t="s">
        <v>12</v>
      </c>
      <c r="E7" t="s">
        <v>101</v>
      </c>
    </row>
    <row r="8" spans="1:5" x14ac:dyDescent="0.25">
      <c r="C8" t="s">
        <v>14</v>
      </c>
      <c r="E8" t="s">
        <v>102</v>
      </c>
    </row>
    <row r="9" spans="1:5" x14ac:dyDescent="0.25">
      <c r="C9" t="s">
        <v>15</v>
      </c>
      <c r="E9" t="s">
        <v>109</v>
      </c>
    </row>
    <row r="10" spans="1:5" x14ac:dyDescent="0.25">
      <c r="C10" t="s">
        <v>17</v>
      </c>
      <c r="E10" t="s">
        <v>110</v>
      </c>
    </row>
    <row r="11" spans="1:5" x14ac:dyDescent="0.25">
      <c r="C11" t="s">
        <v>18</v>
      </c>
      <c r="E11" t="s">
        <v>111</v>
      </c>
    </row>
    <row r="12" spans="1:5" x14ac:dyDescent="0.25">
      <c r="C12" t="s">
        <v>29</v>
      </c>
      <c r="E12" t="s">
        <v>112</v>
      </c>
    </row>
    <row r="13" spans="1:5" x14ac:dyDescent="0.25">
      <c r="C13" t="s">
        <v>30</v>
      </c>
      <c r="E13" t="s">
        <v>103</v>
      </c>
    </row>
    <row r="14" spans="1:5" x14ac:dyDescent="0.25">
      <c r="C14" t="s">
        <v>31</v>
      </c>
      <c r="E14" t="s">
        <v>108</v>
      </c>
    </row>
    <row r="15" spans="1:5" x14ac:dyDescent="0.25">
      <c r="C15" t="s">
        <v>32</v>
      </c>
      <c r="E15" t="s">
        <v>114</v>
      </c>
    </row>
    <row r="16" spans="1:5" x14ac:dyDescent="0.25">
      <c r="C16" t="s">
        <v>35</v>
      </c>
      <c r="E16" t="s">
        <v>115</v>
      </c>
    </row>
    <row r="17" spans="3:5" x14ac:dyDescent="0.25">
      <c r="C17" t="s">
        <v>36</v>
      </c>
      <c r="E17" t="s">
        <v>116</v>
      </c>
    </row>
    <row r="18" spans="3:5" x14ac:dyDescent="0.25">
      <c r="C18" t="s">
        <v>38</v>
      </c>
      <c r="E18" t="s">
        <v>117</v>
      </c>
    </row>
    <row r="19" spans="3:5" x14ac:dyDescent="0.25">
      <c r="C19" t="s">
        <v>40</v>
      </c>
      <c r="E19" t="s">
        <v>104</v>
      </c>
    </row>
    <row r="20" spans="3:5" x14ac:dyDescent="0.25">
      <c r="C20" t="s">
        <v>41</v>
      </c>
      <c r="E20" t="s">
        <v>113</v>
      </c>
    </row>
    <row r="21" spans="3:5" x14ac:dyDescent="0.25">
      <c r="C21" t="s">
        <v>42</v>
      </c>
      <c r="E21" t="s">
        <v>118</v>
      </c>
    </row>
    <row r="22" spans="3:5" x14ac:dyDescent="0.25">
      <c r="C22" t="s">
        <v>43</v>
      </c>
      <c r="E22" t="s">
        <v>119</v>
      </c>
    </row>
    <row r="23" spans="3:5" x14ac:dyDescent="0.25">
      <c r="C23" t="s">
        <v>44</v>
      </c>
      <c r="E23" t="s">
        <v>120</v>
      </c>
    </row>
    <row r="24" spans="3:5" x14ac:dyDescent="0.25">
      <c r="C24" t="s">
        <v>45</v>
      </c>
      <c r="E24" t="s">
        <v>121</v>
      </c>
    </row>
    <row r="25" spans="3:5" x14ac:dyDescent="0.25">
      <c r="E25" t="s">
        <v>105</v>
      </c>
    </row>
    <row r="26" spans="3:5" x14ac:dyDescent="0.25">
      <c r="E26" t="s">
        <v>156</v>
      </c>
    </row>
    <row r="27" spans="3:5" x14ac:dyDescent="0.25">
      <c r="E27" t="s">
        <v>157</v>
      </c>
    </row>
    <row r="28" spans="3:5" x14ac:dyDescent="0.25">
      <c r="E28" t="s">
        <v>158</v>
      </c>
    </row>
    <row r="29" spans="3:5" x14ac:dyDescent="0.25">
      <c r="E29" t="s">
        <v>159</v>
      </c>
    </row>
    <row r="30" spans="3:5" x14ac:dyDescent="0.25">
      <c r="E30" t="s">
        <v>160</v>
      </c>
    </row>
    <row r="31" spans="3:5" x14ac:dyDescent="0.25">
      <c r="E31" t="s">
        <v>106</v>
      </c>
    </row>
    <row r="32" spans="3:5" x14ac:dyDescent="0.25">
      <c r="E32" t="s">
        <v>145</v>
      </c>
    </row>
    <row r="33" spans="5:5" x14ac:dyDescent="0.25">
      <c r="E33" t="s">
        <v>146</v>
      </c>
    </row>
    <row r="34" spans="5:5" x14ac:dyDescent="0.25">
      <c r="E34" t="s">
        <v>147</v>
      </c>
    </row>
    <row r="35" spans="5:5" x14ac:dyDescent="0.25">
      <c r="E35" t="s">
        <v>148</v>
      </c>
    </row>
    <row r="36" spans="5:5" x14ac:dyDescent="0.25">
      <c r="E36" t="s">
        <v>149</v>
      </c>
    </row>
    <row r="37" spans="5:5" x14ac:dyDescent="0.25">
      <c r="E37" t="s">
        <v>107</v>
      </c>
    </row>
    <row r="38" spans="5:5" x14ac:dyDescent="0.25">
      <c r="E38" t="s">
        <v>122</v>
      </c>
    </row>
    <row r="39" spans="5:5" x14ac:dyDescent="0.25">
      <c r="E39" t="s">
        <v>123</v>
      </c>
    </row>
    <row r="40" spans="5:5" x14ac:dyDescent="0.25">
      <c r="E40" t="s">
        <v>124</v>
      </c>
    </row>
    <row r="41" spans="5:5" x14ac:dyDescent="0.25">
      <c r="E41" t="s">
        <v>125</v>
      </c>
    </row>
    <row r="42" spans="5:5" x14ac:dyDescent="0.25">
      <c r="E42" t="s">
        <v>126</v>
      </c>
    </row>
    <row r="43" spans="5:5" x14ac:dyDescent="0.25">
      <c r="E43" t="s">
        <v>127</v>
      </c>
    </row>
    <row r="44" spans="5:5" x14ac:dyDescent="0.25">
      <c r="E44" t="s">
        <v>128</v>
      </c>
    </row>
    <row r="45" spans="5:5" x14ac:dyDescent="0.25">
      <c r="E45" t="s">
        <v>129</v>
      </c>
    </row>
    <row r="46" spans="5:5" x14ac:dyDescent="0.25">
      <c r="E46" t="s">
        <v>130</v>
      </c>
    </row>
    <row r="47" spans="5:5" x14ac:dyDescent="0.25">
      <c r="E47" t="s">
        <v>131</v>
      </c>
    </row>
    <row r="48" spans="5:5" x14ac:dyDescent="0.25">
      <c r="E48" t="s">
        <v>132</v>
      </c>
    </row>
    <row r="49" spans="5:5" x14ac:dyDescent="0.25">
      <c r="E49" t="s">
        <v>133</v>
      </c>
    </row>
    <row r="50" spans="5:5" x14ac:dyDescent="0.25">
      <c r="E50" t="s">
        <v>140</v>
      </c>
    </row>
    <row r="51" spans="5:5" x14ac:dyDescent="0.25">
      <c r="E51" t="s">
        <v>141</v>
      </c>
    </row>
    <row r="52" spans="5:5" x14ac:dyDescent="0.25">
      <c r="E52" t="s">
        <v>142</v>
      </c>
    </row>
    <row r="53" spans="5:5" x14ac:dyDescent="0.25">
      <c r="E53" t="s">
        <v>143</v>
      </c>
    </row>
    <row r="54" spans="5:5" x14ac:dyDescent="0.25">
      <c r="E54" t="s">
        <v>144</v>
      </c>
    </row>
    <row r="55" spans="5:5" x14ac:dyDescent="0.25">
      <c r="E55" t="s">
        <v>150</v>
      </c>
    </row>
    <row r="56" spans="5:5" x14ac:dyDescent="0.25">
      <c r="E56" t="s">
        <v>151</v>
      </c>
    </row>
    <row r="57" spans="5:5" x14ac:dyDescent="0.25">
      <c r="E57" t="s">
        <v>152</v>
      </c>
    </row>
    <row r="58" spans="5:5" x14ac:dyDescent="0.25">
      <c r="E58" t="s">
        <v>153</v>
      </c>
    </row>
    <row r="59" spans="5:5" x14ac:dyDescent="0.25">
      <c r="E59" t="s">
        <v>154</v>
      </c>
    </row>
    <row r="60" spans="5:5" x14ac:dyDescent="0.25">
      <c r="E60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Photo Naming Convention</vt:lpstr>
      <vt:lpstr>Formula Table - Code Ready</vt:lpstr>
      <vt:lpstr>Observation Codes</vt:lpstr>
      <vt:lpstr>Code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Casstevens, Landon Lee</dc:creator>
  <cp:lastModifiedBy>Landon Casstevens</cp:lastModifiedBy>
  <dcterms:created xsi:type="dcterms:W3CDTF">2024-01-18T22:08:41Z</dcterms:created>
  <dcterms:modified xsi:type="dcterms:W3CDTF">2024-04-15T22:37:25Z</dcterms:modified>
</cp:coreProperties>
</file>