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NFORMATIKA\SEMESTER 6\E-BUSSINESS\E-Bussiness\E-Bussiness\Management Summary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I16" i="1"/>
  <c r="E16" i="1"/>
  <c r="G15" i="1"/>
  <c r="I15" i="1"/>
  <c r="E15" i="1"/>
  <c r="G13" i="1"/>
  <c r="I13" i="1"/>
  <c r="E13" i="1"/>
  <c r="I10" i="1"/>
  <c r="G10" i="1"/>
  <c r="E10" i="1"/>
  <c r="I6" i="1"/>
  <c r="I7" i="1"/>
  <c r="I8" i="1"/>
  <c r="I9" i="1"/>
  <c r="I5" i="1"/>
  <c r="G9" i="1"/>
  <c r="G8" i="1"/>
  <c r="G7" i="1"/>
  <c r="G6" i="1"/>
  <c r="G5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<sst xmlns="http://schemas.openxmlformats.org/spreadsheetml/2006/main" count="17" uniqueCount="15">
  <si>
    <t>Tajir Production</t>
  </si>
  <si>
    <t>Personel</t>
  </si>
  <si>
    <t>CEO</t>
  </si>
  <si>
    <t>Database Administrator</t>
  </si>
  <si>
    <t>Web Administrator</t>
  </si>
  <si>
    <t>Sales &amp; Marketing</t>
  </si>
  <si>
    <t>Finance</t>
  </si>
  <si>
    <t>Year 1</t>
  </si>
  <si>
    <t>Year 2</t>
  </si>
  <si>
    <t>Year 3</t>
  </si>
  <si>
    <t>Totals</t>
  </si>
  <si>
    <t>Bonus Reserve</t>
  </si>
  <si>
    <t>Total With Bonus</t>
  </si>
  <si>
    <t>Taxes PPH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</si>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</sst>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p-421]* #,##0.00_-;\-[$Rp-421]* #,##0.00_-;_-[$Rp-421]* &quot;-&quot;??_-;_-@_-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4" borderId="0" xfId="0" applyFill="1"/>
    <xf numFmtId="0" fontId="1" fillId="4" borderId="0" xfId="0" applyFont="1" applyFill="1"/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164" fontId="1" fillId="4" borderId="0" xfId="0" applyNumberFormat="1" applyFont="1" applyFill="1"/>
    <xf numFmtId="164" fontId="1" fillId="2" borderId="0" xfId="0" applyNumberFormat="1" applyFont="1" applyFill="1"/>
    <xf numFmtId="164" fontId="2" fillId="6" borderId="0" xfId="0" applyNumberFormat="1" applyFont="1" applyFill="1"/>
    <xf numFmtId="164" fontId="2" fillId="4" borderId="0" xfId="0" applyNumberFormat="1" applyFont="1" applyFill="1"/>
    <xf numFmtId="10" fontId="2" fillId="6" borderId="0" xfId="0" applyNumberFormat="1" applyFont="1" applyFill="1"/>
    <xf numFmtId="0" fontId="2" fillId="6" borderId="0" xfId="0" applyFont="1" applyFill="1"/>
    <xf numFmtId="0" fontId="2" fillId="4" borderId="0" xfId="0" applyFont="1" applyFill="1"/>
    <xf numFmtId="9" fontId="2" fillId="6" borderId="0" xfId="0" applyNumberFormat="1" applyFont="1" applyFill="1"/>
    <xf numFmtId="0" fontId="2" fillId="5" borderId="0" xfId="0" applyFont="1" applyFill="1"/>
    <xf numFmtId="0" fontId="3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164" fontId="2" fillId="6" borderId="2" xfId="0" applyNumberFormat="1" applyFont="1" applyFill="1" applyBorder="1"/>
    <xf numFmtId="164" fontId="1" fillId="2" borderId="2" xfId="0" applyNumberFormat="1" applyFont="1" applyFill="1" applyBorder="1"/>
    <xf numFmtId="0" fontId="1" fillId="4" borderId="2" xfId="0" applyFont="1" applyFill="1" applyBorder="1"/>
    <xf numFmtId="0" fontId="2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90" zoomScaleNormal="90" workbookViewId="0">
      <selection activeCell="D6" sqref="D6"/>
    </sheetView>
  </sheetViews>
  <sheetFormatPr defaultRowHeight="15" x14ac:dyDescent="0.25"/>
  <cols>
    <col min="1" max="1" width="22.7109375" bestFit="1" customWidth="1"/>
    <col min="2" max="2" width="7.5703125" customWidth="1"/>
    <col min="3" max="3" width="22.28515625" bestFit="1" customWidth="1"/>
    <col min="4" max="4" width="9.28515625" bestFit="1" customWidth="1"/>
    <col min="5" max="5" width="26.140625" bestFit="1" customWidth="1"/>
    <col min="6" max="6" width="4.5703125" customWidth="1"/>
    <col min="7" max="7" width="26.140625" bestFit="1" customWidth="1"/>
    <col min="8" max="8" width="4.42578125" customWidth="1"/>
    <col min="9" max="9" width="26.1406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1" x14ac:dyDescent="0.35">
      <c r="A2" s="13" t="s">
        <v>0</v>
      </c>
      <c r="B2" s="2"/>
      <c r="C2" s="2"/>
      <c r="D2" s="2"/>
      <c r="E2" s="2"/>
      <c r="F2" s="2"/>
      <c r="G2" s="2"/>
      <c r="H2" s="2"/>
      <c r="I2" s="2"/>
      <c r="J2" s="1"/>
    </row>
    <row r="3" spans="1:10" ht="21" x14ac:dyDescent="0.35">
      <c r="A3" s="14" t="s">
        <v>1</v>
      </c>
      <c r="B3" s="15"/>
      <c r="C3" s="15"/>
      <c r="D3" s="15"/>
      <c r="E3" s="17" t="s">
        <v>7</v>
      </c>
      <c r="F3" s="16"/>
      <c r="G3" s="16" t="s">
        <v>8</v>
      </c>
      <c r="H3" s="16"/>
      <c r="I3" s="16" t="s">
        <v>9</v>
      </c>
      <c r="J3" s="1"/>
    </row>
    <row r="4" spans="1:10" ht="21" x14ac:dyDescent="0.35">
      <c r="A4" s="2"/>
      <c r="B4" s="2"/>
      <c r="C4" s="2"/>
      <c r="D4" s="2"/>
      <c r="E4" s="18" t="s">
        <v>10</v>
      </c>
      <c r="F4" s="4"/>
      <c r="G4" s="3" t="s">
        <v>10</v>
      </c>
      <c r="H4" s="4"/>
      <c r="I4" s="3" t="s">
        <v>10</v>
      </c>
      <c r="J4" s="1"/>
    </row>
    <row r="5" spans="1:10" ht="21" x14ac:dyDescent="0.35">
      <c r="A5" s="2"/>
      <c r="B5" s="2"/>
      <c r="C5" s="4" t="s">
        <v>2</v>
      </c>
      <c r="D5" s="2"/>
      <c r="E5" s="19">
        <f>12*2500000</f>
        <v>30000000</v>
      </c>
      <c r="F5" s="8"/>
      <c r="G5" s="7">
        <f>12*3000000</f>
        <v>36000000</v>
      </c>
      <c r="H5" s="8"/>
      <c r="I5" s="7">
        <f>G5+500000*12</f>
        <v>42000000</v>
      </c>
      <c r="J5" s="1"/>
    </row>
    <row r="6" spans="1:10" ht="21" x14ac:dyDescent="0.35">
      <c r="A6" s="2"/>
      <c r="B6" s="2"/>
      <c r="C6" s="4" t="s">
        <v>3</v>
      </c>
      <c r="D6" s="2"/>
      <c r="E6" s="19">
        <f>12*2000000</f>
        <v>24000000</v>
      </c>
      <c r="F6" s="8"/>
      <c r="G6" s="7">
        <f>12*2500000</f>
        <v>30000000</v>
      </c>
      <c r="H6" s="8"/>
      <c r="I6" s="7">
        <f t="shared" ref="I6:I9" si="0">G6+500000*12</f>
        <v>36000000</v>
      </c>
      <c r="J6" s="1"/>
    </row>
    <row r="7" spans="1:10" ht="21" x14ac:dyDescent="0.35">
      <c r="A7" s="2"/>
      <c r="B7" s="2"/>
      <c r="C7" s="4" t="s">
        <v>4</v>
      </c>
      <c r="D7" s="2"/>
      <c r="E7" s="19">
        <f>12*2000000</f>
        <v>24000000</v>
      </c>
      <c r="F7" s="8"/>
      <c r="G7" s="7">
        <f>12*2500000</f>
        <v>30000000</v>
      </c>
      <c r="H7" s="8"/>
      <c r="I7" s="7">
        <f t="shared" si="0"/>
        <v>36000000</v>
      </c>
      <c r="J7" s="1"/>
    </row>
    <row r="8" spans="1:10" ht="21" x14ac:dyDescent="0.35">
      <c r="A8" s="2"/>
      <c r="B8" s="2"/>
      <c r="C8" s="4" t="s">
        <v>5</v>
      </c>
      <c r="D8" s="2"/>
      <c r="E8" s="19">
        <f>12*1500000</f>
        <v>18000000</v>
      </c>
      <c r="F8" s="8"/>
      <c r="G8" s="7">
        <f>12*2000000</f>
        <v>24000000</v>
      </c>
      <c r="H8" s="8"/>
      <c r="I8" s="7">
        <f t="shared" si="0"/>
        <v>30000000</v>
      </c>
      <c r="J8" s="1"/>
    </row>
    <row r="9" spans="1:10" ht="21" x14ac:dyDescent="0.35">
      <c r="A9" s="2"/>
      <c r="B9" s="2"/>
      <c r="C9" s="4" t="s">
        <v>6</v>
      </c>
      <c r="D9" s="2"/>
      <c r="E9" s="19">
        <f>12*1700000</f>
        <v>20400000</v>
      </c>
      <c r="F9" s="8"/>
      <c r="G9" s="7">
        <f>12*2200000</f>
        <v>26400000</v>
      </c>
      <c r="H9" s="8"/>
      <c r="I9" s="7">
        <f t="shared" si="0"/>
        <v>32400000</v>
      </c>
      <c r="J9" s="1"/>
    </row>
    <row r="10" spans="1:10" ht="21" x14ac:dyDescent="0.35">
      <c r="A10" s="2"/>
      <c r="B10" s="2"/>
      <c r="C10" s="4"/>
      <c r="D10" s="2"/>
      <c r="E10" s="20">
        <f>SUM(E5:E9)</f>
        <v>116400000</v>
      </c>
      <c r="F10" s="5"/>
      <c r="G10" s="6">
        <f>SUM(G5:G9)</f>
        <v>146400000</v>
      </c>
      <c r="H10" s="5"/>
      <c r="I10" s="6">
        <f>SUM(I5:I9)</f>
        <v>176400000</v>
      </c>
      <c r="J10" s="1"/>
    </row>
    <row r="11" spans="1:10" ht="21" x14ac:dyDescent="0.35">
      <c r="A11" s="2"/>
      <c r="B11" s="2"/>
      <c r="C11" s="2"/>
      <c r="D11" s="2"/>
      <c r="E11" s="21"/>
      <c r="F11" s="2"/>
      <c r="G11" s="2"/>
      <c r="H11" s="2"/>
      <c r="I11" s="2"/>
      <c r="J11" s="1"/>
    </row>
    <row r="12" spans="1:10" ht="21" x14ac:dyDescent="0.35">
      <c r="A12" s="2" t="s">
        <v>11</v>
      </c>
      <c r="B12" s="2"/>
      <c r="C12" s="2"/>
      <c r="D12" s="9">
        <v>0</v>
      </c>
      <c r="E12" s="22">
        <v>0</v>
      </c>
      <c r="F12" s="11"/>
      <c r="G12" s="10">
        <v>0</v>
      </c>
      <c r="H12" s="11"/>
      <c r="I12" s="10">
        <v>0</v>
      </c>
      <c r="J12" s="1"/>
    </row>
    <row r="13" spans="1:10" ht="21" x14ac:dyDescent="0.35">
      <c r="A13" s="2" t="s">
        <v>12</v>
      </c>
      <c r="B13" s="2"/>
      <c r="C13" s="2"/>
      <c r="D13" s="2"/>
      <c r="E13" s="20">
        <f>E10+E12</f>
        <v>116400000</v>
      </c>
      <c r="F13" s="5"/>
      <c r="G13" s="6">
        <f t="shared" ref="F13:I13" si="1">G10+G12</f>
        <v>146400000</v>
      </c>
      <c r="H13" s="5"/>
      <c r="I13" s="6">
        <f t="shared" si="1"/>
        <v>176400000</v>
      </c>
      <c r="J13" s="1"/>
    </row>
    <row r="14" spans="1:10" ht="21" x14ac:dyDescent="0.35">
      <c r="A14" s="2"/>
      <c r="B14" s="2"/>
      <c r="C14" s="2"/>
      <c r="D14" s="2"/>
      <c r="E14" s="21"/>
      <c r="F14" s="2"/>
      <c r="G14" s="2"/>
      <c r="H14" s="2"/>
      <c r="I14" s="2"/>
      <c r="J14" s="1"/>
    </row>
    <row r="15" spans="1:10" ht="21" x14ac:dyDescent="0.35">
      <c r="A15" s="2" t="s">
        <v>13</v>
      </c>
      <c r="B15" s="2"/>
      <c r="C15" s="2"/>
      <c r="D15" s="12">
        <v>0.1</v>
      </c>
      <c r="E15" s="19">
        <f>E13*10%</f>
        <v>11640000</v>
      </c>
      <c r="F15" s="8"/>
      <c r="G15" s="7">
        <f t="shared" ref="F15:I15" si="2">G13*10%</f>
        <v>14640000</v>
      </c>
      <c r="H15" s="8"/>
      <c r="I15" s="7">
        <f t="shared" si="2"/>
        <v>17640000</v>
      </c>
      <c r="J15" s="1"/>
    </row>
    <row r="16" spans="1:10" ht="21" x14ac:dyDescent="0.35">
      <c r="A16" s="2" t="s">
        <v>14</v>
      </c>
      <c r="B16" s="2"/>
      <c r="C16" s="2"/>
      <c r="D16" s="2"/>
      <c r="E16" s="20">
        <f>E13+E15</f>
        <v>128040000</v>
      </c>
      <c r="F16" s="5"/>
      <c r="G16" s="6">
        <f t="shared" ref="F16:I16" si="3">G13+G15</f>
        <v>161040000</v>
      </c>
      <c r="H16" s="5"/>
      <c r="I16" s="6">
        <f t="shared" si="3"/>
        <v>194040000</v>
      </c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Trias Fachrul</dc:creator>
  <cp:lastModifiedBy>Trias Fachrul</cp:lastModifiedBy>
  <dcterms:created xsi:type="dcterms:W3CDTF">2016-05-29T17:13:26Z</dcterms:created>
  <dcterms:modified xsi:type="dcterms:W3CDTF">2016-05-29T17:48:20Z</dcterms:modified>
</cp:coreProperties>
</file>