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2416"/>
  <workbookPr autoCompressPictures="0"/>
  <bookViews>
    <workbookView xWindow="240" yWindow="240" windowWidth="25360" windowHeight="15820"/>
  </bookViews>
  <sheets>
    <sheet name="Figure 3" sheetId="2" r:id="rId1"/>
    <sheet name="Figure 4" sheetId="3" r:id="rId2"/>
    <sheet name="Figure 5" sheetId="4" r:id="rId3"/>
    <sheet name="Figure 6" sheetId="5" r:id="rId4"/>
    <sheet name="Figure 7" sheetId="7" r:id="rId5"/>
  </sheets>
  <externalReferences>
    <externalReference r:id="rId6"/>
    <externalReference r:id="rId7"/>
  </externalReferences>
  <definedNames>
    <definedName name="H1xH2166" localSheetId="2">#REF!</definedName>
    <definedName name="H1xH2166" localSheetId="3">#REF!</definedName>
    <definedName name="H1xH2166" localSheetId="4">#REF!</definedName>
    <definedName name="H1xH2166">#REF!</definedName>
    <definedName name="LilyInfo">[1]!Table12[#All]</definedName>
    <definedName name="Name">#REF!</definedName>
    <definedName name="Suchen" localSheetId="2">#REF!</definedName>
    <definedName name="Suchen">[2]!Table70[Nanme]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2" i="7" l="1"/>
  <c r="D42" i="7"/>
  <c r="E42" i="7"/>
  <c r="F42" i="7"/>
  <c r="G42" i="7"/>
  <c r="H42" i="7"/>
  <c r="I42" i="7"/>
  <c r="J42" i="7"/>
  <c r="K42" i="7"/>
  <c r="B42" i="7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B45" i="5"/>
  <c r="C44" i="5"/>
  <c r="A300" i="7"/>
  <c r="A299" i="7"/>
  <c r="K41" i="7"/>
  <c r="I41" i="7"/>
  <c r="G41" i="7"/>
  <c r="E41" i="7"/>
  <c r="C41" i="7"/>
  <c r="J41" i="7"/>
  <c r="H41" i="7"/>
  <c r="F41" i="7"/>
  <c r="D41" i="7"/>
  <c r="B41" i="7"/>
  <c r="A301" i="7"/>
  <c r="B299" i="7"/>
  <c r="B300" i="7"/>
  <c r="O44" i="5"/>
  <c r="N44" i="5"/>
  <c r="M44" i="5"/>
  <c r="L44" i="5"/>
  <c r="K44" i="5"/>
  <c r="J44" i="5"/>
  <c r="I44" i="5"/>
  <c r="H44" i="5"/>
  <c r="G44" i="5"/>
  <c r="F44" i="5"/>
  <c r="E44" i="5"/>
  <c r="D44" i="5"/>
  <c r="B44" i="5"/>
</calcChain>
</file>

<file path=xl/sharedStrings.xml><?xml version="1.0" encoding="utf-8"?>
<sst xmlns="http://schemas.openxmlformats.org/spreadsheetml/2006/main" count="95" uniqueCount="82">
  <si>
    <t>net</t>
  </si>
  <si>
    <t>Column1</t>
  </si>
  <si>
    <t>Afrikaans-based keywords in German-Namibian cmc</t>
  </si>
  <si>
    <t>Standard German Equivalent</t>
  </si>
  <si>
    <t>ou/oukie</t>
  </si>
  <si>
    <t>mooi</t>
  </si>
  <si>
    <t>kak</t>
  </si>
  <si>
    <t>lekker</t>
  </si>
  <si>
    <t>bikkie</t>
  </si>
  <si>
    <t>plek/plekke</t>
  </si>
  <si>
    <t>mos</t>
  </si>
  <si>
    <t>gees</t>
  </si>
  <si>
    <t>jerre/jirre</t>
  </si>
  <si>
    <t>Ou/Oukie</t>
  </si>
  <si>
    <t>Leute</t>
  </si>
  <si>
    <t>Typ/en</t>
  </si>
  <si>
    <t>Alter</t>
  </si>
  <si>
    <t>Junge/Jungs</t>
  </si>
  <si>
    <t>Kumpel</t>
  </si>
  <si>
    <t>NiD</t>
  </si>
  <si>
    <t>total</t>
  </si>
  <si>
    <t>rural</t>
  </si>
  <si>
    <t>Figure 4</t>
  </si>
  <si>
    <t>Figure 3</t>
  </si>
  <si>
    <t>Verwendung StandardD bei Usern mit Kommentaren in beiden Foren</t>
  </si>
  <si>
    <t>NAMSA</t>
  </si>
  <si>
    <t>m                                   n = 1224</t>
  </si>
  <si>
    <t>f                                 n = 136</t>
  </si>
  <si>
    <t>Windhoek</t>
  </si>
  <si>
    <t>m                          n = 806</t>
  </si>
  <si>
    <t>f                       n = 74</t>
  </si>
  <si>
    <t>Swakopmund</t>
  </si>
  <si>
    <t>m                                n = 333</t>
  </si>
  <si>
    <t>f                         n = 48</t>
  </si>
  <si>
    <t>m                                n = 85</t>
  </si>
  <si>
    <t>f                                          n = 14</t>
  </si>
  <si>
    <t>Figure 5</t>
  </si>
  <si>
    <t>n = 271</t>
  </si>
  <si>
    <t>n = 192</t>
  </si>
  <si>
    <t>n = 70</t>
  </si>
  <si>
    <t>n= 25</t>
  </si>
  <si>
    <t>n = 151</t>
  </si>
  <si>
    <t>n = 53</t>
  </si>
  <si>
    <t>n = 132</t>
  </si>
  <si>
    <t>n = 267</t>
  </si>
  <si>
    <t>n = 395</t>
  </si>
  <si>
    <t>n = 517</t>
  </si>
  <si>
    <t>n = 303</t>
  </si>
  <si>
    <t>n = 190</t>
  </si>
  <si>
    <t>n = 231</t>
  </si>
  <si>
    <t>2011-II</t>
  </si>
  <si>
    <t>2012-I</t>
  </si>
  <si>
    <t>2012-II</t>
  </si>
  <si>
    <t>2013-I</t>
  </si>
  <si>
    <t>2013-II</t>
  </si>
  <si>
    <t>2014-I</t>
  </si>
  <si>
    <t>2014-II</t>
  </si>
  <si>
    <t>2015-I</t>
  </si>
  <si>
    <t>2015-II</t>
  </si>
  <si>
    <t>2016-I</t>
  </si>
  <si>
    <t>2016-II</t>
  </si>
  <si>
    <t>2017-I</t>
  </si>
  <si>
    <t>2017-II</t>
  </si>
  <si>
    <t>2018-I</t>
  </si>
  <si>
    <t xml:space="preserve">SG-only comments </t>
  </si>
  <si>
    <t>Multilingual comments</t>
  </si>
  <si>
    <t>gesamt</t>
  </si>
  <si>
    <t>% SD</t>
  </si>
  <si>
    <t>Figure 6</t>
  </si>
  <si>
    <t xml:space="preserve">Standard-German comments </t>
  </si>
  <si>
    <t>2018-II</t>
  </si>
  <si>
    <t>n = 413</t>
  </si>
  <si>
    <t>n = 259</t>
  </si>
  <si>
    <t>n = 388</t>
  </si>
  <si>
    <t>n = 244</t>
  </si>
  <si>
    <t>n = 300</t>
  </si>
  <si>
    <t>n = 17</t>
  </si>
  <si>
    <t>n = 99</t>
  </si>
  <si>
    <t>n = 93</t>
  </si>
  <si>
    <t>n = 148</t>
  </si>
  <si>
    <t>n = 88</t>
  </si>
  <si>
    <t>Figure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</si>
</sst>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theme="6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6" tint="0.39997558519241921"/>
      </bottom>
      <diagonal/>
    </border>
    <border>
      <left style="thin">
        <color theme="0"/>
      </left>
      <right/>
      <top/>
      <bottom style="thin">
        <color theme="6" tint="0.39997558519241921"/>
      </bottom>
      <diagonal/>
    </border>
    <border>
      <left style="thin">
        <color theme="0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/>
      </left>
      <right style="thin">
        <color theme="0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/>
      </right>
      <top style="thin">
        <color theme="6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6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2">
    <xf numFmtId="0" fontId="0" fillId="0" borderId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0" xfId="1"/>
    <xf numFmtId="0" fontId="3" fillId="0" borderId="0" xfId="0" applyFont="1"/>
    <xf numFmtId="10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2" borderId="5" xfId="0" applyFill="1" applyBorder="1"/>
    <xf numFmtId="0" fontId="0" fillId="2" borderId="6" xfId="0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49" fontId="1" fillId="2" borderId="6" xfId="0" applyNumberFormat="1" applyFont="1" applyFill="1" applyBorder="1" applyAlignment="1">
      <alignment horizontal="left"/>
    </xf>
    <xf numFmtId="49" fontId="0" fillId="2" borderId="6" xfId="0" applyNumberFormat="1" applyFill="1" applyBorder="1"/>
    <xf numFmtId="0" fontId="0" fillId="2" borderId="0" xfId="0" applyFill="1" applyAlignment="1">
      <alignment horizontal="left"/>
    </xf>
    <xf numFmtId="10" fontId="1" fillId="2" borderId="4" xfId="0" applyNumberFormat="1" applyFont="1" applyFill="1" applyBorder="1"/>
    <xf numFmtId="0" fontId="0" fillId="2" borderId="7" xfId="0" applyFill="1" applyBorder="1"/>
    <xf numFmtId="49" fontId="0" fillId="2" borderId="8" xfId="0" applyNumberFormat="1" applyFill="1" applyBorder="1"/>
    <xf numFmtId="0" fontId="2" fillId="3" borderId="0" xfId="0" applyFont="1" applyFill="1"/>
    <xf numFmtId="0" fontId="5" fillId="0" borderId="0" xfId="0" applyFont="1"/>
    <xf numFmtId="10" fontId="0" fillId="0" borderId="9" xfId="0" applyNumberFormat="1" applyBorder="1"/>
    <xf numFmtId="0" fontId="0" fillId="0" borderId="9" xfId="0" applyBorder="1"/>
    <xf numFmtId="0" fontId="0" fillId="4" borderId="9" xfId="0" applyFill="1" applyBorder="1"/>
    <xf numFmtId="9" fontId="0" fillId="0" borderId="9" xfId="0" applyNumberFormat="1" applyBorder="1"/>
    <xf numFmtId="0" fontId="3" fillId="0" borderId="9" xfId="0" applyFont="1" applyBorder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0" fontId="6" fillId="0" borderId="0" xfId="0" applyFont="1"/>
    <xf numFmtId="164" fontId="0" fillId="0" borderId="0" xfId="0" applyNumberFormat="1"/>
    <xf numFmtId="0" fontId="0" fillId="0" borderId="0" xfId="0" applyBorder="1"/>
    <xf numFmtId="0" fontId="3" fillId="0" borderId="0" xfId="0" applyFont="1" applyBorder="1"/>
  </cellXfs>
  <cellStyles count="12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Hyperlink" xfId="1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rgb="FFFFC000"/>
        </patternFill>
      </fill>
      <border diagonalUp="0" diagonalDown="0">
        <left style="thin">
          <color theme="0"/>
        </left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FFC00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  <border diagonalUp="0" diagonalDown="0">
        <left/>
        <right style="thin">
          <color theme="0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top style="thin">
          <color theme="6" tint="0.39997558519241921"/>
        </top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Afrikaans-based</a:t>
            </a:r>
            <a:r>
              <a:rPr lang="en-US" baseline="0"/>
              <a:t> keywords in German-Namibian cmc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3'!$B$80</c:f>
              <c:strCache>
                <c:ptCount val="1"/>
                <c:pt idx="0">
                  <c:v>Afrikaans-based keywords in German-Namibian cmc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0.00278949156793807"/>
                  <c:y val="0.020753312563679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33-44E5-85AB-E273997ADD70}"/>
                </c:ext>
              </c:extLst>
            </c:dLbl>
            <c:dLbl>
              <c:idx val="1"/>
              <c:layout>
                <c:manualLayout>
                  <c:x val="-2.55700439854355E-17"/>
                  <c:y val="0.020753312563679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D33-44E5-85AB-E273997ADD70}"/>
                </c:ext>
              </c:extLst>
            </c:dLbl>
            <c:dLbl>
              <c:idx val="2"/>
              <c:layout>
                <c:manualLayout>
                  <c:x val="0.0"/>
                  <c:y val="0.020753312563679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D33-44E5-85AB-E273997ADD70}"/>
                </c:ext>
              </c:extLst>
            </c:dLbl>
            <c:dLbl>
              <c:idx val="3"/>
              <c:layout>
                <c:manualLayout>
                  <c:x val="-5.11400879708711E-17"/>
                  <c:y val="0.005188328140919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33-44E5-85AB-E273997ADD70}"/>
                </c:ext>
              </c:extLst>
            </c:dLbl>
            <c:dLbl>
              <c:idx val="4"/>
              <c:layout>
                <c:manualLayout>
                  <c:x val="0.0"/>
                  <c:y val="0.010376656281839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33-44E5-85AB-E273997ADD70}"/>
                </c:ext>
              </c:extLst>
            </c:dLbl>
            <c:dLbl>
              <c:idx val="6"/>
              <c:layout>
                <c:manualLayout>
                  <c:x val="0.0"/>
                  <c:y val="0.005188328140919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33-44E5-85AB-E273997ADD70}"/>
                </c:ext>
              </c:extLst>
            </c:dLbl>
            <c:dLbl>
              <c:idx val="9"/>
              <c:layout>
                <c:manualLayout>
                  <c:x val="-1.02280175941742E-16"/>
                  <c:y val="0.020753312563679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33-44E5-85AB-E273997ADD7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3'!$A$81:$A$90</c:f>
              <c:strCache>
                <c:ptCount val="10"/>
                <c:pt idx="0">
                  <c:v>ou/oukie</c:v>
                </c:pt>
                <c:pt idx="1">
                  <c:v>net</c:v>
                </c:pt>
                <c:pt idx="2">
                  <c:v>mooi</c:v>
                </c:pt>
                <c:pt idx="3">
                  <c:v>lekker</c:v>
                </c:pt>
                <c:pt idx="4">
                  <c:v>bikkie</c:v>
                </c:pt>
                <c:pt idx="5">
                  <c:v>kak</c:v>
                </c:pt>
                <c:pt idx="6">
                  <c:v>plek/plekke</c:v>
                </c:pt>
                <c:pt idx="7">
                  <c:v>jerre/jirre</c:v>
                </c:pt>
                <c:pt idx="8">
                  <c:v>mos</c:v>
                </c:pt>
                <c:pt idx="9">
                  <c:v>gees</c:v>
                </c:pt>
              </c:strCache>
            </c:strRef>
          </c:cat>
          <c:val>
            <c:numRef>
              <c:f>'Figure 3'!$B$81:$B$90</c:f>
              <c:numCache>
                <c:formatCode>General</c:formatCode>
                <c:ptCount val="10"/>
                <c:pt idx="0">
                  <c:v>122.0</c:v>
                </c:pt>
                <c:pt idx="1">
                  <c:v>99.0</c:v>
                </c:pt>
                <c:pt idx="2">
                  <c:v>80.0</c:v>
                </c:pt>
                <c:pt idx="3">
                  <c:v>72.0</c:v>
                </c:pt>
                <c:pt idx="4">
                  <c:v>54.0</c:v>
                </c:pt>
                <c:pt idx="5" formatCode="@">
                  <c:v>39.0</c:v>
                </c:pt>
                <c:pt idx="6">
                  <c:v>35.0</c:v>
                </c:pt>
                <c:pt idx="7">
                  <c:v>30.0</c:v>
                </c:pt>
                <c:pt idx="8">
                  <c:v>30.0</c:v>
                </c:pt>
                <c:pt idx="9" formatCode="@">
                  <c:v>21.0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33-44E5-85AB-E273997ADD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3700792"/>
        <c:axId val="2113703576"/>
      </c:barChart>
      <c:catAx>
        <c:axId val="2113700792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crossAx val="2113703576"/>
        <c:crosses val="autoZero"/>
        <c:auto val="0"/>
        <c:lblAlgn val="ctr"/>
        <c:lblOffset val="100"/>
        <c:noMultiLvlLbl val="0"/>
      </c:catAx>
      <c:valAx>
        <c:axId val="2113703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70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'Figure 4'!$A$81:$E$81</c:f>
              <c:strCache>
                <c:ptCount val="5"/>
                <c:pt idx="0">
                  <c:v>Ou/Oukie</c:v>
                </c:pt>
                <c:pt idx="1">
                  <c:v>Leute</c:v>
                </c:pt>
                <c:pt idx="2">
                  <c:v>Typ/en</c:v>
                </c:pt>
                <c:pt idx="3">
                  <c:v>Alter</c:v>
                </c:pt>
                <c:pt idx="4">
                  <c:v>Junge/Jungs</c:v>
                </c:pt>
              </c:strCache>
            </c:strRef>
          </c:cat>
          <c:val>
            <c:numRef>
              <c:f>'Figure 4'!$A$82:$E$82</c:f>
              <c:numCache>
                <c:formatCode>General</c:formatCode>
                <c:ptCount val="5"/>
                <c:pt idx="0">
                  <c:v>122.0</c:v>
                </c:pt>
                <c:pt idx="1">
                  <c:v>105.0</c:v>
                </c:pt>
                <c:pt idx="2">
                  <c:v>5.0</c:v>
                </c:pt>
                <c:pt idx="3">
                  <c:v>4.0</c:v>
                </c:pt>
                <c:pt idx="4">
                  <c:v>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C9-4CCF-B6B3-8C1D8E613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930792"/>
        <c:axId val="2126933736"/>
      </c:barChart>
      <c:catAx>
        <c:axId val="2126930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6933736"/>
        <c:crosses val="autoZero"/>
        <c:auto val="1"/>
        <c:lblAlgn val="ctr"/>
        <c:lblOffset val="100"/>
        <c:noMultiLvlLbl val="0"/>
      </c:catAx>
      <c:valAx>
        <c:axId val="2126933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93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SG-only</a:t>
            </a:r>
            <a:r>
              <a:rPr lang="en-US" baseline="0"/>
              <a:t> </a:t>
            </a:r>
            <a:r>
              <a:rPr lang="en-US"/>
              <a:t>comments: identical Namibian users in NiD</a:t>
            </a:r>
            <a:r>
              <a:rPr lang="en-US" baseline="0"/>
              <a:t> </a:t>
            </a:r>
            <a:r>
              <a:rPr lang="en-US"/>
              <a:t>and NAMSA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5'!$D$66</c:f>
              <c:strCache>
                <c:ptCount val="1"/>
                <c:pt idx="0">
                  <c:v>NAMSA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'Figure 5'!$B$67:$C$77</c:f>
              <c:multiLvlStrCache>
                <c:ptCount val="11"/>
                <c:lvl>
                  <c:pt idx="0">
                    <c:v>m                                   n = 1224</c:v>
                  </c:pt>
                  <c:pt idx="1">
                    <c:v>f                                 n = 136</c:v>
                  </c:pt>
                  <c:pt idx="3">
                    <c:v>m                          n = 806</c:v>
                  </c:pt>
                  <c:pt idx="4">
                    <c:v>f                       n = 74</c:v>
                  </c:pt>
                  <c:pt idx="6">
                    <c:v>m                                n = 333</c:v>
                  </c:pt>
                  <c:pt idx="7">
                    <c:v>f                         n = 48</c:v>
                  </c:pt>
                  <c:pt idx="9">
                    <c:v>m                                n = 85</c:v>
                  </c:pt>
                  <c:pt idx="10">
                    <c:v>f                                          n = 14</c:v>
                  </c:pt>
                </c:lvl>
                <c:lvl>
                  <c:pt idx="0">
                    <c:v>total</c:v>
                  </c:pt>
                  <c:pt idx="3">
                    <c:v>Windhoek</c:v>
                  </c:pt>
                  <c:pt idx="6">
                    <c:v>Swakopmund</c:v>
                  </c:pt>
                  <c:pt idx="9">
                    <c:v>rural</c:v>
                  </c:pt>
                </c:lvl>
              </c:multiLvlStrCache>
            </c:multiLvlStrRef>
          </c:cat>
          <c:val>
            <c:numRef>
              <c:f>'Figure 5'!$D$67:$D$77</c:f>
              <c:numCache>
                <c:formatCode>0%</c:formatCode>
                <c:ptCount val="11"/>
                <c:pt idx="0">
                  <c:v>0.583106267029973</c:v>
                </c:pt>
                <c:pt idx="1">
                  <c:v>0.593220338983051</c:v>
                </c:pt>
                <c:pt idx="3">
                  <c:v>0.578587699316629</c:v>
                </c:pt>
                <c:pt idx="4">
                  <c:v>0.647058823529412</c:v>
                </c:pt>
                <c:pt idx="6">
                  <c:v>0.617886178861789</c:v>
                </c:pt>
                <c:pt idx="7">
                  <c:v>0.538461538461538</c:v>
                </c:pt>
                <c:pt idx="9">
                  <c:v>0.448979591836735</c:v>
                </c:pt>
                <c:pt idx="10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02-4B92-A52C-7F7D0C885C51}"/>
            </c:ext>
          </c:extLst>
        </c:ser>
        <c:ser>
          <c:idx val="1"/>
          <c:order val="1"/>
          <c:tx>
            <c:strRef>
              <c:f>'Figure 5'!$E$66</c:f>
              <c:strCache>
                <c:ptCount val="1"/>
                <c:pt idx="0">
                  <c:v>NiD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'Figure 5'!$B$67:$C$77</c:f>
              <c:multiLvlStrCache>
                <c:ptCount val="11"/>
                <c:lvl>
                  <c:pt idx="0">
                    <c:v>m                                   n = 1224</c:v>
                  </c:pt>
                  <c:pt idx="1">
                    <c:v>f                                 n = 136</c:v>
                  </c:pt>
                  <c:pt idx="3">
                    <c:v>m                          n = 806</c:v>
                  </c:pt>
                  <c:pt idx="4">
                    <c:v>f                       n = 74</c:v>
                  </c:pt>
                  <c:pt idx="6">
                    <c:v>m                                n = 333</c:v>
                  </c:pt>
                  <c:pt idx="7">
                    <c:v>f                         n = 48</c:v>
                  </c:pt>
                  <c:pt idx="9">
                    <c:v>m                                n = 85</c:v>
                  </c:pt>
                  <c:pt idx="10">
                    <c:v>f                                          n = 14</c:v>
                  </c:pt>
                </c:lvl>
                <c:lvl>
                  <c:pt idx="0">
                    <c:v>total</c:v>
                  </c:pt>
                  <c:pt idx="3">
                    <c:v>Windhoek</c:v>
                  </c:pt>
                  <c:pt idx="6">
                    <c:v>Swakopmund</c:v>
                  </c:pt>
                  <c:pt idx="9">
                    <c:v>rural</c:v>
                  </c:pt>
                </c:lvl>
              </c:multiLvlStrCache>
            </c:multiLvlStrRef>
          </c:cat>
          <c:val>
            <c:numRef>
              <c:f>'Figure 5'!$E$67:$E$77</c:f>
              <c:numCache>
                <c:formatCode>0%</c:formatCode>
                <c:ptCount val="11"/>
                <c:pt idx="0">
                  <c:v>0.675510204081633</c:v>
                </c:pt>
                <c:pt idx="1">
                  <c:v>0.792207792207792</c:v>
                </c:pt>
                <c:pt idx="3">
                  <c:v>0.692098092643052</c:v>
                </c:pt>
                <c:pt idx="4">
                  <c:v>0.775</c:v>
                </c:pt>
                <c:pt idx="6">
                  <c:v>0.655172413793103</c:v>
                </c:pt>
                <c:pt idx="7">
                  <c:v>0.8</c:v>
                </c:pt>
                <c:pt idx="9">
                  <c:v>0.555555555555556</c:v>
                </c:pt>
                <c:pt idx="1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02-4B92-A52C-7F7D0C885C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2126990968"/>
        <c:axId val="2126994008"/>
      </c:barChart>
      <c:catAx>
        <c:axId val="2126990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6994008"/>
        <c:crosses val="autoZero"/>
        <c:auto val="1"/>
        <c:lblAlgn val="ctr"/>
        <c:lblOffset val="100"/>
        <c:noMultiLvlLbl val="0"/>
      </c:catAx>
      <c:valAx>
        <c:axId val="2126994008"/>
        <c:scaling>
          <c:orientation val="minMax"/>
          <c:max val="1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269909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'Figure 6'!$A$41</c:f>
              <c:strCache>
                <c:ptCount val="1"/>
                <c:pt idx="0">
                  <c:v>SG-only comments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6'!$B$39:$O$40</c:f>
              <c:multiLvlStrCache>
                <c:ptCount val="14"/>
                <c:lvl>
                  <c:pt idx="0">
                    <c:v>2011-II</c:v>
                  </c:pt>
                  <c:pt idx="1">
                    <c:v>2012-I</c:v>
                  </c:pt>
                  <c:pt idx="2">
                    <c:v>2012-II</c:v>
                  </c:pt>
                  <c:pt idx="3">
                    <c:v>2013-I</c:v>
                  </c:pt>
                  <c:pt idx="4">
                    <c:v>2013-II</c:v>
                  </c:pt>
                  <c:pt idx="5">
                    <c:v>2014-I</c:v>
                  </c:pt>
                  <c:pt idx="6">
                    <c:v>2014-II</c:v>
                  </c:pt>
                  <c:pt idx="7">
                    <c:v>2015-I</c:v>
                  </c:pt>
                  <c:pt idx="8">
                    <c:v>2015-II</c:v>
                  </c:pt>
                  <c:pt idx="9">
                    <c:v>2016-I</c:v>
                  </c:pt>
                  <c:pt idx="10">
                    <c:v>2016-II</c:v>
                  </c:pt>
                  <c:pt idx="11">
                    <c:v>2017-I</c:v>
                  </c:pt>
                  <c:pt idx="12">
                    <c:v>2017-II</c:v>
                  </c:pt>
                  <c:pt idx="13">
                    <c:v>2018-I</c:v>
                  </c:pt>
                </c:lvl>
                <c:lvl>
                  <c:pt idx="0">
                    <c:v>n = 271</c:v>
                  </c:pt>
                  <c:pt idx="1">
                    <c:v>n = 192</c:v>
                  </c:pt>
                  <c:pt idx="2">
                    <c:v>n = 70</c:v>
                  </c:pt>
                  <c:pt idx="3">
                    <c:v>n= 25</c:v>
                  </c:pt>
                  <c:pt idx="4">
                    <c:v>n = 151</c:v>
                  </c:pt>
                  <c:pt idx="5">
                    <c:v>n = 53</c:v>
                  </c:pt>
                  <c:pt idx="6">
                    <c:v>n = 132</c:v>
                  </c:pt>
                  <c:pt idx="7">
                    <c:v>n = 267</c:v>
                  </c:pt>
                  <c:pt idx="8">
                    <c:v>n = 395</c:v>
                  </c:pt>
                  <c:pt idx="9">
                    <c:v>n = 517</c:v>
                  </c:pt>
                  <c:pt idx="10">
                    <c:v>n = 303</c:v>
                  </c:pt>
                  <c:pt idx="11">
                    <c:v>n = 190</c:v>
                  </c:pt>
                  <c:pt idx="12">
                    <c:v>n = 267</c:v>
                  </c:pt>
                  <c:pt idx="13">
                    <c:v>n = 231</c:v>
                  </c:pt>
                </c:lvl>
              </c:multiLvlStrCache>
            </c:multiLvlStrRef>
          </c:cat>
          <c:val>
            <c:numRef>
              <c:f>'Figure 6'!$B$41:$O$41</c:f>
              <c:numCache>
                <c:formatCode>General</c:formatCode>
                <c:ptCount val="14"/>
                <c:pt idx="0">
                  <c:v>118.0</c:v>
                </c:pt>
                <c:pt idx="1">
                  <c:v>90.0</c:v>
                </c:pt>
                <c:pt idx="2">
                  <c:v>39.0</c:v>
                </c:pt>
                <c:pt idx="3">
                  <c:v>17.0</c:v>
                </c:pt>
                <c:pt idx="4">
                  <c:v>111.0</c:v>
                </c:pt>
                <c:pt idx="5">
                  <c:v>39.0</c:v>
                </c:pt>
                <c:pt idx="6">
                  <c:v>110.0</c:v>
                </c:pt>
                <c:pt idx="7">
                  <c:v>229.0</c:v>
                </c:pt>
                <c:pt idx="8">
                  <c:v>340.0</c:v>
                </c:pt>
                <c:pt idx="9">
                  <c:v>439.0</c:v>
                </c:pt>
                <c:pt idx="10">
                  <c:v>248.0</c:v>
                </c:pt>
                <c:pt idx="11">
                  <c:v>154.0</c:v>
                </c:pt>
                <c:pt idx="12">
                  <c:v>222.0</c:v>
                </c:pt>
                <c:pt idx="13">
                  <c:v>204.0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4F-41C1-B5F9-F4968DF280B8}"/>
            </c:ext>
          </c:extLst>
        </c:ser>
        <c:ser>
          <c:idx val="1"/>
          <c:order val="1"/>
          <c:tx>
            <c:strRef>
              <c:f>'Figure 6'!$A$42</c:f>
              <c:strCache>
                <c:ptCount val="1"/>
                <c:pt idx="0">
                  <c:v>Multilingual comments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6'!$B$39:$O$40</c:f>
              <c:multiLvlStrCache>
                <c:ptCount val="14"/>
                <c:lvl>
                  <c:pt idx="0">
                    <c:v>2011-II</c:v>
                  </c:pt>
                  <c:pt idx="1">
                    <c:v>2012-I</c:v>
                  </c:pt>
                  <c:pt idx="2">
                    <c:v>2012-II</c:v>
                  </c:pt>
                  <c:pt idx="3">
                    <c:v>2013-I</c:v>
                  </c:pt>
                  <c:pt idx="4">
                    <c:v>2013-II</c:v>
                  </c:pt>
                  <c:pt idx="5">
                    <c:v>2014-I</c:v>
                  </c:pt>
                  <c:pt idx="6">
                    <c:v>2014-II</c:v>
                  </c:pt>
                  <c:pt idx="7">
                    <c:v>2015-I</c:v>
                  </c:pt>
                  <c:pt idx="8">
                    <c:v>2015-II</c:v>
                  </c:pt>
                  <c:pt idx="9">
                    <c:v>2016-I</c:v>
                  </c:pt>
                  <c:pt idx="10">
                    <c:v>2016-II</c:v>
                  </c:pt>
                  <c:pt idx="11">
                    <c:v>2017-I</c:v>
                  </c:pt>
                  <c:pt idx="12">
                    <c:v>2017-II</c:v>
                  </c:pt>
                  <c:pt idx="13">
                    <c:v>2018-I</c:v>
                  </c:pt>
                </c:lvl>
                <c:lvl>
                  <c:pt idx="0">
                    <c:v>n = 271</c:v>
                  </c:pt>
                  <c:pt idx="1">
                    <c:v>n = 192</c:v>
                  </c:pt>
                  <c:pt idx="2">
                    <c:v>n = 70</c:v>
                  </c:pt>
                  <c:pt idx="3">
                    <c:v>n= 25</c:v>
                  </c:pt>
                  <c:pt idx="4">
                    <c:v>n = 151</c:v>
                  </c:pt>
                  <c:pt idx="5">
                    <c:v>n = 53</c:v>
                  </c:pt>
                  <c:pt idx="6">
                    <c:v>n = 132</c:v>
                  </c:pt>
                  <c:pt idx="7">
                    <c:v>n = 267</c:v>
                  </c:pt>
                  <c:pt idx="8">
                    <c:v>n = 395</c:v>
                  </c:pt>
                  <c:pt idx="9">
                    <c:v>n = 517</c:v>
                  </c:pt>
                  <c:pt idx="10">
                    <c:v>n = 303</c:v>
                  </c:pt>
                  <c:pt idx="11">
                    <c:v>n = 190</c:v>
                  </c:pt>
                  <c:pt idx="12">
                    <c:v>n = 267</c:v>
                  </c:pt>
                  <c:pt idx="13">
                    <c:v>n = 231</c:v>
                  </c:pt>
                </c:lvl>
              </c:multiLvlStrCache>
            </c:multiLvlStrRef>
          </c:cat>
          <c:val>
            <c:numRef>
              <c:f>'Figure 6'!$B$42:$O$42</c:f>
              <c:numCache>
                <c:formatCode>General</c:formatCode>
                <c:ptCount val="14"/>
                <c:pt idx="0">
                  <c:v>153.0</c:v>
                </c:pt>
                <c:pt idx="1">
                  <c:v>102.0</c:v>
                </c:pt>
                <c:pt idx="2">
                  <c:v>31.0</c:v>
                </c:pt>
                <c:pt idx="3">
                  <c:v>8.0</c:v>
                </c:pt>
                <c:pt idx="4">
                  <c:v>40.0</c:v>
                </c:pt>
                <c:pt idx="5">
                  <c:v>14.0</c:v>
                </c:pt>
                <c:pt idx="6">
                  <c:v>22.0</c:v>
                </c:pt>
                <c:pt idx="7">
                  <c:v>38.0</c:v>
                </c:pt>
                <c:pt idx="8">
                  <c:v>55.0</c:v>
                </c:pt>
                <c:pt idx="9">
                  <c:v>78.0</c:v>
                </c:pt>
                <c:pt idx="10">
                  <c:v>55.0</c:v>
                </c:pt>
                <c:pt idx="11">
                  <c:v>36.0</c:v>
                </c:pt>
                <c:pt idx="12">
                  <c:v>45.0</c:v>
                </c:pt>
                <c:pt idx="13">
                  <c:v>27.0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64F-41C1-B5F9-F4968DF2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057272"/>
        <c:axId val="2127060824"/>
      </c:barChart>
      <c:catAx>
        <c:axId val="212705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60824"/>
        <c:crosses val="autoZero"/>
        <c:auto val="1"/>
        <c:lblAlgn val="ctr"/>
        <c:lblOffset val="100"/>
        <c:noMultiLvlLbl val="0"/>
      </c:catAx>
      <c:valAx>
        <c:axId val="212706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5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'Figure 7'!$A$38</c:f>
              <c:strCache>
                <c:ptCount val="1"/>
                <c:pt idx="0">
                  <c:v>Standard-German comments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7'!$B$36:$K$37</c:f>
              <c:multiLvlStrCache>
                <c:ptCount val="10"/>
                <c:lvl>
                  <c:pt idx="0">
                    <c:v>2014-I</c:v>
                  </c:pt>
                  <c:pt idx="1">
                    <c:v>2014-II</c:v>
                  </c:pt>
                  <c:pt idx="2">
                    <c:v>2015-I</c:v>
                  </c:pt>
                  <c:pt idx="3">
                    <c:v>2015-II</c:v>
                  </c:pt>
                  <c:pt idx="4">
                    <c:v>2016-I</c:v>
                  </c:pt>
                  <c:pt idx="5">
                    <c:v>2016-II</c:v>
                  </c:pt>
                  <c:pt idx="6">
                    <c:v>2017-I</c:v>
                  </c:pt>
                  <c:pt idx="7">
                    <c:v>2017-II</c:v>
                  </c:pt>
                  <c:pt idx="8">
                    <c:v>2018-I</c:v>
                  </c:pt>
                  <c:pt idx="9">
                    <c:v>2018-II</c:v>
                  </c:pt>
                </c:lvl>
                <c:lvl>
                  <c:pt idx="0">
                    <c:v>n = 413</c:v>
                  </c:pt>
                  <c:pt idx="1">
                    <c:v>n = 17</c:v>
                  </c:pt>
                  <c:pt idx="2">
                    <c:v>n = 259</c:v>
                  </c:pt>
                  <c:pt idx="3">
                    <c:v>n = 99</c:v>
                  </c:pt>
                  <c:pt idx="4">
                    <c:v>n = 388</c:v>
                  </c:pt>
                  <c:pt idx="5">
                    <c:v>n = 93</c:v>
                  </c:pt>
                  <c:pt idx="6">
                    <c:v>n = 244</c:v>
                  </c:pt>
                  <c:pt idx="7">
                    <c:v>n = 148</c:v>
                  </c:pt>
                  <c:pt idx="8">
                    <c:v>n = 300</c:v>
                  </c:pt>
                  <c:pt idx="9">
                    <c:v>n = 88</c:v>
                  </c:pt>
                </c:lvl>
              </c:multiLvlStrCache>
            </c:multiLvlStrRef>
          </c:cat>
          <c:val>
            <c:numRef>
              <c:f>'Figure 7'!$B$38:$K$38</c:f>
              <c:numCache>
                <c:formatCode>General</c:formatCode>
                <c:ptCount val="10"/>
                <c:pt idx="0">
                  <c:v>222.0</c:v>
                </c:pt>
                <c:pt idx="1">
                  <c:v>12.0</c:v>
                </c:pt>
                <c:pt idx="2">
                  <c:v>160.0</c:v>
                </c:pt>
                <c:pt idx="3">
                  <c:v>65.0</c:v>
                </c:pt>
                <c:pt idx="4">
                  <c:v>223.0</c:v>
                </c:pt>
                <c:pt idx="5">
                  <c:v>71.0</c:v>
                </c:pt>
                <c:pt idx="6">
                  <c:v>179.0</c:v>
                </c:pt>
                <c:pt idx="7">
                  <c:v>110.0</c:v>
                </c:pt>
                <c:pt idx="8">
                  <c:v>176.0</c:v>
                </c:pt>
                <c:pt idx="9">
                  <c:v>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57-4E15-8CA4-9104937DF941}"/>
            </c:ext>
          </c:extLst>
        </c:ser>
        <c:ser>
          <c:idx val="1"/>
          <c:order val="1"/>
          <c:tx>
            <c:strRef>
              <c:f>'Figure 7'!$A$39</c:f>
              <c:strCache>
                <c:ptCount val="1"/>
                <c:pt idx="0">
                  <c:v>Multilingual comments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7'!$B$36:$K$37</c:f>
              <c:multiLvlStrCache>
                <c:ptCount val="10"/>
                <c:lvl>
                  <c:pt idx="0">
                    <c:v>2014-I</c:v>
                  </c:pt>
                  <c:pt idx="1">
                    <c:v>2014-II</c:v>
                  </c:pt>
                  <c:pt idx="2">
                    <c:v>2015-I</c:v>
                  </c:pt>
                  <c:pt idx="3">
                    <c:v>2015-II</c:v>
                  </c:pt>
                  <c:pt idx="4">
                    <c:v>2016-I</c:v>
                  </c:pt>
                  <c:pt idx="5">
                    <c:v>2016-II</c:v>
                  </c:pt>
                  <c:pt idx="6">
                    <c:v>2017-I</c:v>
                  </c:pt>
                  <c:pt idx="7">
                    <c:v>2017-II</c:v>
                  </c:pt>
                  <c:pt idx="8">
                    <c:v>2018-I</c:v>
                  </c:pt>
                  <c:pt idx="9">
                    <c:v>2018-II</c:v>
                  </c:pt>
                </c:lvl>
                <c:lvl>
                  <c:pt idx="0">
                    <c:v>n = 413</c:v>
                  </c:pt>
                  <c:pt idx="1">
                    <c:v>n = 17</c:v>
                  </c:pt>
                  <c:pt idx="2">
                    <c:v>n = 259</c:v>
                  </c:pt>
                  <c:pt idx="3">
                    <c:v>n = 99</c:v>
                  </c:pt>
                  <c:pt idx="4">
                    <c:v>n = 388</c:v>
                  </c:pt>
                  <c:pt idx="5">
                    <c:v>n = 93</c:v>
                  </c:pt>
                  <c:pt idx="6">
                    <c:v>n = 244</c:v>
                  </c:pt>
                  <c:pt idx="7">
                    <c:v>n = 148</c:v>
                  </c:pt>
                  <c:pt idx="8">
                    <c:v>n = 300</c:v>
                  </c:pt>
                  <c:pt idx="9">
                    <c:v>n = 88</c:v>
                  </c:pt>
                </c:lvl>
              </c:multiLvlStrCache>
            </c:multiLvlStrRef>
          </c:cat>
          <c:val>
            <c:numRef>
              <c:f>'Figure 7'!$B$39:$K$39</c:f>
              <c:numCache>
                <c:formatCode>General</c:formatCode>
                <c:ptCount val="10"/>
                <c:pt idx="0">
                  <c:v>191.0</c:v>
                </c:pt>
                <c:pt idx="1">
                  <c:v>5.0</c:v>
                </c:pt>
                <c:pt idx="2">
                  <c:v>99.0</c:v>
                </c:pt>
                <c:pt idx="3">
                  <c:v>34.0</c:v>
                </c:pt>
                <c:pt idx="4">
                  <c:v>165.0</c:v>
                </c:pt>
                <c:pt idx="5">
                  <c:v>22.0</c:v>
                </c:pt>
                <c:pt idx="6">
                  <c:v>65.0</c:v>
                </c:pt>
                <c:pt idx="7">
                  <c:v>38.0</c:v>
                </c:pt>
                <c:pt idx="8">
                  <c:v>124.0</c:v>
                </c:pt>
                <c:pt idx="9">
                  <c:v>38.0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57-4E15-8CA4-9104937DF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119496"/>
        <c:axId val="2127123016"/>
      </c:barChart>
      <c:catAx>
        <c:axId val="212711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123016"/>
        <c:crosses val="autoZero"/>
        <c:auto val="1"/>
        <c:lblAlgn val="ctr"/>
        <c:lblOffset val="100"/>
        <c:noMultiLvlLbl val="0"/>
      </c:catAx>
      <c:valAx>
        <c:axId val="212712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11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49609</xdr:colOff>
      <xdr:row>1</xdr:row>
      <xdr:rowOff>13094</xdr:rowOff>
    </xdr:from>
    <xdr:to>
      <xdr:col>8</xdr:col>
      <xdr:colOff>66575</xdr:colOff>
      <xdr:row>14</xdr:row>
      <xdr:rowOff>84799</xdr:rowOff>
    </xdr:to>
    <xdr:graphicFrame macro="">
      <xdr:nvGraphicFramePr>
        <xdr:cNvPr id="2" name="Chart 8">
          <a:extLst>
            <a:ext uri="{FF2B5EF4-FFF2-40B4-BE49-F238E27FC236}">
              <a16:creationId xmlns="" xmlns:a16="http://schemas.microsoft.com/office/drawing/2014/main" id="{0CB13E6E-A9D0-4B73-AD2B-8B6961C4B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461418</xdr:colOff>
      <xdr:row>0</xdr:row>
      <xdr:rowOff>242454</xdr:rowOff>
    </xdr:from>
    <xdr:to>
      <xdr:col>8</xdr:col>
      <xdr:colOff>362026</xdr:colOff>
      <xdr:row>12</xdr:row>
      <xdr:rowOff>70150</xdr:rowOff>
    </xdr:to>
    <xdr:graphicFrame macro="">
      <xdr:nvGraphicFramePr>
        <xdr:cNvPr id="4" name="Chart 1">
          <a:extLst>
            <a:ext uri="{FF2B5EF4-FFF2-40B4-BE49-F238E27FC236}">
              <a16:creationId xmlns="" xmlns:a16="http://schemas.microsoft.com/office/drawing/2014/main" id="{666978C1-5A69-4ACD-8F72-77F33BB53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294917</xdr:colOff>
      <xdr:row>6</xdr:row>
      <xdr:rowOff>62154</xdr:rowOff>
    </xdr:from>
    <xdr:to>
      <xdr:col>19</xdr:col>
      <xdr:colOff>99219</xdr:colOff>
      <xdr:row>31</xdr:row>
      <xdr:rowOff>99218</xdr:rowOff>
    </xdr:to>
    <xdr:graphicFrame macro="">
      <xdr:nvGraphicFramePr>
        <xdr:cNvPr id="2" name="Chart 3">
          <a:extLst>
            <a:ext uri="{FF2B5EF4-FFF2-40B4-BE49-F238E27FC236}">
              <a16:creationId xmlns="" xmlns:a16="http://schemas.microsoft.com/office/drawing/2014/main" id="{ED0D7D9C-6F74-400C-ACE5-72E3C01AF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607229</xdr:colOff>
      <xdr:row>6</xdr:row>
      <xdr:rowOff>135489</xdr:rowOff>
    </xdr:from>
    <xdr:to>
      <xdr:col>8</xdr:col>
      <xdr:colOff>539327</xdr:colOff>
      <xdr:row>21</xdr:row>
      <xdr:rowOff>37280</xdr:rowOff>
    </xdr:to>
    <xdr:graphicFrame macro="">
      <xdr:nvGraphicFramePr>
        <xdr:cNvPr id="2" name="Grafiek 1">
          <a:extLst>
            <a:ext uri="{FF2B5EF4-FFF2-40B4-BE49-F238E27FC236}">
              <a16:creationId xmlns="" xmlns:a16="http://schemas.microsoft.com/office/drawing/2014/main" id="{334F81ED-FF09-49E9-9487-8A3B58BC9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511181</xdr:colOff>
      <xdr:row>1</xdr:row>
      <xdr:rowOff>17684</xdr:rowOff>
    </xdr:from>
    <xdr:to>
      <xdr:col>7</xdr:col>
      <xdr:colOff>452328</xdr:colOff>
      <xdr:row>16</xdr:row>
      <xdr:rowOff>37216</xdr:rowOff>
    </xdr:to>
    <xdr:graphicFrame macro="">
      <xdr:nvGraphicFramePr>
        <xdr:cNvPr id="6" name="Grafiek 5">
          <a:extLst>
            <a:ext uri="{FF2B5EF4-FFF2-40B4-BE49-F238E27FC236}">
              <a16:creationId xmlns="" xmlns:a16="http://schemas.microsoft.com/office/drawing/2014/main" id="{EA7AB367-5D3C-47B8-B362-AABE9A025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AMSA_inhal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lgemeen/Henning/UvA/Konferenzen/Leiden_2018/Copy%20of%20Copy%20of%20Namsa_Kommentare_1901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ser Info Lily"/>
      <sheetName val="Alle UserInfo"/>
      <sheetName val="Lily Ad Hoc Entlehnung ENG"/>
      <sheetName val="NAMSA alle Posts"/>
      <sheetName val="Sheet1"/>
      <sheetName val="Sheet3"/>
      <sheetName val="alle Comments I+II"/>
      <sheetName val="Posts + Comments"/>
      <sheetName val="UserInfos"/>
      <sheetName val="comments II"/>
      <sheetName val="Namen checken comments"/>
      <sheetName val="Sheet2"/>
      <sheetName val="alle Comments I +II alt"/>
      <sheetName val="NAMSA_inhalt"/>
      <sheetName val="NAMSA_inhalt.xls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langwords"/>
      <sheetName val="Verlauf (2)"/>
      <sheetName val="Verlauf"/>
      <sheetName val="Muttertabelle (2)"/>
      <sheetName val="Alt"/>
      <sheetName val="Muttertabelle"/>
      <sheetName val="Sheet3"/>
      <sheetName val="Zeitverlauf"/>
      <sheetName val="Keywortdichte"/>
      <sheetName val="Fotos"/>
      <sheetName val="Thema"/>
      <sheetName val="Länge"/>
      <sheetName val="Analyse "/>
      <sheetName val="Afrikaans"/>
      <sheetName val="Namsa Teil 2"/>
      <sheetName val="User Info Lily"/>
      <sheetName val="Analyse SD"/>
      <sheetName val="Speech Acts"/>
      <sheetName val="Analyse Herkunf-Wohnort"/>
      <sheetName val="User-F-SD-NAM"/>
      <sheetName val="USER-M_SD_NAM"/>
      <sheetName val="User-M-SD"/>
      <sheetName val="User-Alle_SD"/>
      <sheetName val="User-Auswertung_aktuell"/>
      <sheetName val="Alle UserInfo"/>
      <sheetName val="Individuals"/>
      <sheetName val="English-only"/>
      <sheetName val="Afrikaans-only"/>
      <sheetName val="Doppelaktivität_Kommentar"/>
      <sheetName val="Copy of Copy of Namsa_Kommentar"/>
    </sheetNames>
    <sheetDataSet>
      <sheetData sheetId="0" refreshError="1"/>
      <sheetData sheetId="1" refreshError="1"/>
      <sheetData sheetId="2">
        <row r="9">
          <cell r="FL9" t="str">
            <v>19-I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ables/table1.xml><?xml version="1.0" encoding="utf-8"?>
<table xmlns="http://schemas.openxmlformats.org/spreadsheetml/2006/main" id="14" name="Table94" displayName="Table94" ref="A80:C90" totalsRowShown="0" headerRowDxfId="6" headerRowBorderDxfId="5" tableBorderDxfId="4" totalsRowBorderDxfId="3">
  <autoFilter ref="A80:C90"/>
  <tableColumns count="3">
    <tableColumn id="1" name="Column1" dataDxfId="2"/>
    <tableColumn id="2" name="Afrikaans-based keywords in German-Namibian cmc" dataDxfId="1"/>
    <tableColumn id="3" name="Standard German Equivalent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7"/>
  <sheetViews>
    <sheetView tabSelected="1" topLeftCell="A48" zoomScale="125" zoomScaleNormal="125" zoomScalePageLayoutView="125" workbookViewId="0">
      <selection activeCell="A79" sqref="A79:D95"/>
    </sheetView>
  </sheetViews>
  <sheetFormatPr baseColWidth="10" defaultColWidth="8.83203125" defaultRowHeight="14" x14ac:dyDescent="0"/>
  <cols>
    <col min="1" max="3" width="10.5" customWidth="1"/>
  </cols>
  <sheetData>
    <row r="1" spans="1:1" ht="20">
      <c r="A1" s="18" t="s">
        <v>23</v>
      </c>
    </row>
    <row r="6" spans="1:1" ht="15.75" customHeight="1"/>
    <row r="80" spans="1:3">
      <c r="A80" s="4" t="s">
        <v>1</v>
      </c>
      <c r="B80" s="5" t="s">
        <v>2</v>
      </c>
      <c r="C80" s="6" t="s">
        <v>3</v>
      </c>
    </row>
    <row r="81" spans="1:3">
      <c r="A81" s="7" t="s">
        <v>4</v>
      </c>
      <c r="B81" s="8">
        <v>122</v>
      </c>
      <c r="C81" s="9">
        <v>108</v>
      </c>
    </row>
    <row r="82" spans="1:3">
      <c r="A82" s="7" t="s">
        <v>0</v>
      </c>
      <c r="B82" s="8">
        <v>99</v>
      </c>
      <c r="C82" s="8">
        <v>258</v>
      </c>
    </row>
    <row r="83" spans="1:3">
      <c r="A83" s="7" t="s">
        <v>5</v>
      </c>
      <c r="B83" s="8">
        <v>80</v>
      </c>
      <c r="C83" s="10">
        <v>118</v>
      </c>
    </row>
    <row r="84" spans="1:3">
      <c r="A84" s="7" t="s">
        <v>7</v>
      </c>
      <c r="B84" s="8">
        <v>72</v>
      </c>
      <c r="C84" s="11"/>
    </row>
    <row r="85" spans="1:3">
      <c r="A85" s="7" t="s">
        <v>8</v>
      </c>
      <c r="B85" s="8">
        <v>54</v>
      </c>
      <c r="C85" s="8">
        <v>20</v>
      </c>
    </row>
    <row r="86" spans="1:3">
      <c r="A86" s="7" t="s">
        <v>6</v>
      </c>
      <c r="B86" s="12">
        <v>39</v>
      </c>
      <c r="C86" s="8">
        <v>6</v>
      </c>
    </row>
    <row r="87" spans="1:3">
      <c r="A87" s="7" t="s">
        <v>9</v>
      </c>
      <c r="B87" s="8">
        <v>35</v>
      </c>
      <c r="C87" s="8">
        <v>75</v>
      </c>
    </row>
    <row r="88" spans="1:3">
      <c r="A88" s="7" t="s">
        <v>12</v>
      </c>
      <c r="B88" s="8">
        <v>30</v>
      </c>
      <c r="C88" s="14"/>
    </row>
    <row r="89" spans="1:3">
      <c r="A89" s="7" t="s">
        <v>10</v>
      </c>
      <c r="B89" s="8">
        <v>30</v>
      </c>
      <c r="C89" s="8">
        <v>149</v>
      </c>
    </row>
    <row r="90" spans="1:3">
      <c r="A90" s="15" t="s">
        <v>11</v>
      </c>
      <c r="B90" s="16">
        <v>21</v>
      </c>
      <c r="C90" s="8">
        <v>31</v>
      </c>
    </row>
    <row r="1326" ht="19.5" customHeight="1"/>
    <row r="1327" ht="18.75" customHeight="1"/>
    <row r="1332" ht="16.5" customHeight="1"/>
    <row r="1797" ht="18" customHeight="1"/>
  </sheetData>
  <pageMargins left="0.7" right="0.7" top="0.75" bottom="0.75" header="0.3" footer="0.3"/>
  <pageSetup paperSize="9" orientation="portrait" verticalDpi="0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1"/>
  <sheetViews>
    <sheetView zoomScale="64" zoomScaleNormal="64" zoomScalePageLayoutView="64" workbookViewId="0">
      <selection activeCell="A80" sqref="A80:I87"/>
    </sheetView>
  </sheetViews>
  <sheetFormatPr baseColWidth="10" defaultColWidth="8.83203125" defaultRowHeight="14" x14ac:dyDescent="0"/>
  <cols>
    <col min="2" max="4" width="10.5" customWidth="1"/>
  </cols>
  <sheetData>
    <row r="1" spans="1:1" ht="20">
      <c r="A1" s="18" t="s">
        <v>22</v>
      </c>
    </row>
    <row r="48" ht="21" customHeight="1"/>
    <row r="81" spans="1:7">
      <c r="A81" s="5" t="s">
        <v>13</v>
      </c>
      <c r="B81" s="5" t="s">
        <v>14</v>
      </c>
      <c r="C81" s="6" t="s">
        <v>15</v>
      </c>
      <c r="D81" s="17" t="s">
        <v>16</v>
      </c>
      <c r="E81" s="17" t="s">
        <v>17</v>
      </c>
      <c r="F81" s="17" t="s">
        <v>18</v>
      </c>
      <c r="G81" s="17"/>
    </row>
    <row r="82" spans="1:7">
      <c r="A82" s="8">
        <v>122</v>
      </c>
      <c r="B82" s="8">
        <v>105</v>
      </c>
      <c r="C82" s="9">
        <v>5</v>
      </c>
      <c r="D82" s="13">
        <v>4</v>
      </c>
      <c r="E82" s="13">
        <v>8</v>
      </c>
      <c r="F82" s="13">
        <v>5</v>
      </c>
      <c r="G82" s="13"/>
    </row>
    <row r="1460" ht="19.5" customHeight="1"/>
    <row r="1461" ht="18.75" customHeight="1"/>
    <row r="1466" ht="16.5" customHeight="1"/>
    <row r="1931" ht="18" customHeight="1"/>
  </sheetData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zoomScale="64" zoomScaleNormal="64" zoomScalePageLayoutView="64" workbookViewId="0">
      <selection activeCell="A63" sqref="A63:I83"/>
    </sheetView>
  </sheetViews>
  <sheetFormatPr baseColWidth="10" defaultColWidth="8.6640625" defaultRowHeight="14" x14ac:dyDescent="0"/>
  <sheetData>
    <row r="1" spans="1:1" ht="20">
      <c r="A1" s="18" t="s">
        <v>36</v>
      </c>
    </row>
    <row r="64" spans="2:2">
      <c r="B64" s="2" t="s">
        <v>24</v>
      </c>
    </row>
    <row r="65" spans="2:5">
      <c r="B65" s="3"/>
    </row>
    <row r="66" spans="2:5">
      <c r="B66" s="19"/>
      <c r="C66" s="20"/>
      <c r="D66" s="21" t="s">
        <v>25</v>
      </c>
      <c r="E66" s="21" t="s">
        <v>19</v>
      </c>
    </row>
    <row r="67" spans="2:5">
      <c r="B67" s="20" t="s">
        <v>20</v>
      </c>
      <c r="C67" s="20" t="s">
        <v>26</v>
      </c>
      <c r="D67" s="22">
        <v>0.5831062670299727</v>
      </c>
      <c r="E67" s="22">
        <v>0.67551020408163265</v>
      </c>
    </row>
    <row r="68" spans="2:5">
      <c r="B68" s="20"/>
      <c r="C68" s="20" t="s">
        <v>27</v>
      </c>
      <c r="D68" s="22">
        <v>0.59322033898305082</v>
      </c>
      <c r="E68" s="22">
        <v>0.79220779220779225</v>
      </c>
    </row>
    <row r="69" spans="2:5">
      <c r="B69" s="20"/>
      <c r="C69" s="20"/>
      <c r="D69" s="22"/>
      <c r="E69" s="22"/>
    </row>
    <row r="70" spans="2:5">
      <c r="B70" s="20" t="s">
        <v>28</v>
      </c>
      <c r="C70" s="20" t="s">
        <v>29</v>
      </c>
      <c r="D70" s="22">
        <v>0.57858769931662868</v>
      </c>
      <c r="E70" s="22">
        <v>0.69209809264305178</v>
      </c>
    </row>
    <row r="71" spans="2:5">
      <c r="B71" s="20"/>
      <c r="C71" s="20" t="s">
        <v>30</v>
      </c>
      <c r="D71" s="22">
        <v>0.6470588235294118</v>
      </c>
      <c r="E71" s="22">
        <v>0.77500000000000002</v>
      </c>
    </row>
    <row r="72" spans="2:5">
      <c r="B72" s="20"/>
      <c r="C72" s="20"/>
      <c r="D72" s="22"/>
      <c r="E72" s="22"/>
    </row>
    <row r="73" spans="2:5">
      <c r="B73" s="20" t="s">
        <v>31</v>
      </c>
      <c r="C73" s="20" t="s">
        <v>32</v>
      </c>
      <c r="D73" s="22">
        <v>0.61788617886178865</v>
      </c>
      <c r="E73" s="22">
        <v>0.65517241379310343</v>
      </c>
    </row>
    <row r="74" spans="2:5">
      <c r="B74" s="20"/>
      <c r="C74" s="20" t="s">
        <v>33</v>
      </c>
      <c r="D74" s="22">
        <v>0.53846153846153844</v>
      </c>
      <c r="E74" s="22">
        <v>0.8</v>
      </c>
    </row>
    <row r="75" spans="2:5">
      <c r="B75" s="20"/>
      <c r="C75" s="20"/>
      <c r="D75" s="22"/>
      <c r="E75" s="22"/>
    </row>
    <row r="76" spans="2:5">
      <c r="B76" s="20" t="s">
        <v>21</v>
      </c>
      <c r="C76" s="20" t="s">
        <v>34</v>
      </c>
      <c r="D76" s="22">
        <v>0.44897959183673469</v>
      </c>
      <c r="E76" s="22">
        <v>0.55555555555555558</v>
      </c>
    </row>
    <row r="77" spans="2:5">
      <c r="B77" s="20"/>
      <c r="C77" s="20" t="s">
        <v>35</v>
      </c>
      <c r="D77" s="22">
        <v>0.5</v>
      </c>
      <c r="E77" s="22">
        <v>1</v>
      </c>
    </row>
  </sheetData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zoomScale="125" zoomScaleNormal="125" zoomScalePageLayoutView="125" workbookViewId="0">
      <selection activeCell="O45" sqref="O45"/>
    </sheetView>
  </sheetViews>
  <sheetFormatPr baseColWidth="10" defaultColWidth="8.83203125" defaultRowHeight="14" x14ac:dyDescent="0"/>
  <sheetData>
    <row r="1" spans="1:1" ht="20">
      <c r="A1" s="18" t="s">
        <v>68</v>
      </c>
    </row>
    <row r="39" spans="1:32">
      <c r="B39" t="s">
        <v>37</v>
      </c>
      <c r="C39" t="s">
        <v>38</v>
      </c>
      <c r="D39" t="s">
        <v>39</v>
      </c>
      <c r="E39" t="s">
        <v>40</v>
      </c>
      <c r="F39" t="s">
        <v>41</v>
      </c>
      <c r="G39" t="s">
        <v>42</v>
      </c>
      <c r="H39" t="s">
        <v>43</v>
      </c>
      <c r="I39" t="s">
        <v>44</v>
      </c>
      <c r="J39" t="s">
        <v>45</v>
      </c>
      <c r="K39" t="s">
        <v>46</v>
      </c>
      <c r="L39" t="s">
        <v>47</v>
      </c>
      <c r="M39" t="s">
        <v>48</v>
      </c>
      <c r="N39" t="s">
        <v>44</v>
      </c>
      <c r="O39" t="s">
        <v>49</v>
      </c>
    </row>
    <row r="40" spans="1:32">
      <c r="B40" t="s">
        <v>50</v>
      </c>
      <c r="C40" t="s">
        <v>51</v>
      </c>
      <c r="D40" t="s">
        <v>52</v>
      </c>
      <c r="E40" t="s">
        <v>53</v>
      </c>
      <c r="F40" t="s">
        <v>54</v>
      </c>
      <c r="G40" t="s">
        <v>55</v>
      </c>
      <c r="H40" t="s">
        <v>56</v>
      </c>
      <c r="I40" t="s">
        <v>57</v>
      </c>
      <c r="J40" t="s">
        <v>58</v>
      </c>
      <c r="K40" t="s">
        <v>59</v>
      </c>
      <c r="L40" t="s">
        <v>60</v>
      </c>
      <c r="M40" t="s">
        <v>61</v>
      </c>
      <c r="N40" t="s">
        <v>62</v>
      </c>
      <c r="O40" t="s">
        <v>63</v>
      </c>
    </row>
    <row r="41" spans="1:32">
      <c r="A41" s="20" t="s">
        <v>64</v>
      </c>
      <c r="B41" s="20">
        <v>118</v>
      </c>
      <c r="C41" s="20">
        <v>90</v>
      </c>
      <c r="D41" s="20">
        <v>39</v>
      </c>
      <c r="E41" s="20">
        <v>17</v>
      </c>
      <c r="F41" s="20">
        <v>111</v>
      </c>
      <c r="G41" s="20">
        <v>39</v>
      </c>
      <c r="H41" s="20">
        <v>110</v>
      </c>
      <c r="I41" s="20">
        <v>229</v>
      </c>
      <c r="J41" s="20">
        <v>340</v>
      </c>
      <c r="K41" s="20">
        <v>439</v>
      </c>
      <c r="L41" s="20">
        <v>248</v>
      </c>
      <c r="M41" s="20">
        <v>154</v>
      </c>
      <c r="N41" s="20">
        <v>222</v>
      </c>
      <c r="O41" s="20">
        <v>204</v>
      </c>
    </row>
    <row r="42" spans="1:32">
      <c r="A42" s="20" t="s">
        <v>65</v>
      </c>
      <c r="B42" s="20">
        <v>153</v>
      </c>
      <c r="C42" s="20">
        <v>102</v>
      </c>
      <c r="D42" s="20">
        <v>31</v>
      </c>
      <c r="E42" s="20">
        <v>8</v>
      </c>
      <c r="F42" s="20">
        <v>40</v>
      </c>
      <c r="G42" s="20">
        <v>14</v>
      </c>
      <c r="H42" s="20">
        <v>22</v>
      </c>
      <c r="I42" s="20">
        <v>38</v>
      </c>
      <c r="J42" s="20">
        <v>55</v>
      </c>
      <c r="K42" s="20">
        <v>78</v>
      </c>
      <c r="L42" s="20">
        <v>55</v>
      </c>
      <c r="M42" s="20">
        <v>36</v>
      </c>
      <c r="N42" s="20">
        <v>45</v>
      </c>
      <c r="O42" s="20">
        <v>27</v>
      </c>
    </row>
    <row r="43" spans="1:32">
      <c r="A43" s="23" t="s">
        <v>66</v>
      </c>
      <c r="B43" s="23">
        <v>271</v>
      </c>
      <c r="C43" s="23">
        <v>192</v>
      </c>
      <c r="D43" s="23">
        <v>70</v>
      </c>
      <c r="E43" s="23">
        <v>25</v>
      </c>
      <c r="F43" s="23">
        <v>151</v>
      </c>
      <c r="G43" s="23">
        <v>53</v>
      </c>
      <c r="H43" s="23">
        <v>132</v>
      </c>
      <c r="I43" s="23">
        <v>267</v>
      </c>
      <c r="J43" s="23">
        <v>395</v>
      </c>
      <c r="K43" s="23">
        <v>517</v>
      </c>
      <c r="L43" s="23">
        <v>303</v>
      </c>
      <c r="M43" s="23">
        <v>190</v>
      </c>
      <c r="N43" s="23">
        <v>267</v>
      </c>
      <c r="O43" s="23">
        <v>231</v>
      </c>
    </row>
    <row r="44" spans="1:32">
      <c r="A44" s="20" t="s">
        <v>67</v>
      </c>
      <c r="B44" s="20">
        <f>B41/B43</f>
        <v>0.43542435424354242</v>
      </c>
      <c r="C44" s="20">
        <f>C41/C43</f>
        <v>0.46875</v>
      </c>
      <c r="D44" s="20">
        <f>D41/D43</f>
        <v>0.55714285714285716</v>
      </c>
      <c r="E44" s="20">
        <f t="shared" ref="E44:O44" si="0">E41/E43</f>
        <v>0.68</v>
      </c>
      <c r="F44" s="20">
        <f t="shared" si="0"/>
        <v>0.73509933774834435</v>
      </c>
      <c r="G44" s="20">
        <f t="shared" si="0"/>
        <v>0.73584905660377353</v>
      </c>
      <c r="H44" s="20">
        <f t="shared" si="0"/>
        <v>0.83333333333333337</v>
      </c>
      <c r="I44" s="20">
        <f t="shared" si="0"/>
        <v>0.85767790262172283</v>
      </c>
      <c r="J44" s="20">
        <f t="shared" si="0"/>
        <v>0.86075949367088611</v>
      </c>
      <c r="K44" s="20">
        <f t="shared" si="0"/>
        <v>0.84912959381044484</v>
      </c>
      <c r="L44" s="20">
        <f t="shared" si="0"/>
        <v>0.81848184818481851</v>
      </c>
      <c r="M44" s="20">
        <f t="shared" si="0"/>
        <v>0.81052631578947365</v>
      </c>
      <c r="N44" s="20">
        <f t="shared" si="0"/>
        <v>0.8314606741573034</v>
      </c>
      <c r="O44" s="20">
        <f t="shared" si="0"/>
        <v>0.88311688311688308</v>
      </c>
    </row>
    <row r="45" spans="1:32">
      <c r="B45">
        <f>1-B44</f>
        <v>0.56457564575645758</v>
      </c>
      <c r="C45">
        <f t="shared" ref="C45:AF45" si="1">1-C44</f>
        <v>0.53125</v>
      </c>
      <c r="D45">
        <f t="shared" si="1"/>
        <v>0.44285714285714284</v>
      </c>
      <c r="E45">
        <f t="shared" si="1"/>
        <v>0.31999999999999995</v>
      </c>
      <c r="F45">
        <f t="shared" si="1"/>
        <v>0.26490066225165565</v>
      </c>
      <c r="G45">
        <f t="shared" si="1"/>
        <v>0.26415094339622647</v>
      </c>
      <c r="H45">
        <f t="shared" si="1"/>
        <v>0.16666666666666663</v>
      </c>
      <c r="I45">
        <f t="shared" si="1"/>
        <v>0.14232209737827717</v>
      </c>
      <c r="J45">
        <f t="shared" si="1"/>
        <v>0.13924050632911389</v>
      </c>
      <c r="K45">
        <f t="shared" si="1"/>
        <v>0.15087040618955516</v>
      </c>
      <c r="L45">
        <f t="shared" si="1"/>
        <v>0.18151815181518149</v>
      </c>
      <c r="M45">
        <f t="shared" si="1"/>
        <v>0.18947368421052635</v>
      </c>
      <c r="N45">
        <f t="shared" si="1"/>
        <v>0.1685393258426966</v>
      </c>
      <c r="O45">
        <f t="shared" si="1"/>
        <v>0.11688311688311692</v>
      </c>
      <c r="P45">
        <f t="shared" si="1"/>
        <v>1</v>
      </c>
      <c r="Q45">
        <f t="shared" si="1"/>
        <v>1</v>
      </c>
      <c r="R45">
        <f t="shared" si="1"/>
        <v>1</v>
      </c>
      <c r="S45">
        <f t="shared" si="1"/>
        <v>1</v>
      </c>
      <c r="T45">
        <f t="shared" si="1"/>
        <v>1</v>
      </c>
      <c r="U45">
        <f t="shared" si="1"/>
        <v>1</v>
      </c>
      <c r="V45">
        <f t="shared" si="1"/>
        <v>1</v>
      </c>
      <c r="W45">
        <f t="shared" si="1"/>
        <v>1</v>
      </c>
      <c r="X45">
        <f t="shared" si="1"/>
        <v>1</v>
      </c>
      <c r="Y45">
        <f t="shared" si="1"/>
        <v>1</v>
      </c>
      <c r="Z45">
        <f t="shared" si="1"/>
        <v>1</v>
      </c>
      <c r="AA45">
        <f t="shared" si="1"/>
        <v>1</v>
      </c>
      <c r="AB45">
        <f t="shared" si="1"/>
        <v>1</v>
      </c>
      <c r="AC45">
        <f t="shared" si="1"/>
        <v>1</v>
      </c>
      <c r="AD45">
        <f t="shared" si="1"/>
        <v>1</v>
      </c>
      <c r="AE45">
        <f t="shared" si="1"/>
        <v>1</v>
      </c>
      <c r="AF45">
        <f t="shared" si="1"/>
        <v>1</v>
      </c>
    </row>
  </sheetData>
  <conditionalFormatting sqref="L44 N44 J44 H44 F44 D44 B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 M44 K44 I44 G44 E44 C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1"/>
  <sheetViews>
    <sheetView zoomScale="125" zoomScaleNormal="125" zoomScalePageLayoutView="125" workbookViewId="0">
      <selection activeCell="K42" sqref="K42"/>
    </sheetView>
  </sheetViews>
  <sheetFormatPr baseColWidth="10" defaultColWidth="8.83203125" defaultRowHeight="14" x14ac:dyDescent="0"/>
  <cols>
    <col min="18" max="18" width="8" customWidth="1"/>
    <col min="19" max="19" width="9.5" bestFit="1" customWidth="1"/>
    <col min="23" max="23" width="10.5" bestFit="1" customWidth="1"/>
    <col min="24" max="24" width="5.5" customWidth="1"/>
  </cols>
  <sheetData>
    <row r="1" spans="1:35" ht="20">
      <c r="A1" s="18" t="s">
        <v>81</v>
      </c>
      <c r="U1" s="25"/>
      <c r="V1" s="25"/>
      <c r="W1" s="25"/>
      <c r="X1" s="25"/>
      <c r="Y1" s="26"/>
    </row>
    <row r="2" spans="1:35">
      <c r="U2" s="25"/>
      <c r="V2" s="25"/>
      <c r="W2" s="25"/>
      <c r="X2" s="25"/>
      <c r="Y2" s="26"/>
    </row>
    <row r="3" spans="1:35">
      <c r="U3" s="25"/>
      <c r="V3" s="25"/>
      <c r="W3" s="25"/>
      <c r="X3" s="25"/>
      <c r="Y3" s="26"/>
      <c r="AI3" s="2"/>
    </row>
    <row r="4" spans="1:35">
      <c r="U4" s="25"/>
      <c r="V4" s="25"/>
      <c r="W4" s="25"/>
      <c r="X4" s="25"/>
      <c r="Y4" s="26"/>
    </row>
    <row r="5" spans="1:35">
      <c r="U5" s="25"/>
      <c r="V5" s="25"/>
      <c r="W5" s="25"/>
      <c r="X5" s="25"/>
      <c r="Y5" s="26"/>
    </row>
    <row r="6" spans="1:35">
      <c r="U6" s="25"/>
      <c r="V6" s="25"/>
      <c r="W6" s="25"/>
      <c r="X6" s="25"/>
      <c r="Y6" s="26"/>
    </row>
    <row r="7" spans="1:35">
      <c r="U7" s="25"/>
      <c r="V7" s="25"/>
      <c r="W7" s="25"/>
      <c r="X7" s="25"/>
      <c r="Y7" s="26"/>
    </row>
    <row r="8" spans="1:35">
      <c r="R8" s="27"/>
      <c r="U8" s="24"/>
      <c r="V8" s="25"/>
      <c r="W8" s="25"/>
      <c r="X8" s="25"/>
    </row>
    <row r="9" spans="1:35">
      <c r="W9" s="28"/>
      <c r="X9" s="28"/>
    </row>
    <row r="16" spans="1:35">
      <c r="Y16" s="1"/>
    </row>
    <row r="28" spans="17:21">
      <c r="U28" s="24"/>
    </row>
    <row r="29" spans="17:21">
      <c r="Q29" s="2"/>
      <c r="U29" s="25"/>
    </row>
    <row r="30" spans="17:21">
      <c r="Q30" s="2"/>
      <c r="U30" s="25"/>
    </row>
    <row r="31" spans="17:21">
      <c r="Q31" s="2"/>
      <c r="U31" s="25"/>
    </row>
    <row r="32" spans="17:21">
      <c r="Q32" s="2"/>
      <c r="U32" s="25"/>
    </row>
    <row r="33" spans="1:21">
      <c r="Q33" s="2"/>
      <c r="U33" s="25"/>
    </row>
    <row r="36" spans="1:21">
      <c r="B36" s="20" t="s">
        <v>71</v>
      </c>
      <c r="C36" s="20" t="s">
        <v>76</v>
      </c>
      <c r="D36" s="20" t="s">
        <v>72</v>
      </c>
      <c r="E36" s="20" t="s">
        <v>77</v>
      </c>
      <c r="F36" s="20" t="s">
        <v>73</v>
      </c>
      <c r="G36" s="20" t="s">
        <v>78</v>
      </c>
      <c r="H36" s="20" t="s">
        <v>74</v>
      </c>
      <c r="I36" s="20" t="s">
        <v>79</v>
      </c>
      <c r="J36" s="20" t="s">
        <v>75</v>
      </c>
      <c r="K36" s="20" t="s">
        <v>80</v>
      </c>
    </row>
    <row r="37" spans="1:21">
      <c r="B37" t="s">
        <v>55</v>
      </c>
      <c r="C37" t="s">
        <v>56</v>
      </c>
      <c r="D37" t="s">
        <v>57</v>
      </c>
      <c r="E37" t="s">
        <v>58</v>
      </c>
      <c r="F37" t="s">
        <v>59</v>
      </c>
      <c r="G37" t="s">
        <v>60</v>
      </c>
      <c r="H37" t="s">
        <v>61</v>
      </c>
      <c r="I37" t="s">
        <v>62</v>
      </c>
      <c r="J37" t="s">
        <v>63</v>
      </c>
      <c r="K37" t="s">
        <v>70</v>
      </c>
    </row>
    <row r="38" spans="1:21">
      <c r="A38" s="20" t="s">
        <v>69</v>
      </c>
      <c r="B38" s="20">
        <v>222</v>
      </c>
      <c r="C38" s="20">
        <v>12</v>
      </c>
      <c r="D38" s="20">
        <v>160</v>
      </c>
      <c r="E38" s="20">
        <v>65</v>
      </c>
      <c r="F38" s="20">
        <v>223</v>
      </c>
      <c r="G38" s="20">
        <v>71</v>
      </c>
      <c r="H38" s="20">
        <v>179</v>
      </c>
      <c r="I38" s="20">
        <v>110</v>
      </c>
      <c r="J38" s="20">
        <v>176</v>
      </c>
      <c r="K38" s="20">
        <v>50</v>
      </c>
    </row>
    <row r="39" spans="1:21">
      <c r="A39" s="20" t="s">
        <v>65</v>
      </c>
      <c r="B39" s="20">
        <v>191</v>
      </c>
      <c r="C39" s="20">
        <v>5</v>
      </c>
      <c r="D39" s="20">
        <v>99</v>
      </c>
      <c r="E39" s="20">
        <v>34</v>
      </c>
      <c r="F39" s="20">
        <v>165</v>
      </c>
      <c r="G39" s="20">
        <v>22</v>
      </c>
      <c r="H39" s="20">
        <v>65</v>
      </c>
      <c r="I39" s="20">
        <v>38</v>
      </c>
      <c r="J39" s="20">
        <v>124</v>
      </c>
      <c r="K39" s="20">
        <v>38</v>
      </c>
    </row>
    <row r="40" spans="1:21">
      <c r="A40" s="20" t="s">
        <v>66</v>
      </c>
      <c r="B40" s="20">
        <v>413</v>
      </c>
      <c r="C40" s="20">
        <v>17</v>
      </c>
      <c r="D40" s="20">
        <v>259</v>
      </c>
      <c r="E40" s="20">
        <v>99</v>
      </c>
      <c r="F40" s="20">
        <v>388</v>
      </c>
      <c r="G40" s="20">
        <v>93</v>
      </c>
      <c r="H40" s="20">
        <v>244</v>
      </c>
      <c r="I40" s="20">
        <v>148</v>
      </c>
      <c r="J40" s="20">
        <v>300</v>
      </c>
      <c r="K40" s="20">
        <v>88</v>
      </c>
    </row>
    <row r="41" spans="1:21">
      <c r="A41" s="20" t="s">
        <v>67</v>
      </c>
      <c r="B41" s="20">
        <f>B38/B40</f>
        <v>0.53753026634382561</v>
      </c>
      <c r="C41" s="20">
        <f>C38/C40</f>
        <v>0.70588235294117652</v>
      </c>
      <c r="D41" s="20">
        <f>D38/D40</f>
        <v>0.61776061776061775</v>
      </c>
      <c r="E41" s="20">
        <f>E38/E40</f>
        <v>0.65656565656565657</v>
      </c>
      <c r="F41" s="20">
        <f t="shared" ref="F41" si="0">F38/F40</f>
        <v>0.57474226804123707</v>
      </c>
      <c r="G41" s="20">
        <f>G38/G40</f>
        <v>0.76344086021505375</v>
      </c>
      <c r="H41" s="20">
        <f>H38/H40</f>
        <v>0.73360655737704916</v>
      </c>
      <c r="I41" s="20">
        <f>I38/I40</f>
        <v>0.7432432432432432</v>
      </c>
      <c r="J41" s="20">
        <f>J38/J40</f>
        <v>0.58666666666666667</v>
      </c>
      <c r="K41" s="20">
        <f>K38/K40</f>
        <v>0.56818181818181823</v>
      </c>
    </row>
    <row r="42" spans="1:21">
      <c r="B42">
        <f>1-B41</f>
        <v>0.46246973365617439</v>
      </c>
      <c r="C42">
        <f t="shared" ref="C42:K42" si="1">1-C41</f>
        <v>0.29411764705882348</v>
      </c>
      <c r="D42">
        <f t="shared" si="1"/>
        <v>0.38223938223938225</v>
      </c>
      <c r="E42">
        <f t="shared" si="1"/>
        <v>0.34343434343434343</v>
      </c>
      <c r="F42">
        <f t="shared" si="1"/>
        <v>0.42525773195876293</v>
      </c>
      <c r="G42">
        <f t="shared" si="1"/>
        <v>0.23655913978494625</v>
      </c>
      <c r="H42">
        <f t="shared" si="1"/>
        <v>0.26639344262295084</v>
      </c>
      <c r="I42">
        <f t="shared" si="1"/>
        <v>0.2567567567567568</v>
      </c>
      <c r="J42">
        <f t="shared" si="1"/>
        <v>0.41333333333333333</v>
      </c>
      <c r="K42">
        <f t="shared" si="1"/>
        <v>0.43181818181818177</v>
      </c>
    </row>
    <row r="44" spans="1:21">
      <c r="A44" s="29"/>
      <c r="B44" s="30"/>
      <c r="C44" s="30"/>
      <c r="D44" s="30"/>
      <c r="E44" s="30"/>
      <c r="F44" s="30"/>
      <c r="G44" s="29"/>
    </row>
    <row r="45" spans="1:21">
      <c r="A45" s="29"/>
      <c r="B45" s="29"/>
      <c r="C45" s="29"/>
      <c r="D45" s="29"/>
      <c r="E45" s="29"/>
      <c r="F45" s="29"/>
      <c r="G45" s="29"/>
    </row>
    <row r="46" spans="1:21">
      <c r="A46" s="29"/>
      <c r="B46" s="29"/>
      <c r="C46" s="29"/>
      <c r="D46" s="29"/>
      <c r="E46" s="29"/>
      <c r="F46" s="29"/>
      <c r="G46" s="29"/>
    </row>
    <row r="47" spans="1:21">
      <c r="A47" s="29"/>
      <c r="B47" s="29"/>
      <c r="C47" s="29"/>
      <c r="D47" s="29"/>
      <c r="E47" s="29"/>
      <c r="F47" s="29"/>
      <c r="G47" s="29"/>
    </row>
    <row r="48" spans="1:21">
      <c r="A48" s="29"/>
      <c r="B48" s="29"/>
      <c r="C48" s="29"/>
      <c r="D48" s="29"/>
      <c r="E48" s="29"/>
      <c r="F48" s="29"/>
      <c r="G48" s="29"/>
    </row>
    <row r="49" spans="1:7">
      <c r="A49" s="29"/>
      <c r="B49" s="29"/>
      <c r="C49" s="29"/>
      <c r="D49" s="29"/>
      <c r="E49" s="29"/>
      <c r="F49" s="29"/>
      <c r="G49" s="29"/>
    </row>
    <row r="50" spans="1:7">
      <c r="A50" s="29"/>
      <c r="B50" s="29"/>
      <c r="C50" s="29"/>
      <c r="D50" s="29"/>
      <c r="E50" s="29"/>
      <c r="F50" s="29"/>
      <c r="G50" s="29"/>
    </row>
    <row r="51" spans="1:7">
      <c r="A51" s="29"/>
      <c r="B51" s="29"/>
      <c r="C51" s="29"/>
      <c r="D51" s="29"/>
      <c r="E51" s="29"/>
      <c r="F51" s="29"/>
      <c r="G51" s="29"/>
    </row>
    <row r="52" spans="1:7">
      <c r="A52" s="29"/>
      <c r="B52" s="29"/>
      <c r="C52" s="29"/>
      <c r="D52" s="29"/>
      <c r="E52" s="29"/>
      <c r="F52" s="29"/>
      <c r="G52" s="29"/>
    </row>
    <row r="53" spans="1:7">
      <c r="A53" s="29"/>
      <c r="B53" s="29"/>
      <c r="C53" s="29"/>
      <c r="D53" s="29"/>
      <c r="E53" s="29"/>
      <c r="F53" s="29"/>
      <c r="G53" s="29"/>
    </row>
    <row r="54" spans="1:7">
      <c r="A54" s="29"/>
      <c r="B54" s="29"/>
      <c r="C54" s="29"/>
      <c r="D54" s="29"/>
      <c r="E54" s="29"/>
      <c r="F54" s="29"/>
      <c r="G54" s="29"/>
    </row>
    <row r="299" spans="1:2">
      <c r="A299" t="e">
        <f>COUNTIF(#REF!,#REF!)</f>
        <v>#REF!</v>
      </c>
      <c r="B299" t="e">
        <f>A299/A301</f>
        <v>#REF!</v>
      </c>
    </row>
    <row r="300" spans="1:2">
      <c r="A300" t="e">
        <f>COUNTIF(#REF!,#REF!)</f>
        <v>#REF!</v>
      </c>
      <c r="B300" t="e">
        <f>A300/A301</f>
        <v>#REF!</v>
      </c>
    </row>
    <row r="301" spans="1:2">
      <c r="A301" t="e">
        <f>A299+A300</f>
        <v>#REF!</v>
      </c>
    </row>
  </sheetData>
  <conditionalFormatting sqref="B41:K4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 3</vt:lpstr>
      <vt:lpstr>Figure 4</vt:lpstr>
      <vt:lpstr>Figure 5</vt:lpstr>
      <vt:lpstr>Figure 6</vt:lpstr>
      <vt:lpstr>Figure 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Radke, Henning</dc:creator>
  <cp:lastModifiedBy>Carla Bombi</cp:lastModifiedBy>
  <dcterms:created xsi:type="dcterms:W3CDTF">2021-02-26T09:48:13Z</dcterms:created>
  <dcterms:modified xsi:type="dcterms:W3CDTF">2021-03-02T18:40:54Z</dcterms:modified>
</cp:coreProperties>
</file>