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nnstateoffice365-my.sharepoint.com/personal/kzm197_psu_edu/Documents/Conferences/Peer-reviewed/2019/ACTFL/Data analysis/"/>
    </mc:Choice>
  </mc:AlternateContent>
  <xr:revisionPtr revIDLastSave="17" documentId="13_ncr:1_{8E134F80-DC44-1740-B184-653456D6A23D}" xr6:coauthVersionLast="47" xr6:coauthVersionMax="47" xr10:uidLastSave="{A43EC7A9-E714-0E4C-9C22-947A07C06C4D}"/>
  <bookViews>
    <workbookView xWindow="5080" yWindow="1120" windowWidth="24360" windowHeight="17940" activeTab="1" xr2:uid="{1B865BB5-5223-4FE2-9293-8A8DA896723D}"/>
  </bookViews>
  <sheets>
    <sheet name="Chinese" sheetId="1" r:id="rId1"/>
    <sheet name="English" sheetId="2" r:id="rId2"/>
    <sheet name="Spanish" sheetId="3" r:id="rId3"/>
  </sheets>
  <definedNames>
    <definedName name="_xlchart.v1.0" hidden="1">Spanish!$A$2:$A$6</definedName>
    <definedName name="_xlchart.v1.1" hidden="1">Spanish!$H$2:$H$6</definedName>
    <definedName name="_xlchart.v1.2" hidden="1">Spanish!$A$2:$A$6</definedName>
    <definedName name="_xlchart.v1.3" hidden="1">Spanish!$H$2:$H$6</definedName>
    <definedName name="_xlchart.v1.4" hidden="1">Spanish!$A$2:$A$6</definedName>
    <definedName name="_xlchart.v1.5" hidden="1">Spanish!$H$2:$H$6</definedName>
    <definedName name="_xlchart.v1.6" hidden="1">Spanish!$A$2:$A$6</definedName>
    <definedName name="_xlchart.v1.7" hidden="1">Spanish!$H$2:$H$6</definedName>
    <definedName name="_xlchart.v1.8" hidden="1">Spanish!$A$2:$A$6</definedName>
    <definedName name="_xlchart.v1.9" hidden="1">Spanish!$H$2:$H$6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H2" i="2"/>
  <c r="G6" i="3" l="1"/>
  <c r="G5" i="3"/>
  <c r="G4" i="3"/>
  <c r="G3" i="3"/>
  <c r="G2" i="3"/>
  <c r="H3" i="2"/>
  <c r="H4" i="2"/>
  <c r="H5" i="2"/>
  <c r="H6" i="2"/>
  <c r="G7" i="1"/>
  <c r="H4" i="1" s="1"/>
  <c r="H5" i="1"/>
  <c r="H2" i="1" l="1"/>
  <c r="H3" i="1"/>
  <c r="H6" i="1"/>
  <c r="H7" i="1" s="1"/>
  <c r="G7" i="3"/>
  <c r="H3" i="3" s="1"/>
  <c r="H7" i="2"/>
  <c r="I2" i="2" s="1"/>
  <c r="H4" i="3" l="1"/>
  <c r="H5" i="3"/>
  <c r="H6" i="3"/>
  <c r="H2" i="3"/>
  <c r="I3" i="2"/>
  <c r="I5" i="2"/>
  <c r="I4" i="2"/>
  <c r="I6" i="2"/>
  <c r="I7" i="2" l="1"/>
  <c r="H7" i="3"/>
</calcChain>
</file>

<file path=xl/sharedStrings.xml><?xml version="1.0" encoding="utf-8"?>
<sst xmlns="http://schemas.openxmlformats.org/spreadsheetml/2006/main" count="30" uniqueCount="18">
  <si>
    <t>CPR</t>
  </si>
  <si>
    <t>LRE</t>
  </si>
  <si>
    <t>TBI</t>
  </si>
  <si>
    <t>DTB</t>
  </si>
  <si>
    <t>PAN</t>
  </si>
  <si>
    <t>CR.MECC.K1.Chinese1.5.8.18.V1</t>
  </si>
  <si>
    <t>CR.MECC.K1.Chinese1.5.8.18.V2</t>
  </si>
  <si>
    <t>CR.MECC.K1.Chinese1.5.8.18.V3</t>
  </si>
  <si>
    <t>Total</t>
  </si>
  <si>
    <t>%</t>
  </si>
  <si>
    <t>Aspira.K1.English1.3.27.18.C1.V1</t>
  </si>
  <si>
    <t>Aspira.K1.English1.3.27.18.C1.V2</t>
  </si>
  <si>
    <t>Aspira.K1.English1.3.27.18.C1.V11</t>
  </si>
  <si>
    <t>Aspira.K1.English1.3.27.18.C1.V12</t>
  </si>
  <si>
    <t>Aspira.K1.English1.3.27.18.C1.V13</t>
  </si>
  <si>
    <t>Aspira.K1.English1.3.27.18.C1.V3.cha</t>
  </si>
  <si>
    <t>CR.MECC.K1.Chinese1.5.8.18.V5</t>
  </si>
  <si>
    <t>CR.MECC.K1.Chinese1.5.8.18.V4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</si>
</sst>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Chinese!$H$1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Chinese!$A$2:$A$6</c:f>
              <c:strCache>
                <c:ptCount val="5"/>
                <c:pt idx="0">
                  <c:v>CPR</c:v>
                </c:pt>
                <c:pt idx="1">
                  <c:v>LRE</c:v>
                </c:pt>
                <c:pt idx="2">
                  <c:v>TBI</c:v>
                </c:pt>
                <c:pt idx="3">
                  <c:v>DTB</c:v>
                </c:pt>
                <c:pt idx="4">
                  <c:v>PAN</c:v>
                </c:pt>
              </c:strCache>
            </c:strRef>
          </c:cat>
          <c:val>
            <c:numRef>
              <c:f>Chinese!$H$2:$H$6</c:f>
              <c:numCache>
                <c:formatCode>General</c:formatCode>
                <c:ptCount val="5"/>
                <c:pt idx="0">
                  <c:v>70.323065364387688</c:v>
                </c:pt>
                <c:pt idx="1">
                  <c:v>0.90157776108189325</c:v>
                </c:pt>
                <c:pt idx="2">
                  <c:v>4.5830202854996243</c:v>
                </c:pt>
                <c:pt idx="3">
                  <c:v>13.223140495867769</c:v>
                </c:pt>
                <c:pt idx="4">
                  <c:v>10.969196093163035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2-4009-8822-98576DDDC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6792736"/>
        <c:axId val="466793064"/>
      </c:barChart>
      <c:catAx>
        <c:axId val="466792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Function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793064"/>
        <c:crosses val="autoZero"/>
        <c:auto val="1"/>
        <c:lblAlgn val="ctr"/>
        <c:lblOffset val="100"/>
        <c:noMultiLvlLbl val="0"/>
      </c:catAx>
      <c:valAx>
        <c:axId val="46679306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792736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English!$A$2:$A$6</c:f>
              <c:strCache>
                <c:ptCount val="5"/>
                <c:pt idx="0">
                  <c:v>CPR</c:v>
                </c:pt>
                <c:pt idx="1">
                  <c:v>LRE</c:v>
                </c:pt>
                <c:pt idx="2">
                  <c:v>TBI</c:v>
                </c:pt>
                <c:pt idx="3">
                  <c:v>DTB</c:v>
                </c:pt>
                <c:pt idx="4">
                  <c:v>PAN</c:v>
                </c:pt>
              </c:strCache>
            </c:strRef>
          </c:cat>
          <c:val>
            <c:numRef>
              <c:f>English!$I$2:$I$6</c:f>
              <c:numCache>
                <c:formatCode>General</c:formatCode>
                <c:ptCount val="5"/>
                <c:pt idx="0">
                  <c:v>54.853273137697521</c:v>
                </c:pt>
                <c:pt idx="1">
                  <c:v>1.1286681715575622</c:v>
                </c:pt>
                <c:pt idx="2">
                  <c:v>4.7404063205417613</c:v>
                </c:pt>
                <c:pt idx="3">
                  <c:v>11.738148984198645</c:v>
                </c:pt>
                <c:pt idx="4">
                  <c:v>27.539503386004515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B7-45CA-BACC-A2AA618C5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3022096"/>
        <c:axId val="463020456"/>
      </c:barChart>
      <c:catAx>
        <c:axId val="463022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Function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020456"/>
        <c:crosses val="autoZero"/>
        <c:auto val="1"/>
        <c:lblAlgn val="ctr"/>
        <c:lblOffset val="100"/>
        <c:noMultiLvlLbl val="0"/>
      </c:catAx>
      <c:valAx>
        <c:axId val="4630204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022096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Spanish!$A$2:$A$6</c:f>
              <c:strCache>
                <c:ptCount val="5"/>
                <c:pt idx="0">
                  <c:v>CPR</c:v>
                </c:pt>
                <c:pt idx="1">
                  <c:v>LRE</c:v>
                </c:pt>
                <c:pt idx="2">
                  <c:v>TBI</c:v>
                </c:pt>
                <c:pt idx="3">
                  <c:v>DTB</c:v>
                </c:pt>
                <c:pt idx="4">
                  <c:v>PAN</c:v>
                </c:pt>
              </c:strCache>
            </c:strRef>
          </c:cat>
          <c:val>
            <c:numRef>
              <c:f>Spanish!$H$2:$H$6</c:f>
              <c:numCache>
                <c:formatCode>General</c:formatCode>
                <c:ptCount val="5"/>
                <c:pt idx="0">
                  <c:v>47.69736842105263</c:v>
                </c:pt>
                <c:pt idx="1">
                  <c:v>0</c:v>
                </c:pt>
                <c:pt idx="2">
                  <c:v>19.736842105263158</c:v>
                </c:pt>
                <c:pt idx="3">
                  <c:v>32.236842105263158</c:v>
                </c:pt>
                <c:pt idx="4">
                  <c:v>0.3289473684210526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E-49CB-8F20-3666052EE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3"/>
        <c:overlap val="-9"/>
        <c:axId val="648623712"/>
        <c:axId val="648621416"/>
      </c:barChart>
      <c:catAx>
        <c:axId val="648623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Function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621416"/>
        <c:crosses val="autoZero"/>
        <c:auto val="1"/>
        <c:lblAlgn val="ctr"/>
        <c:lblOffset val="100"/>
        <c:noMultiLvlLbl val="0"/>
      </c:catAx>
      <c:valAx>
        <c:axId val="64862141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623712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9</xdr:row>
      <xdr:rowOff>176212</xdr:rowOff>
    </xdr:from>
    <xdr:to>
      <xdr:col>10</xdr:col>
      <xdr:colOff>66675</xdr:colOff>
      <xdr:row>24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C8F477-F73F-41EC-B891-1D0341EBE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466724</xdr:colOff>
      <xdr:row>8</xdr:row>
      <xdr:rowOff>176212</xdr:rowOff>
    </xdr:from>
    <xdr:to>
      <xdr:col>10</xdr:col>
      <xdr:colOff>271808</xdr:colOff>
      <xdr:row>23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279755-6847-4CF7-811C-2891C6E483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11</xdr:row>
      <xdr:rowOff>176212</xdr:rowOff>
    </xdr:from>
    <xdr:to>
      <xdr:col>13</xdr:col>
      <xdr:colOff>53467</xdr:colOff>
      <xdr:row>26</xdr:row>
      <xdr:rowOff>135064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F3BB7F-B226-4527-9432-5F101EC80B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CE89D-AAFD-4DCF-9EE2-C6E0D59F84E4}">
  <dimension ref="A1:H7"/>
  <sheetViews>
    <sheetView zoomScale="130" zoomScaleNormal="130" workbookViewId="0">
      <selection activeCell="M20" sqref="M20"/>
    </sheetView>
  </sheetViews>
  <sheetFormatPr baseColWidth="10" defaultColWidth="8.83203125" defaultRowHeight="15" x14ac:dyDescent="0.2"/>
  <cols>
    <col min="2" max="2" width="13.33203125" customWidth="1"/>
    <col min="3" max="3" width="13.6640625" customWidth="1"/>
    <col min="4" max="4" width="12.6640625" customWidth="1"/>
    <col min="5" max="6" width="15.33203125" customWidth="1"/>
  </cols>
  <sheetData>
    <row r="1" spans="1:8" ht="48" x14ac:dyDescent="0.2">
      <c r="B1" s="3" t="s">
        <v>5</v>
      </c>
      <c r="C1" s="3" t="s">
        <v>6</v>
      </c>
      <c r="D1" s="3" t="s">
        <v>7</v>
      </c>
      <c r="E1" s="2" t="s">
        <v>17</v>
      </c>
      <c r="F1" s="2" t="s">
        <v>16</v>
      </c>
      <c r="G1" s="1" t="s">
        <v>8</v>
      </c>
      <c r="H1" s="1" t="s">
        <v>9</v>
      </c>
    </row>
    <row r="2" spans="1:8" x14ac:dyDescent="0.2">
      <c r="A2" t="s">
        <v>0</v>
      </c>
      <c r="B2" s="1">
        <v>89</v>
      </c>
      <c r="C2" s="1">
        <v>7</v>
      </c>
      <c r="D2" s="1">
        <v>96</v>
      </c>
      <c r="E2" s="1">
        <v>343</v>
      </c>
      <c r="F2" s="1">
        <v>401</v>
      </c>
      <c r="G2">
        <f>SUM(B2:F2)</f>
        <v>936</v>
      </c>
      <c r="H2">
        <f>G2/G7*100</f>
        <v>70.323065364387688</v>
      </c>
    </row>
    <row r="3" spans="1:8" x14ac:dyDescent="0.2">
      <c r="A3" t="s">
        <v>1</v>
      </c>
      <c r="B3" s="1">
        <v>0</v>
      </c>
      <c r="C3" s="1">
        <v>0</v>
      </c>
      <c r="D3" s="1">
        <v>3</v>
      </c>
      <c r="E3" s="1">
        <v>1</v>
      </c>
      <c r="F3" s="1">
        <v>8</v>
      </c>
      <c r="G3">
        <f>SUM(B3:F3)</f>
        <v>12</v>
      </c>
      <c r="H3">
        <f>G3/G7*100</f>
        <v>0.90157776108189325</v>
      </c>
    </row>
    <row r="4" spans="1:8" x14ac:dyDescent="0.2">
      <c r="A4" t="s">
        <v>2</v>
      </c>
      <c r="B4" s="1">
        <v>0</v>
      </c>
      <c r="C4" s="1">
        <v>0</v>
      </c>
      <c r="D4" s="1">
        <v>0</v>
      </c>
      <c r="E4" s="1">
        <v>36</v>
      </c>
      <c r="F4" s="1">
        <v>25</v>
      </c>
      <c r="G4">
        <f>SUM(B4:F4)</f>
        <v>61</v>
      </c>
      <c r="H4">
        <f>G4/G7*100</f>
        <v>4.5830202854996243</v>
      </c>
    </row>
    <row r="5" spans="1:8" x14ac:dyDescent="0.2">
      <c r="A5" t="s">
        <v>3</v>
      </c>
      <c r="B5" s="1">
        <v>2</v>
      </c>
      <c r="C5" s="1">
        <v>0</v>
      </c>
      <c r="D5" s="1">
        <v>0</v>
      </c>
      <c r="E5" s="1">
        <v>99</v>
      </c>
      <c r="F5" s="1">
        <v>75</v>
      </c>
      <c r="G5">
        <f>SUM(B5:F5)</f>
        <v>176</v>
      </c>
      <c r="H5">
        <f>G5/G7*100</f>
        <v>13.223140495867769</v>
      </c>
    </row>
    <row r="6" spans="1:8" x14ac:dyDescent="0.2">
      <c r="A6" t="s">
        <v>4</v>
      </c>
      <c r="B6" s="1">
        <v>0</v>
      </c>
      <c r="C6" s="1">
        <v>0</v>
      </c>
      <c r="D6" s="1">
        <v>21</v>
      </c>
      <c r="E6" s="1">
        <v>57</v>
      </c>
      <c r="F6" s="1">
        <v>68</v>
      </c>
      <c r="G6">
        <f>SUM(B6:F6)</f>
        <v>146</v>
      </c>
      <c r="H6">
        <f>G6/G7*100</f>
        <v>10.969196093163035</v>
      </c>
    </row>
    <row r="7" spans="1:8" x14ac:dyDescent="0.2">
      <c r="G7">
        <f>SUM(G2:G6)</f>
        <v>1331</v>
      </c>
      <c r="H7">
        <f>SUM(H2:H6)</f>
        <v>100.00000000000001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A97AD-6505-4868-AE28-0724571E14BA}">
  <dimension ref="A1:I7"/>
  <sheetViews>
    <sheetView tabSelected="1" zoomScale="130" zoomScaleNormal="130" workbookViewId="0">
      <selection activeCell="M3" sqref="M3"/>
    </sheetView>
  </sheetViews>
  <sheetFormatPr baseColWidth="10" defaultColWidth="8.83203125" defaultRowHeight="15" x14ac:dyDescent="0.2"/>
  <cols>
    <col min="2" max="2" width="14.5" customWidth="1"/>
    <col min="3" max="4" width="12" customWidth="1"/>
    <col min="5" max="5" width="12.6640625" customWidth="1"/>
    <col min="6" max="6" width="10.83203125" customWidth="1"/>
    <col min="7" max="7" width="14.5" customWidth="1"/>
  </cols>
  <sheetData>
    <row r="1" spans="1:9" ht="48" x14ac:dyDescent="0.2">
      <c r="B1" s="2" t="s">
        <v>10</v>
      </c>
      <c r="C1" s="2" t="s">
        <v>11</v>
      </c>
      <c r="D1" s="2" t="s">
        <v>15</v>
      </c>
      <c r="E1" s="2" t="s">
        <v>12</v>
      </c>
      <c r="F1" s="2" t="s">
        <v>13</v>
      </c>
      <c r="G1" s="2" t="s">
        <v>14</v>
      </c>
      <c r="H1" s="2" t="s">
        <v>8</v>
      </c>
    </row>
    <row r="2" spans="1:9" x14ac:dyDescent="0.2">
      <c r="A2" t="s">
        <v>0</v>
      </c>
      <c r="B2">
        <v>74</v>
      </c>
      <c r="C2">
        <v>99</v>
      </c>
      <c r="D2">
        <v>35</v>
      </c>
      <c r="E2">
        <v>1</v>
      </c>
      <c r="F2">
        <v>30</v>
      </c>
      <c r="G2">
        <v>4</v>
      </c>
      <c r="H2">
        <f>SUM(B2:G2)</f>
        <v>243</v>
      </c>
      <c r="I2">
        <f>H2/H7*100</f>
        <v>54.853273137697521</v>
      </c>
    </row>
    <row r="3" spans="1:9" x14ac:dyDescent="0.2">
      <c r="A3" t="s">
        <v>1</v>
      </c>
      <c r="B3">
        <v>1</v>
      </c>
      <c r="C3">
        <v>2</v>
      </c>
      <c r="D3">
        <v>2</v>
      </c>
      <c r="E3">
        <v>0</v>
      </c>
      <c r="F3">
        <v>0</v>
      </c>
      <c r="G3">
        <v>0</v>
      </c>
      <c r="H3">
        <f t="shared" ref="H3:H6" si="0">SUM(B3:G3)</f>
        <v>5</v>
      </c>
      <c r="I3">
        <f>H3/H7*100</f>
        <v>1.1286681715575622</v>
      </c>
    </row>
    <row r="4" spans="1:9" x14ac:dyDescent="0.2">
      <c r="A4" t="s">
        <v>2</v>
      </c>
      <c r="B4">
        <v>16</v>
      </c>
      <c r="C4">
        <v>4</v>
      </c>
      <c r="D4">
        <v>1</v>
      </c>
      <c r="E4">
        <v>0</v>
      </c>
      <c r="F4">
        <v>0</v>
      </c>
      <c r="G4">
        <v>0</v>
      </c>
      <c r="H4">
        <f t="shared" si="0"/>
        <v>21</v>
      </c>
      <c r="I4">
        <f>H4/H7*100</f>
        <v>4.7404063205417613</v>
      </c>
    </row>
    <row r="5" spans="1:9" x14ac:dyDescent="0.2">
      <c r="A5" t="s">
        <v>3</v>
      </c>
      <c r="B5">
        <v>29</v>
      </c>
      <c r="C5">
        <v>16</v>
      </c>
      <c r="D5">
        <v>7</v>
      </c>
      <c r="E5">
        <v>0</v>
      </c>
      <c r="F5">
        <v>0</v>
      </c>
      <c r="G5">
        <v>0</v>
      </c>
      <c r="H5">
        <f t="shared" si="0"/>
        <v>52</v>
      </c>
      <c r="I5">
        <f>H5/H7*100</f>
        <v>11.738148984198645</v>
      </c>
    </row>
    <row r="6" spans="1:9" x14ac:dyDescent="0.2">
      <c r="A6" t="s">
        <v>4</v>
      </c>
      <c r="B6">
        <v>116</v>
      </c>
      <c r="C6">
        <v>5</v>
      </c>
      <c r="D6">
        <v>1</v>
      </c>
      <c r="E6">
        <v>0</v>
      </c>
      <c r="F6">
        <v>0</v>
      </c>
      <c r="G6">
        <v>0</v>
      </c>
      <c r="H6">
        <f t="shared" si="0"/>
        <v>122</v>
      </c>
      <c r="I6">
        <f>H6/H7*100</f>
        <v>27.539503386004515</v>
      </c>
    </row>
    <row r="7" spans="1:9" x14ac:dyDescent="0.2">
      <c r="H7">
        <f>SUM(H2:H6)</f>
        <v>443</v>
      </c>
      <c r="I7">
        <f>SUM(I2:I6)</f>
        <v>100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788DB-6D7C-4099-B7DA-01578130229A}">
  <dimension ref="A1:H7"/>
  <sheetViews>
    <sheetView workbookViewId="0">
      <selection activeCell="I33" sqref="I33"/>
    </sheetView>
  </sheetViews>
  <sheetFormatPr baseColWidth="10" defaultColWidth="8.83203125" defaultRowHeight="15" x14ac:dyDescent="0.2"/>
  <sheetData>
    <row r="1" spans="1:8" ht="16" x14ac:dyDescent="0.2">
      <c r="B1" s="2"/>
      <c r="C1" s="2"/>
      <c r="D1" s="2"/>
      <c r="E1" s="2"/>
      <c r="F1" s="2"/>
      <c r="G1" s="2" t="s">
        <v>8</v>
      </c>
    </row>
    <row r="2" spans="1:8" x14ac:dyDescent="0.2">
      <c r="A2" t="s">
        <v>0</v>
      </c>
      <c r="B2">
        <v>145</v>
      </c>
      <c r="G2">
        <f>SUM(B2:F2)</f>
        <v>145</v>
      </c>
      <c r="H2">
        <f>G2/G7*100</f>
        <v>47.69736842105263</v>
      </c>
    </row>
    <row r="3" spans="1:8" x14ac:dyDescent="0.2">
      <c r="A3" t="s">
        <v>1</v>
      </c>
      <c r="B3">
        <v>0</v>
      </c>
      <c r="G3">
        <f t="shared" ref="G3:G6" si="0">SUM(B3:F3)</f>
        <v>0</v>
      </c>
      <c r="H3">
        <f>G3/G7*100</f>
        <v>0</v>
      </c>
    </row>
    <row r="4" spans="1:8" x14ac:dyDescent="0.2">
      <c r="A4" t="s">
        <v>2</v>
      </c>
      <c r="B4">
        <v>60</v>
      </c>
      <c r="G4">
        <f t="shared" si="0"/>
        <v>60</v>
      </c>
      <c r="H4">
        <f>G4/G7*100</f>
        <v>19.736842105263158</v>
      </c>
    </row>
    <row r="5" spans="1:8" x14ac:dyDescent="0.2">
      <c r="A5" t="s">
        <v>3</v>
      </c>
      <c r="B5">
        <v>98</v>
      </c>
      <c r="G5">
        <f t="shared" si="0"/>
        <v>98</v>
      </c>
      <c r="H5">
        <f>G5/G7*100</f>
        <v>32.236842105263158</v>
      </c>
    </row>
    <row r="6" spans="1:8" x14ac:dyDescent="0.2">
      <c r="A6" t="s">
        <v>4</v>
      </c>
      <c r="B6">
        <v>1</v>
      </c>
      <c r="G6">
        <f t="shared" si="0"/>
        <v>1</v>
      </c>
      <c r="H6">
        <f>G6/G7*100</f>
        <v>0.3289473684210526</v>
      </c>
    </row>
    <row r="7" spans="1:8" x14ac:dyDescent="0.2">
      <c r="G7">
        <f>SUM(G2:G6)</f>
        <v>304</v>
      </c>
      <c r="H7">
        <f>SUM(H2:H6)</f>
        <v>99.999999999999986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Chinese</vt:lpstr>
      <vt:lpstr>English</vt:lpstr>
      <vt:lpstr>Spanish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McManus</dc:creator>
  <cp:lastModifiedBy>McManus, Kevin</cp:lastModifiedBy>
  <dcterms:created xsi:type="dcterms:W3CDTF">2019-11-18T18:01:28Z</dcterms:created>
  <dcterms:modified xsi:type="dcterms:W3CDTF">2021-10-13T18:08:04Z</dcterms:modified>
</cp:coreProperties>
</file>