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<sst xmlns="http://schemas.openxmlformats.org/spreadsheetml/2006/main" count="39" uniqueCount="32">
  <si>
    <t>Value</t>
  </si>
  <si>
    <t>Manufacturer Part No</t>
  </si>
  <si>
    <t>Package</t>
  </si>
  <si>
    <t>Description</t>
  </si>
  <si>
    <t>FARNELL</t>
  </si>
  <si>
    <t>Price €</t>
  </si>
  <si>
    <t>Quantity</t>
  </si>
  <si>
    <t>Min. Quantity Cost €</t>
  </si>
  <si>
    <t>-</t>
  </si>
  <si>
    <t>ATMEGA328P-AU</t>
  </si>
  <si>
    <t>TQFP-32</t>
  </si>
  <si>
    <t>microcontroller</t>
  </si>
  <si>
    <t>16Mhz/18pF</t>
  </si>
  <si>
    <t>MCRSD16000F183000RR</t>
  </si>
  <si>
    <t>SMD 11.4 x 4.7 mm</t>
  </si>
  <si>
    <t>crystal</t>
  </si>
  <si>
    <t>10K</t>
  </si>
  <si>
    <t>ERJ8GEYJ103V</t>
  </si>
  <si>
    <t>resistor</t>
  </si>
  <si>
    <t>22pF</t>
  </si>
  <si>
    <t>MC1206N220J500CT</t>
  </si>
  <si>
    <t>capacitor</t>
  </si>
  <si>
    <t>10uF</t>
  </si>
  <si>
    <t>MC1206X106K250CT</t>
  </si>
  <si>
    <t>1uF</t>
  </si>
  <si>
    <t>MC1206F105Z500CT</t>
  </si>
  <si>
    <t>100nF</t>
  </si>
  <si>
    <t>MC1206B104K500CT</t>
  </si>
  <si>
    <t>2.54 mm</t>
  </si>
  <si>
    <t>pin header</t>
  </si>
  <si>
    <t>M20-9990246</t>
  </si>
  <si>
    <t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</si>
</sst>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.75"/>
  <cols>
    <col collapsed="false" hidden="false" max="1" min="1" style="0" width="14.7704081632653"/>
    <col collapsed="false" hidden="false" max="2" min="2" style="0" width="28.5204081632653"/>
    <col collapsed="false" hidden="false" max="3" min="3" style="0" width="22.9642857142857"/>
    <col collapsed="false" hidden="false" max="4" min="4" style="0" width="16.9897959183673"/>
    <col collapsed="false" hidden="false" max="5" min="5" style="0" width="11.9897959183673"/>
    <col collapsed="false" hidden="false" max="6" min="6" style="0" width="9.48469387755102"/>
    <col collapsed="false" hidden="false" max="7" min="7" style="0" width="11.8520408163265"/>
    <col collapsed="false" hidden="false" max="8" min="8" style="0" width="25.6020408163265"/>
    <col collapsed="false" hidden="false" max="9" min="9" style="0" width="22.1377551020408"/>
    <col collapsed="false" hidden="false" max="1025" min="10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tr">
        <f aca="false">HYPERLINK("http://it.farnell.com/atmel/atmega328p-au/mcu-8bit-atmega-20mhz-tqfp-32/dp/1715486","1715486")</f>
        <v>1715486</v>
      </c>
      <c r="F2" s="4" t="n">
        <v>2.78</v>
      </c>
      <c r="G2" s="2" t="n">
        <v>1</v>
      </c>
      <c r="H2" s="4" t="n">
        <v>2.78</v>
      </c>
      <c r="J2" s="2"/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3" t="str">
        <f aca="false">HYPERLINK("http://it.farnell.com/multicomp/mcrsd16000f183000rr/crystal-16mhz-18pf-hc49-us-smd/dp/2395958","2395958")</f>
        <v>2395958</v>
      </c>
      <c r="F3" s="4" t="n">
        <v>0.2</v>
      </c>
      <c r="G3" s="2" t="n">
        <v>1</v>
      </c>
      <c r="H3" s="4" t="n">
        <v>0.2</v>
      </c>
      <c r="J3" s="2"/>
    </row>
    <row r="4" customFormat="false" ht="13.8" hidden="false" customHeight="false" outlineLevel="0" collapsed="false">
      <c r="A4" s="2" t="s">
        <v>16</v>
      </c>
      <c r="B4" s="2" t="s">
        <v>17</v>
      </c>
      <c r="C4" s="2" t="n">
        <v>1206</v>
      </c>
      <c r="D4" s="2" t="s">
        <v>18</v>
      </c>
      <c r="E4" s="3" t="str">
        <f aca="false">HYPERLINK("http://it.farnell.com/panasonic-electronic-components/erj8geyj103v/resistore-1206-10k-5-0-25w/dp/2057856","2057856")</f>
        <v>2057856</v>
      </c>
      <c r="F4" s="4" t="n">
        <v>0.026</v>
      </c>
      <c r="G4" s="2" t="n">
        <v>1</v>
      </c>
      <c r="H4" s="4" t="n">
        <v>0.26</v>
      </c>
      <c r="J4" s="2"/>
    </row>
    <row r="5" customFormat="false" ht="13.8" hidden="false" customHeight="false" outlineLevel="0" collapsed="false">
      <c r="A5" s="2" t="s">
        <v>19</v>
      </c>
      <c r="B5" s="2" t="s">
        <v>20</v>
      </c>
      <c r="C5" s="2" t="n">
        <v>1206</v>
      </c>
      <c r="D5" s="2" t="s">
        <v>21</v>
      </c>
      <c r="E5" s="3" t="str">
        <f aca="false">HYPERLINK("http://it.farnell.com/multicomp/mc1206n220j500ct/condens-mlcc-c0g-np0-22pf-50v/dp/2320891","2320891")</f>
        <v>2320891</v>
      </c>
      <c r="F5" s="4" t="n">
        <v>0.047</v>
      </c>
      <c r="G5" s="2" t="n">
        <v>2</v>
      </c>
      <c r="H5" s="4" t="n">
        <v>0.47</v>
      </c>
      <c r="J5" s="2"/>
    </row>
    <row r="6" customFormat="false" ht="13.8" hidden="false" customHeight="false" outlineLevel="0" collapsed="false">
      <c r="A6" s="2" t="s">
        <v>22</v>
      </c>
      <c r="B6" s="2" t="s">
        <v>23</v>
      </c>
      <c r="C6" s="2" t="n">
        <v>1206</v>
      </c>
      <c r="D6" s="2" t="s">
        <v>21</v>
      </c>
      <c r="E6" s="3" t="str">
        <f aca="false">HYPERLINK("http://it.farnell.com/multicomp/mc1206x106k250ct/condensatore-mlcc-x5r-10uf-25v/dp/2112753","2112753")</f>
        <v>2112753</v>
      </c>
      <c r="F6" s="4" t="n">
        <v>0.154</v>
      </c>
      <c r="G6" s="2" t="n">
        <v>1</v>
      </c>
      <c r="H6" s="4" t="n">
        <v>0.154</v>
      </c>
      <c r="J6" s="2"/>
    </row>
    <row r="7" customFormat="false" ht="13.8" hidden="false" customHeight="false" outlineLevel="0" collapsed="false">
      <c r="A7" s="2" t="s">
        <v>24</v>
      </c>
      <c r="B7" s="2" t="s">
        <v>25</v>
      </c>
      <c r="C7" s="2" t="n">
        <v>1206</v>
      </c>
      <c r="D7" s="2" t="s">
        <v>21</v>
      </c>
      <c r="E7" s="3" t="str">
        <f aca="false">HYPERLINK("http://it.farnell.com/multicomp/mc1206f105z500ct/condensatore-mlcc-y5v-1uf-50v/dp/1759455","1759455")</f>
        <v>1759455</v>
      </c>
      <c r="F7" s="4" t="n">
        <v>0.0634</v>
      </c>
      <c r="G7" s="2" t="n">
        <v>1</v>
      </c>
      <c r="H7" s="4" t="n">
        <v>0.634</v>
      </c>
      <c r="J7" s="2"/>
    </row>
    <row r="8" customFormat="false" ht="13.8" hidden="false" customHeight="false" outlineLevel="0" collapsed="false">
      <c r="A8" s="2" t="s">
        <v>26</v>
      </c>
      <c r="B8" s="2" t="s">
        <v>27</v>
      </c>
      <c r="C8" s="2" t="n">
        <v>1206</v>
      </c>
      <c r="D8" s="2" t="s">
        <v>21</v>
      </c>
      <c r="E8" s="3" t="str">
        <f aca="false">HYPERLINK("http://it.farnell.com/multicomp/mc1206b104k500ct/condensatore-mlcc-x7r-100nf-50v/dp/1759361","1759361")</f>
        <v>1759361</v>
      </c>
      <c r="F8" s="4" t="n">
        <v>0.0354</v>
      </c>
      <c r="G8" s="2" t="n">
        <v>1</v>
      </c>
      <c r="H8" s="4" t="n">
        <v>0.35</v>
      </c>
      <c r="J8" s="2"/>
    </row>
    <row r="9" customFormat="false" ht="13.8" hidden="false" customHeight="false" outlineLevel="0" collapsed="false">
      <c r="A9" s="2" t="s">
        <v>8</v>
      </c>
      <c r="B9" s="2" t="n">
        <v>61304011021</v>
      </c>
      <c r="C9" s="2" t="s">
        <v>28</v>
      </c>
      <c r="D9" s="2" t="s">
        <v>29</v>
      </c>
      <c r="E9" s="3" t="str">
        <f aca="false">HYPERLINK("http://it.farnell.com/wurth-elektronik/61304011021/header-2-54mm-pin-tht-r-a-40way/dp/2356192","2356192")</f>
        <v>2356192</v>
      </c>
      <c r="F9" s="4" t="n">
        <v>1.77</v>
      </c>
      <c r="G9" s="2" t="n">
        <v>1</v>
      </c>
      <c r="H9" s="4" t="n">
        <v>1.77</v>
      </c>
      <c r="J9" s="2"/>
    </row>
    <row r="10" customFormat="false" ht="13.8" hidden="false" customHeight="false" outlineLevel="0" collapsed="false">
      <c r="A10" s="2" t="s">
        <v>8</v>
      </c>
      <c r="B10" s="2" t="s">
        <v>30</v>
      </c>
      <c r="C10" s="2" t="s">
        <v>28</v>
      </c>
      <c r="D10" s="2" t="s">
        <v>29</v>
      </c>
      <c r="E10" s="3" t="str">
        <f aca="false">HYPERLINK("http://it.farnell.com/harwin/m20-9990246/header-diritta-2-54mm-1row-bifase/dp/1022247","1022247")</f>
        <v>1022247</v>
      </c>
      <c r="F10" s="4" t="n">
        <v>0.0653</v>
      </c>
      <c r="G10" s="2" t="n">
        <v>1</v>
      </c>
      <c r="H10" s="4" t="n">
        <v>0.65</v>
      </c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1" t="s">
        <v>31</v>
      </c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5" t="n">
        <f aca="false">SUM(H2:H10)</f>
        <v>7.268</v>
      </c>
      <c r="J12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2016-05-04T12:57:47Z</dcterms:modified>
  <cp:revision>1</cp:revision>
</cp:coreProperties>
</file>