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\Desktop\Resubmission\"/>
    </mc:Choice>
  </mc:AlternateContent>
  <xr:revisionPtr revIDLastSave="0" documentId="13_ncr:1_{F845E45D-3682-4EE9-A8D6-7F83FEFBAC98}" xr6:coauthVersionLast="47" xr6:coauthVersionMax="47" xr10:uidLastSave="{00000000-0000-0000-0000-000000000000}"/>
  <bookViews>
    <workbookView xWindow="-98" yWindow="-98" windowWidth="21795" windowHeight="12975" xr2:uid="{1C33B3E8-739C-4F30-810E-A1A93133155B}"/>
  </bookViews>
  <sheets>
    <sheet name="Table1" sheetId="1" r:id="rId1"/>
    <sheet name="CMIP5-PI" sheetId="2" r:id="rId2"/>
    <sheet name="LGM-P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3" l="1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</calcChain>
</file>

<file path=xl/sharedStrings.xml><?xml version="1.0" encoding="utf-8"?>
<sst xmlns="http://schemas.openxmlformats.org/spreadsheetml/2006/main" count="144" uniqueCount="61">
  <si>
    <t>East Asia</t>
    <phoneticPr fontId="2" type="noConversion"/>
  </si>
  <si>
    <t>lat</t>
    <phoneticPr fontId="2" type="noConversion"/>
  </si>
  <si>
    <t>lon</t>
    <phoneticPr fontId="2" type="noConversion"/>
  </si>
  <si>
    <t>Type</t>
    <phoneticPr fontId="2" type="noConversion"/>
  </si>
  <si>
    <t>T_IsoGSM  (K)</t>
    <phoneticPr fontId="2" type="noConversion"/>
  </si>
  <si>
    <t>T_CMIP5</t>
    <phoneticPr fontId="3" type="noConversion"/>
  </si>
  <si>
    <t>S.D</t>
    <phoneticPr fontId="3" type="noConversion"/>
  </si>
  <si>
    <t>P_IsoGSM</t>
    <phoneticPr fontId="3" type="noConversion"/>
  </si>
  <si>
    <t>P_CMIP5</t>
    <phoneticPr fontId="3" type="noConversion"/>
  </si>
  <si>
    <t>S.D</t>
    <phoneticPr fontId="2" type="noConversion"/>
  </si>
  <si>
    <t>O18_proxy</t>
    <phoneticPr fontId="2" type="noConversion"/>
  </si>
  <si>
    <t>O18_smow</t>
    <phoneticPr fontId="3" type="noConversion"/>
  </si>
  <si>
    <t>Reference</t>
    <phoneticPr fontId="2" type="noConversion"/>
  </si>
  <si>
    <t>O18_IsoGSM_weighted</t>
    <phoneticPr fontId="2" type="noConversion"/>
  </si>
  <si>
    <t>Gunung Buda National Park</t>
    <phoneticPr fontId="3" type="noConversion"/>
  </si>
  <si>
    <t>calcite</t>
    <phoneticPr fontId="3" type="noConversion"/>
  </si>
  <si>
    <t>Shah,2013</t>
  </si>
  <si>
    <t>Sanbao</t>
  </si>
  <si>
    <t>Cheng,2016</t>
  </si>
  <si>
    <t>CM</t>
  </si>
  <si>
    <t>Liu,2020</t>
  </si>
  <si>
    <t>SEY</t>
  </si>
  <si>
    <t>Dongge-Hulu</t>
    <phoneticPr fontId="2" type="noConversion"/>
  </si>
  <si>
    <t>Luoshui</t>
  </si>
  <si>
    <t>Wang,2022</t>
  </si>
  <si>
    <t>Guliya</t>
    <phoneticPr fontId="2" type="noConversion"/>
  </si>
  <si>
    <t>icecore</t>
    <phoneticPr fontId="3" type="noConversion"/>
  </si>
  <si>
    <t>Thompson,1997</t>
  </si>
  <si>
    <t>Dunde</t>
  </si>
  <si>
    <t>Thompson,1989</t>
    <phoneticPr fontId="3" type="noConversion"/>
  </si>
  <si>
    <t>LGM-PI</t>
    <phoneticPr fontId="3" type="noConversion"/>
  </si>
  <si>
    <t>O18_proxy_smow</t>
    <phoneticPr fontId="2" type="noConversion"/>
  </si>
  <si>
    <t>O18_isogsm_weighted</t>
    <phoneticPr fontId="3" type="noConversion"/>
  </si>
  <si>
    <t>PI climate state</t>
  </si>
  <si>
    <t>pr_sites</t>
    <phoneticPr fontId="2" type="noConversion"/>
  </si>
  <si>
    <t>CCSM4</t>
    <phoneticPr fontId="3" type="noConversion"/>
  </si>
  <si>
    <t>CNRM-CM5</t>
    <phoneticPr fontId="3" type="noConversion"/>
  </si>
  <si>
    <t>GISS-E2-R</t>
    <phoneticPr fontId="3" type="noConversion"/>
  </si>
  <si>
    <t>IPSL-CM5A-LR</t>
    <phoneticPr fontId="3" type="noConversion"/>
  </si>
  <si>
    <t>MIROC-ESM</t>
    <phoneticPr fontId="3" type="noConversion"/>
  </si>
  <si>
    <t>MPI-ESM-P</t>
    <phoneticPr fontId="3" type="noConversion"/>
  </si>
  <si>
    <t>MRI-CGCM3</t>
    <phoneticPr fontId="3" type="noConversion"/>
  </si>
  <si>
    <t>ave</t>
    <phoneticPr fontId="3" type="noConversion"/>
  </si>
  <si>
    <t>std</t>
    <phoneticPr fontId="3" type="noConversion"/>
  </si>
  <si>
    <t>Gunung</t>
  </si>
  <si>
    <t>sanbao</t>
  </si>
  <si>
    <t>Dongge-Hulu</t>
  </si>
  <si>
    <t>Guliya</t>
  </si>
  <si>
    <t>ts_sites</t>
    <phoneticPr fontId="2" type="noConversion"/>
  </si>
  <si>
    <t>Gunung</t>
    <phoneticPr fontId="3" type="noConversion"/>
  </si>
  <si>
    <t>Sanbao</t>
    <phoneticPr fontId="3" type="noConversion"/>
  </si>
  <si>
    <t>CM</t>
    <phoneticPr fontId="3" type="noConversion"/>
  </si>
  <si>
    <t>SEY</t>
    <phoneticPr fontId="3" type="noConversion"/>
  </si>
  <si>
    <t>DonggeHulu</t>
    <phoneticPr fontId="3" type="noConversion"/>
  </si>
  <si>
    <t>Luoshui</t>
    <phoneticPr fontId="3" type="noConversion"/>
  </si>
  <si>
    <t>Guliya</t>
    <phoneticPr fontId="3" type="noConversion"/>
  </si>
  <si>
    <t>Dunde</t>
    <phoneticPr fontId="3" type="noConversion"/>
  </si>
  <si>
    <t>CMIP5 multi-model ensemble mean</t>
    <phoneticPr fontId="2" type="noConversion"/>
  </si>
  <si>
    <t>preindustrial (PI)</t>
    <phoneticPr fontId="2" type="noConversion"/>
  </si>
  <si>
    <t>LGM-PI</t>
    <phoneticPr fontId="2" type="noConversion"/>
  </si>
  <si>
    <t>Data For table 3 and Figure 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</si>
</sst>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176" fontId="4" fillId="0" borderId="0" xfId="0" applyNumberFormat="1" applyFont="1" applyAlignment="1"/>
    <xf numFmtId="0" fontId="4" fillId="0" borderId="0" xfId="0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176" fontId="4" fillId="0" borderId="0" xfId="0" applyNumberFormat="1" applyFont="1" applyFill="1" applyAlignment="1"/>
    <xf numFmtId="0" fontId="5" fillId="0" borderId="0" xfId="0" applyFont="1">
      <alignment vertical="center"/>
    </xf>
    <xf numFmtId="0" fontId="0" fillId="0" borderId="0" xfId="0" applyAlignment="1"/>
    <xf numFmtId="176" fontId="0" fillId="0" borderId="0" xfId="0" applyNumberFormat="1" applyAlignment="1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B6A60-BB11-440A-91CE-988D5DFBD494}">
  <dimension ref="A1:Q21"/>
  <sheetViews>
    <sheetView tabSelected="1" workbookViewId="0"/>
  </sheetViews>
  <sheetFormatPr defaultRowHeight="13.9" x14ac:dyDescent="0.4"/>
  <cols>
    <col min="5" max="5" width="11.53125" customWidth="1"/>
    <col min="15" max="15" width="10.19921875" customWidth="1"/>
  </cols>
  <sheetData>
    <row r="1" spans="1:17" x14ac:dyDescent="0.4">
      <c r="A1" s="8" t="s">
        <v>60</v>
      </c>
      <c r="B1" s="8"/>
      <c r="C1" s="8"/>
      <c r="D1" s="8"/>
    </row>
    <row r="2" spans="1:17" x14ac:dyDescent="0.4">
      <c r="A2" s="8" t="s">
        <v>33</v>
      </c>
      <c r="B2" s="8"/>
      <c r="C2" s="8"/>
      <c r="D2" s="8"/>
    </row>
    <row r="3" spans="1:17" x14ac:dyDescent="0.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/>
      <c r="G3" s="1" t="s">
        <v>5</v>
      </c>
      <c r="H3" s="1"/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9</v>
      </c>
      <c r="O3" s="1" t="s">
        <v>11</v>
      </c>
      <c r="P3" s="1" t="s">
        <v>12</v>
      </c>
      <c r="Q3" s="1" t="s">
        <v>13</v>
      </c>
    </row>
    <row r="4" spans="1:17" x14ac:dyDescent="0.4">
      <c r="A4" s="2" t="s">
        <v>14</v>
      </c>
      <c r="B4" s="2">
        <v>4.03</v>
      </c>
      <c r="C4" s="2">
        <v>114.8</v>
      </c>
      <c r="D4" s="2" t="s">
        <v>15</v>
      </c>
      <c r="E4" s="3">
        <v>298.53210199055098</v>
      </c>
      <c r="F4" s="3">
        <f>E4-273.15</f>
        <v>25.382101990551007</v>
      </c>
      <c r="G4" s="3">
        <v>297.70272937959373</v>
      </c>
      <c r="H4" s="3">
        <f>G4-273.15</f>
        <v>24.552729379593757</v>
      </c>
      <c r="I4" s="4">
        <v>0.46178426469577899</v>
      </c>
      <c r="J4" s="3">
        <v>9.37725472679654</v>
      </c>
      <c r="K4" s="3">
        <v>9.0698794332720016</v>
      </c>
      <c r="L4" s="3">
        <v>2.2402853999331946</v>
      </c>
      <c r="M4" s="3">
        <v>-9.3034814814814819</v>
      </c>
      <c r="N4" s="3">
        <v>5.7846137148390396E-2</v>
      </c>
      <c r="O4" s="3">
        <v>-8.0147120100000002</v>
      </c>
      <c r="P4" s="2" t="s">
        <v>16</v>
      </c>
      <c r="Q4" s="3">
        <v>-7.5804239530080899</v>
      </c>
    </row>
    <row r="5" spans="1:17" x14ac:dyDescent="0.4">
      <c r="A5" s="2" t="s">
        <v>17</v>
      </c>
      <c r="B5" s="2">
        <v>31.67</v>
      </c>
      <c r="C5" s="2">
        <v>110.43</v>
      </c>
      <c r="D5" s="2" t="s">
        <v>15</v>
      </c>
      <c r="E5" s="3">
        <v>284.810636252265</v>
      </c>
      <c r="F5" s="3">
        <f t="shared" ref="F5:F10" si="0">E5-273.15</f>
        <v>11.660636252265022</v>
      </c>
      <c r="G5" s="3">
        <v>285.09925409380634</v>
      </c>
      <c r="H5" s="3">
        <f t="shared" ref="H5:H11" si="1">G5-273.15</f>
        <v>11.94925409380636</v>
      </c>
      <c r="I5" s="4">
        <v>1.2201992894075551</v>
      </c>
      <c r="J5" s="3">
        <v>6.1462474211358602</v>
      </c>
      <c r="K5" s="3">
        <v>3.3470130572239856</v>
      </c>
      <c r="L5" s="3">
        <v>0.50782552086197996</v>
      </c>
      <c r="M5" s="3">
        <v>-9.2506666666666675</v>
      </c>
      <c r="N5" s="3">
        <v>0.36630300147403766</v>
      </c>
      <c r="O5" s="3">
        <v>-10.614707640000001</v>
      </c>
      <c r="P5" s="2" t="s">
        <v>18</v>
      </c>
      <c r="Q5" s="3">
        <v>-9.2368739992731399</v>
      </c>
    </row>
    <row r="6" spans="1:17" x14ac:dyDescent="0.4">
      <c r="A6" s="2" t="s">
        <v>19</v>
      </c>
      <c r="B6" s="2">
        <v>21.24</v>
      </c>
      <c r="C6" s="2">
        <v>96.44</v>
      </c>
      <c r="D6" s="2" t="s">
        <v>15</v>
      </c>
      <c r="E6" s="3">
        <v>294.22224728975402</v>
      </c>
      <c r="F6" s="3">
        <f t="shared" si="0"/>
        <v>21.072247289754046</v>
      </c>
      <c r="G6" s="3">
        <v>295.16389968940604</v>
      </c>
      <c r="H6" s="3">
        <f t="shared" si="1"/>
        <v>22.01389968940606</v>
      </c>
      <c r="I6" s="4">
        <v>0.96086588542328533</v>
      </c>
      <c r="J6" s="3">
        <v>7.0097609249395996</v>
      </c>
      <c r="K6" s="3">
        <v>3.4574471657931434</v>
      </c>
      <c r="L6" s="3">
        <v>0.88867538683313729</v>
      </c>
      <c r="M6" s="3">
        <v>-7.5938379539459469</v>
      </c>
      <c r="N6" s="3">
        <v>0.26905653192365508</v>
      </c>
      <c r="O6" s="3">
        <v>-7.0382403399999998</v>
      </c>
      <c r="P6" s="2" t="s">
        <v>20</v>
      </c>
      <c r="Q6" s="3">
        <v>-6.0598488484785502</v>
      </c>
    </row>
    <row r="7" spans="1:17" x14ac:dyDescent="0.4">
      <c r="A7" s="5" t="s">
        <v>21</v>
      </c>
      <c r="B7" s="5">
        <v>23.5</v>
      </c>
      <c r="C7" s="5">
        <v>104</v>
      </c>
      <c r="D7" s="5" t="s">
        <v>15</v>
      </c>
      <c r="E7" s="6">
        <v>288.39541028225301</v>
      </c>
      <c r="F7" s="3">
        <f t="shared" si="0"/>
        <v>15.245410282253033</v>
      </c>
      <c r="G7" s="7">
        <v>289.1957132060457</v>
      </c>
      <c r="H7" s="3">
        <f t="shared" si="1"/>
        <v>16.045713206045718</v>
      </c>
      <c r="I7" s="7">
        <v>0.84976566197893622</v>
      </c>
      <c r="J7" s="6">
        <v>7.6609337896323302</v>
      </c>
      <c r="K7" s="6">
        <v>3.8438914620651112</v>
      </c>
      <c r="L7" s="6">
        <v>0.78003548219256502</v>
      </c>
      <c r="M7" s="6">
        <v>-9.8988187092380961</v>
      </c>
      <c r="N7" s="6">
        <v>0.4352102958497186</v>
      </c>
      <c r="O7" s="6">
        <v>-10.52525756</v>
      </c>
      <c r="P7" s="2" t="s">
        <v>20</v>
      </c>
      <c r="Q7" s="6">
        <v>-9.7003709300705303</v>
      </c>
    </row>
    <row r="8" spans="1:17" x14ac:dyDescent="0.4">
      <c r="A8" s="2" t="s">
        <v>22</v>
      </c>
      <c r="B8" s="2">
        <v>28.89</v>
      </c>
      <c r="C8" s="2">
        <v>113.62</v>
      </c>
      <c r="D8" s="2" t="s">
        <v>15</v>
      </c>
      <c r="E8" s="3">
        <v>287.63186399913002</v>
      </c>
      <c r="F8" s="3">
        <f t="shared" si="0"/>
        <v>14.481863999130042</v>
      </c>
      <c r="G8" s="3">
        <v>289.02954525968391</v>
      </c>
      <c r="H8" s="3">
        <f t="shared" si="1"/>
        <v>15.879545259683937</v>
      </c>
      <c r="I8" s="4">
        <v>0.62832028313233634</v>
      </c>
      <c r="J8" s="3">
        <v>5.7238975659169897</v>
      </c>
      <c r="K8" s="3">
        <v>3.7918991032063585</v>
      </c>
      <c r="L8" s="3">
        <v>0.59945671619594543</v>
      </c>
      <c r="M8" s="3">
        <v>-7.7233617021276588</v>
      </c>
      <c r="N8" s="3">
        <v>0.35382917055766933</v>
      </c>
      <c r="O8" s="3">
        <v>-8.4295134100000002</v>
      </c>
      <c r="P8" s="2" t="s">
        <v>16</v>
      </c>
      <c r="Q8" s="3">
        <v>-7.8666661858828402</v>
      </c>
    </row>
    <row r="9" spans="1:17" x14ac:dyDescent="0.4">
      <c r="A9" s="2" t="s">
        <v>23</v>
      </c>
      <c r="B9" s="2">
        <v>29.73</v>
      </c>
      <c r="C9" s="2">
        <v>109.12</v>
      </c>
      <c r="D9" s="2" t="s">
        <v>15</v>
      </c>
      <c r="E9" s="3">
        <v>286.014056720106</v>
      </c>
      <c r="F9" s="3">
        <f t="shared" si="0"/>
        <v>12.864056720106021</v>
      </c>
      <c r="G9" s="4">
        <v>286.36392425666861</v>
      </c>
      <c r="H9" s="3">
        <f t="shared" si="1"/>
        <v>13.213924256668633</v>
      </c>
      <c r="I9" s="4">
        <v>0.88045922349636485</v>
      </c>
      <c r="J9" s="3">
        <v>4.9935978007906101</v>
      </c>
      <c r="K9" s="3">
        <v>3.4076466650897252</v>
      </c>
      <c r="L9" s="3">
        <v>0.59280045177223495</v>
      </c>
      <c r="M9" s="3">
        <v>-7.2286966824644541</v>
      </c>
      <c r="N9" s="3">
        <v>0.29893160931993351</v>
      </c>
      <c r="O9" s="3">
        <v>-8.2361660099999998</v>
      </c>
      <c r="P9" s="2" t="s">
        <v>24</v>
      </c>
      <c r="Q9" s="3">
        <v>-8.6845417371567102</v>
      </c>
    </row>
    <row r="10" spans="1:17" x14ac:dyDescent="0.4">
      <c r="A10" s="2" t="s">
        <v>25</v>
      </c>
      <c r="B10" s="2">
        <v>35.28</v>
      </c>
      <c r="C10" s="2">
        <v>81.48</v>
      </c>
      <c r="D10" s="2" t="s">
        <v>26</v>
      </c>
      <c r="E10" s="3">
        <v>267.64564731551201</v>
      </c>
      <c r="F10" s="3">
        <f t="shared" si="0"/>
        <v>-5.5043526844879693</v>
      </c>
      <c r="G10" s="4">
        <v>261.9346052731176</v>
      </c>
      <c r="H10" s="3">
        <f t="shared" si="1"/>
        <v>-11.21539472688238</v>
      </c>
      <c r="I10" s="7">
        <v>3.3536673094955582</v>
      </c>
      <c r="J10" s="3">
        <v>0.96864018036905197</v>
      </c>
      <c r="K10" s="3">
        <v>1.430567531214143</v>
      </c>
      <c r="L10" s="3">
        <v>0.6586304590032569</v>
      </c>
      <c r="M10" s="3">
        <v>-15.926000000000002</v>
      </c>
      <c r="N10" s="3">
        <v>1.1843242799166114</v>
      </c>
      <c r="O10" s="3">
        <v>-15.926000000000002</v>
      </c>
      <c r="P10" s="2" t="s">
        <v>27</v>
      </c>
      <c r="Q10" s="3">
        <v>-11.293719828335099</v>
      </c>
    </row>
    <row r="11" spans="1:17" x14ac:dyDescent="0.4">
      <c r="A11" s="2" t="s">
        <v>28</v>
      </c>
      <c r="B11" s="2">
        <v>38</v>
      </c>
      <c r="C11" s="2">
        <v>96</v>
      </c>
      <c r="D11" s="2" t="s">
        <v>26</v>
      </c>
      <c r="E11" s="3">
        <v>272.86426739514798</v>
      </c>
      <c r="F11" s="3">
        <f>E11-273.15</f>
        <v>-0.2857326048520008</v>
      </c>
      <c r="G11" s="4">
        <v>270.06196747642173</v>
      </c>
      <c r="H11" s="3">
        <f t="shared" si="1"/>
        <v>-3.0880325235782493</v>
      </c>
      <c r="I11" s="4">
        <v>1.4791494134352912</v>
      </c>
      <c r="J11" s="3">
        <v>0.68290561820484597</v>
      </c>
      <c r="K11" s="3">
        <v>1.2114557718909407</v>
      </c>
      <c r="L11" s="3">
        <v>0.63384486652395744</v>
      </c>
      <c r="M11" s="3">
        <v>-10.910985915492963</v>
      </c>
      <c r="N11" s="3">
        <v>0.52884981475102177</v>
      </c>
      <c r="O11" s="3">
        <v>-10.910985915492963</v>
      </c>
      <c r="P11" s="5" t="s">
        <v>29</v>
      </c>
      <c r="Q11" s="3">
        <v>-12.125573290489699</v>
      </c>
    </row>
    <row r="12" spans="1:17" x14ac:dyDescent="0.4">
      <c r="A12" s="1" t="s">
        <v>30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7" x14ac:dyDescent="0.4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G13" s="1" t="s">
        <v>5</v>
      </c>
      <c r="I13" s="1" t="s">
        <v>6</v>
      </c>
      <c r="J13" s="1" t="s">
        <v>7</v>
      </c>
      <c r="K13" s="1" t="s">
        <v>8</v>
      </c>
      <c r="L13" s="1" t="s">
        <v>9</v>
      </c>
      <c r="O13" s="1" t="s">
        <v>31</v>
      </c>
      <c r="Q13" s="1" t="s">
        <v>32</v>
      </c>
    </row>
    <row r="14" spans="1:17" x14ac:dyDescent="0.4">
      <c r="A14" s="2" t="s">
        <v>14</v>
      </c>
      <c r="B14" s="2">
        <v>4.03</v>
      </c>
      <c r="C14" s="2">
        <v>114.8</v>
      </c>
      <c r="D14" s="2" t="s">
        <v>15</v>
      </c>
      <c r="E14" s="3">
        <v>-2.98725</v>
      </c>
      <c r="G14" s="2">
        <v>-2.8748642857142856</v>
      </c>
      <c r="I14" s="2">
        <v>0.601752770849033</v>
      </c>
      <c r="J14" s="2">
        <v>-0.48647099999999999</v>
      </c>
      <c r="K14" s="2">
        <v>-0.92237216666666677</v>
      </c>
      <c r="L14" s="2">
        <v>0.53374321252652823</v>
      </c>
      <c r="O14" s="2">
        <v>1.6181974000000006</v>
      </c>
      <c r="Q14" s="2">
        <v>-0.85396331795604929</v>
      </c>
    </row>
    <row r="15" spans="1:17" x14ac:dyDescent="0.4">
      <c r="A15" s="2" t="s">
        <v>17</v>
      </c>
      <c r="B15" s="2">
        <v>31.67</v>
      </c>
      <c r="C15" s="2">
        <v>110.43</v>
      </c>
      <c r="D15" s="2" t="s">
        <v>15</v>
      </c>
      <c r="E15" s="3">
        <v>-3.8121999999999998</v>
      </c>
      <c r="G15" s="2">
        <v>-3.8399771428571432</v>
      </c>
      <c r="I15" s="2">
        <v>1.3342130279544051</v>
      </c>
      <c r="J15" s="2">
        <v>-0.99882800000000005</v>
      </c>
      <c r="K15" s="2">
        <v>-0.400146</v>
      </c>
      <c r="L15" s="2">
        <v>0.27063980783216013</v>
      </c>
      <c r="O15" s="2">
        <v>-0.70409731999999892</v>
      </c>
      <c r="Q15" s="2">
        <v>-1.4907118247179607</v>
      </c>
    </row>
    <row r="16" spans="1:17" x14ac:dyDescent="0.4">
      <c r="A16" s="2" t="s">
        <v>19</v>
      </c>
      <c r="B16" s="2">
        <v>21.24</v>
      </c>
      <c r="C16" s="2">
        <v>96.44</v>
      </c>
      <c r="D16" s="2" t="s">
        <v>15</v>
      </c>
      <c r="E16" s="3">
        <v>-2.9028900000000002</v>
      </c>
      <c r="G16">
        <v>-3.5311171428571426</v>
      </c>
      <c r="I16">
        <v>0.44095924436600481</v>
      </c>
      <c r="J16">
        <v>1.8683399999999999</v>
      </c>
      <c r="K16">
        <v>0.18142464285714288</v>
      </c>
      <c r="L16">
        <v>0.51431765026173648</v>
      </c>
      <c r="O16">
        <v>1.5493680200000002</v>
      </c>
      <c r="Q16">
        <v>-1.4926963399667494</v>
      </c>
    </row>
    <row r="17" spans="1:17" x14ac:dyDescent="0.4">
      <c r="A17" s="2" t="s">
        <v>21</v>
      </c>
      <c r="B17" s="2">
        <v>23.5</v>
      </c>
      <c r="C17" s="2">
        <v>104</v>
      </c>
      <c r="D17" s="2" t="s">
        <v>15</v>
      </c>
      <c r="E17" s="3">
        <v>-1.7952300000000001</v>
      </c>
      <c r="G17">
        <v>-3.0759685714285712</v>
      </c>
      <c r="I17">
        <v>0.68955358530882005</v>
      </c>
      <c r="J17">
        <v>1.1071200000000001</v>
      </c>
      <c r="K17">
        <v>-0.21388145714285711</v>
      </c>
      <c r="L17">
        <v>0.3892624515443785</v>
      </c>
      <c r="O17">
        <v>0.84312309000000063</v>
      </c>
      <c r="Q17">
        <v>-1.3292444024077801</v>
      </c>
    </row>
    <row r="18" spans="1:17" x14ac:dyDescent="0.4">
      <c r="A18" s="2" t="s">
        <v>22</v>
      </c>
      <c r="B18" s="2">
        <v>28.89</v>
      </c>
      <c r="C18" s="2">
        <v>113.62</v>
      </c>
      <c r="D18" s="2" t="s">
        <v>15</v>
      </c>
      <c r="E18" s="3">
        <v>-3.1877399999999998</v>
      </c>
      <c r="G18">
        <v>-3.747627142857143</v>
      </c>
      <c r="I18">
        <v>1.3538991889218583</v>
      </c>
      <c r="J18">
        <v>0.56368499999999999</v>
      </c>
      <c r="K18">
        <v>-0.36862442857142858</v>
      </c>
      <c r="L18">
        <v>0.31192269290361818</v>
      </c>
      <c r="O18">
        <v>-0.74770312000000061</v>
      </c>
      <c r="Q18">
        <v>-2.0561148535064895</v>
      </c>
    </row>
    <row r="19" spans="1:17" x14ac:dyDescent="0.4">
      <c r="A19" s="2" t="s">
        <v>23</v>
      </c>
      <c r="B19" s="2">
        <v>29.73</v>
      </c>
      <c r="C19" s="2">
        <v>109.12</v>
      </c>
      <c r="D19" s="2" t="s">
        <v>15</v>
      </c>
      <c r="E19" s="3">
        <v>-3.6348099999999999</v>
      </c>
      <c r="G19">
        <v>-3.659017142857143</v>
      </c>
      <c r="I19">
        <v>1.164048936498489</v>
      </c>
      <c r="J19">
        <v>0.70592100000000002</v>
      </c>
      <c r="K19">
        <v>-0.25485657142857143</v>
      </c>
      <c r="L19">
        <v>0.21627848272794509</v>
      </c>
      <c r="O19">
        <v>-2.1090000000000018</v>
      </c>
      <c r="Q19">
        <v>-2.8124630768912997</v>
      </c>
    </row>
    <row r="20" spans="1:17" x14ac:dyDescent="0.4">
      <c r="A20" s="2" t="s">
        <v>25</v>
      </c>
      <c r="B20" s="2">
        <v>35.28</v>
      </c>
      <c r="C20" s="2">
        <v>81.48</v>
      </c>
      <c r="D20" s="2" t="s">
        <v>26</v>
      </c>
      <c r="E20" s="3">
        <v>-3.65063</v>
      </c>
      <c r="G20">
        <v>-5.3415828571428561</v>
      </c>
      <c r="I20">
        <v>1.4636599231546188</v>
      </c>
      <c r="J20">
        <v>-0.22051200000000001</v>
      </c>
      <c r="K20">
        <v>-0.23830557142857142</v>
      </c>
      <c r="L20">
        <v>0.16058071892074108</v>
      </c>
      <c r="O20">
        <v>-1.1123474178403701</v>
      </c>
      <c r="Q20">
        <v>-2.5926979896958002</v>
      </c>
    </row>
    <row r="21" spans="1:17" x14ac:dyDescent="0.4">
      <c r="A21" s="5" t="s">
        <v>28</v>
      </c>
      <c r="B21" s="5">
        <v>38</v>
      </c>
      <c r="C21" s="5">
        <v>96</v>
      </c>
      <c r="D21" s="5" t="s">
        <v>26</v>
      </c>
      <c r="E21" s="6">
        <v>-3.4386800000000002</v>
      </c>
      <c r="G21">
        <v>-5.0060233333333342</v>
      </c>
      <c r="I21">
        <v>1.7132933241048423</v>
      </c>
      <c r="J21">
        <v>0.114313</v>
      </c>
      <c r="K21">
        <v>-0.43930118571428572</v>
      </c>
      <c r="L21">
        <v>0.38830200468093828</v>
      </c>
      <c r="O21">
        <v>-0.76961466999999928</v>
      </c>
      <c r="Q21">
        <v>-3.0481050315790696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FED5-044C-4121-B429-2E0C17553231}">
  <dimension ref="A1:J20"/>
  <sheetViews>
    <sheetView workbookViewId="0">
      <selection activeCell="A12" sqref="A12"/>
    </sheetView>
  </sheetViews>
  <sheetFormatPr defaultRowHeight="13.9" x14ac:dyDescent="0.4"/>
  <sheetData>
    <row r="1" spans="1:10" x14ac:dyDescent="0.4">
      <c r="A1" s="8" t="s">
        <v>57</v>
      </c>
    </row>
    <row r="2" spans="1:10" x14ac:dyDescent="0.4">
      <c r="A2" s="8" t="s">
        <v>58</v>
      </c>
    </row>
    <row r="3" spans="1:10" x14ac:dyDescent="0.4">
      <c r="A3" s="8" t="s">
        <v>34</v>
      </c>
      <c r="B3" s="9" t="s">
        <v>35</v>
      </c>
      <c r="C3" s="9" t="s">
        <v>36</v>
      </c>
      <c r="D3" s="9" t="s">
        <v>37</v>
      </c>
      <c r="E3" s="9" t="s">
        <v>38</v>
      </c>
      <c r="F3" s="9" t="s">
        <v>39</v>
      </c>
      <c r="G3" s="9" t="s">
        <v>40</v>
      </c>
      <c r="H3" s="9" t="s">
        <v>41</v>
      </c>
      <c r="I3" s="9" t="s">
        <v>42</v>
      </c>
      <c r="J3" s="9" t="s">
        <v>43</v>
      </c>
    </row>
    <row r="4" spans="1:10" x14ac:dyDescent="0.4">
      <c r="A4" t="s">
        <v>44</v>
      </c>
      <c r="B4">
        <v>7.2782915641297699</v>
      </c>
      <c r="C4">
        <v>7.9663128723752301</v>
      </c>
      <c r="D4">
        <v>12.5704580222072</v>
      </c>
      <c r="E4">
        <v>10.0150593487789</v>
      </c>
      <c r="F4">
        <v>8.3889633561893593</v>
      </c>
      <c r="G4">
        <v>5.7440785320854602</v>
      </c>
      <c r="H4">
        <v>11.525992337138099</v>
      </c>
      <c r="I4">
        <f>AVERAGE(B4:H4)</f>
        <v>9.0698794332720016</v>
      </c>
      <c r="J4">
        <f>_xlfn.STDEV.P(B4:H4)</f>
        <v>2.2402853999331946</v>
      </c>
    </row>
    <row r="5" spans="1:10" x14ac:dyDescent="0.4">
      <c r="A5" t="s">
        <v>45</v>
      </c>
      <c r="B5">
        <v>3.4304421762135999</v>
      </c>
      <c r="C5">
        <v>3.9529963316433698</v>
      </c>
      <c r="D5">
        <v>3.49002322891387</v>
      </c>
      <c r="E5">
        <v>3.0635832026479801</v>
      </c>
      <c r="F5">
        <v>3.0064898049751201</v>
      </c>
      <c r="G5">
        <v>4.0149703172287197</v>
      </c>
      <c r="H5">
        <v>2.4705863389452398</v>
      </c>
      <c r="I5">
        <f t="shared" ref="I5:I11" si="0">AVERAGE(B5:H5)</f>
        <v>3.3470130572239856</v>
      </c>
      <c r="J5">
        <f t="shared" ref="J5:J11" si="1">_xlfn.STDEV.P(B5:H5)</f>
        <v>0.50782552086197996</v>
      </c>
    </row>
    <row r="6" spans="1:10" x14ac:dyDescent="0.4">
      <c r="A6" t="s">
        <v>19</v>
      </c>
      <c r="B6">
        <v>3.5921339310893399</v>
      </c>
      <c r="C6">
        <v>4.1528843296311502</v>
      </c>
      <c r="D6">
        <v>4.9427706434439003</v>
      </c>
      <c r="E6">
        <v>2.55393148919612</v>
      </c>
      <c r="F6">
        <v>2.3925494814338499</v>
      </c>
      <c r="G6">
        <v>2.6476580215363898</v>
      </c>
      <c r="H6">
        <v>3.92020226422125</v>
      </c>
      <c r="I6">
        <f t="shared" si="0"/>
        <v>3.4574471657931434</v>
      </c>
      <c r="J6">
        <f t="shared" si="1"/>
        <v>0.88867538683313729</v>
      </c>
    </row>
    <row r="7" spans="1:10" x14ac:dyDescent="0.4">
      <c r="A7" t="s">
        <v>21</v>
      </c>
      <c r="B7">
        <v>4.0916428957818498</v>
      </c>
      <c r="C7">
        <v>4.4275334202186896</v>
      </c>
      <c r="D7">
        <v>5.1840158979546196</v>
      </c>
      <c r="E7">
        <v>3.0812892259161302</v>
      </c>
      <c r="F7">
        <v>2.8492149077575899</v>
      </c>
      <c r="G7">
        <v>3.18705277872286</v>
      </c>
      <c r="H7">
        <v>4.08649110810404</v>
      </c>
      <c r="I7">
        <f t="shared" si="0"/>
        <v>3.8438914620651112</v>
      </c>
      <c r="J7">
        <f t="shared" si="1"/>
        <v>0.78003548219256502</v>
      </c>
    </row>
    <row r="8" spans="1:10" x14ac:dyDescent="0.4">
      <c r="A8" t="s">
        <v>46</v>
      </c>
      <c r="B8">
        <v>3.9601726566361801</v>
      </c>
      <c r="C8">
        <v>4.45847541706285</v>
      </c>
      <c r="D8">
        <v>4.5141961415866598</v>
      </c>
      <c r="E8">
        <v>3.1310609223169701</v>
      </c>
      <c r="F8">
        <v>2.93314929222494</v>
      </c>
      <c r="G8">
        <v>4.1891856412726201</v>
      </c>
      <c r="H8">
        <v>3.3570536513442901</v>
      </c>
      <c r="I8">
        <f t="shared" si="0"/>
        <v>3.7918991032063585</v>
      </c>
      <c r="J8">
        <f t="shared" si="1"/>
        <v>0.59945671619594543</v>
      </c>
    </row>
    <row r="9" spans="1:10" x14ac:dyDescent="0.4">
      <c r="A9" t="s">
        <v>23</v>
      </c>
      <c r="B9">
        <v>3.2279756621023998</v>
      </c>
      <c r="C9">
        <v>4.5720412651617304</v>
      </c>
      <c r="D9">
        <v>2.9490140786064098</v>
      </c>
      <c r="E9">
        <v>3.02242154161226</v>
      </c>
      <c r="F9">
        <v>2.8372751994801102</v>
      </c>
      <c r="G9">
        <v>4.0067734912151396</v>
      </c>
      <c r="H9">
        <v>3.23802541745003</v>
      </c>
      <c r="I9">
        <f t="shared" si="0"/>
        <v>3.4076466650897252</v>
      </c>
      <c r="J9">
        <f t="shared" si="1"/>
        <v>0.59280045177223495</v>
      </c>
    </row>
    <row r="10" spans="1:10" x14ac:dyDescent="0.4">
      <c r="A10" t="s">
        <v>47</v>
      </c>
      <c r="B10">
        <v>1.66024340484266</v>
      </c>
      <c r="C10">
        <v>1.1536470694512599</v>
      </c>
      <c r="D10">
        <v>1.0661354082622401</v>
      </c>
      <c r="E10">
        <v>1.3439991762687999</v>
      </c>
      <c r="F10">
        <v>2.9328214831561401</v>
      </c>
      <c r="G10">
        <v>0.98348991085896897</v>
      </c>
      <c r="H10">
        <v>0.87363626565893204</v>
      </c>
      <c r="I10">
        <f t="shared" si="0"/>
        <v>1.430567531214143</v>
      </c>
      <c r="J10">
        <f t="shared" si="1"/>
        <v>0.6586304590032569</v>
      </c>
    </row>
    <row r="11" spans="1:10" x14ac:dyDescent="0.4">
      <c r="A11" t="s">
        <v>28</v>
      </c>
      <c r="B11">
        <v>1.2047599555284501</v>
      </c>
      <c r="C11">
        <v>0.72795052910881297</v>
      </c>
      <c r="D11">
        <v>2.3061427002684201</v>
      </c>
      <c r="E11">
        <v>1.0116677971452801</v>
      </c>
      <c r="F11">
        <v>1.9458600759406799</v>
      </c>
      <c r="G11">
        <v>0.91768697154748002</v>
      </c>
      <c r="H11">
        <v>0.36612237369746198</v>
      </c>
      <c r="I11">
        <f t="shared" si="0"/>
        <v>1.2114557718909407</v>
      </c>
      <c r="J11">
        <f t="shared" si="1"/>
        <v>0.63384486652395744</v>
      </c>
    </row>
    <row r="12" spans="1:10" x14ac:dyDescent="0.4">
      <c r="A12" s="8" t="s">
        <v>48</v>
      </c>
      <c r="B12" s="9" t="s">
        <v>35</v>
      </c>
      <c r="C12" s="9" t="s">
        <v>36</v>
      </c>
      <c r="D12" s="9" t="s">
        <v>37</v>
      </c>
      <c r="E12" s="9" t="s">
        <v>38</v>
      </c>
      <c r="F12" s="9" t="s">
        <v>39</v>
      </c>
      <c r="G12" s="9" t="s">
        <v>40</v>
      </c>
      <c r="H12" s="9" t="s">
        <v>41</v>
      </c>
    </row>
    <row r="13" spans="1:10" x14ac:dyDescent="0.4">
      <c r="A13" t="s">
        <v>44</v>
      </c>
      <c r="B13">
        <v>297.65124929561398</v>
      </c>
      <c r="C13">
        <v>297.44903693089799</v>
      </c>
      <c r="D13">
        <v>298.51923614430001</v>
      </c>
      <c r="E13">
        <v>298.19596906719801</v>
      </c>
      <c r="F13">
        <v>297.34693936289</v>
      </c>
      <c r="G13">
        <v>297.079433268157</v>
      </c>
      <c r="H13">
        <v>297.67724158809898</v>
      </c>
      <c r="I13">
        <f t="shared" ref="I13:I20" si="2">AVERAGE(B13:H13)</f>
        <v>297.70272937959373</v>
      </c>
      <c r="J13">
        <f t="shared" ref="J13:J20" si="3">_xlfn.STDEV.P(B13:H13)</f>
        <v>0.46178426469577899</v>
      </c>
    </row>
    <row r="14" spans="1:10" x14ac:dyDescent="0.4">
      <c r="A14" t="s">
        <v>45</v>
      </c>
      <c r="B14">
        <v>284.054172468687</v>
      </c>
      <c r="C14">
        <v>284.15889493193799</v>
      </c>
      <c r="D14">
        <v>285.60216367892002</v>
      </c>
      <c r="E14">
        <v>284.30884888854399</v>
      </c>
      <c r="F14">
        <v>287.46233206668501</v>
      </c>
      <c r="G14">
        <v>286.04913921158499</v>
      </c>
      <c r="H14">
        <v>284.05922741028502</v>
      </c>
      <c r="I14">
        <f t="shared" si="2"/>
        <v>285.09925409380634</v>
      </c>
      <c r="J14">
        <f t="shared" si="3"/>
        <v>1.2201992894075551</v>
      </c>
    </row>
    <row r="15" spans="1:10" x14ac:dyDescent="0.4">
      <c r="A15" t="s">
        <v>19</v>
      </c>
      <c r="B15">
        <v>295.06156160598601</v>
      </c>
      <c r="C15">
        <v>295.33807542510698</v>
      </c>
      <c r="D15">
        <v>296.04008568110299</v>
      </c>
      <c r="E15">
        <v>292.964815945319</v>
      </c>
      <c r="F15">
        <v>295.52519815869101</v>
      </c>
      <c r="G15">
        <v>295.99087133751499</v>
      </c>
      <c r="H15">
        <v>295.22668967212098</v>
      </c>
      <c r="I15">
        <f t="shared" si="2"/>
        <v>295.16389968940604</v>
      </c>
      <c r="J15">
        <f t="shared" si="3"/>
        <v>0.96086588542328533</v>
      </c>
    </row>
    <row r="16" spans="1:10" x14ac:dyDescent="0.4">
      <c r="A16" t="s">
        <v>21</v>
      </c>
      <c r="B16">
        <v>287.97077819805401</v>
      </c>
      <c r="C16">
        <v>288.39351798117099</v>
      </c>
      <c r="D16">
        <v>289.73032933995597</v>
      </c>
      <c r="E16">
        <v>289.05838245369</v>
      </c>
      <c r="F16">
        <v>289.99465518789998</v>
      </c>
      <c r="G16">
        <v>290.51187174731598</v>
      </c>
      <c r="H16">
        <v>288.710457534233</v>
      </c>
      <c r="I16">
        <f t="shared" si="2"/>
        <v>289.1957132060457</v>
      </c>
      <c r="J16">
        <f t="shared" si="3"/>
        <v>0.84976566197893622</v>
      </c>
    </row>
    <row r="17" spans="1:10" x14ac:dyDescent="0.4">
      <c r="A17" t="s">
        <v>46</v>
      </c>
      <c r="B17">
        <v>288.898004168667</v>
      </c>
      <c r="C17">
        <v>288.69142221944799</v>
      </c>
      <c r="D17">
        <v>289.52182772610598</v>
      </c>
      <c r="E17">
        <v>288.18007673076198</v>
      </c>
      <c r="F17">
        <v>289.964177558904</v>
      </c>
      <c r="G17">
        <v>289.60358316955399</v>
      </c>
      <c r="H17">
        <v>288.34772524434601</v>
      </c>
      <c r="I17">
        <f t="shared" si="2"/>
        <v>289.02954525968391</v>
      </c>
      <c r="J17">
        <f t="shared" si="3"/>
        <v>0.62832028313233634</v>
      </c>
    </row>
    <row r="18" spans="1:10" x14ac:dyDescent="0.4">
      <c r="A18" t="s">
        <v>23</v>
      </c>
      <c r="B18">
        <v>286.11302300343903</v>
      </c>
      <c r="C18">
        <v>285.35495458791002</v>
      </c>
      <c r="D18">
        <v>286.54244264405003</v>
      </c>
      <c r="E18">
        <v>285.83130148401602</v>
      </c>
      <c r="F18">
        <v>288.025377380441</v>
      </c>
      <c r="G18">
        <v>287.13654534606599</v>
      </c>
      <c r="H18">
        <v>285.54382535075803</v>
      </c>
      <c r="I18">
        <f t="shared" si="2"/>
        <v>286.36392425666861</v>
      </c>
      <c r="J18">
        <f t="shared" si="3"/>
        <v>0.88045922349636485</v>
      </c>
    </row>
    <row r="19" spans="1:10" x14ac:dyDescent="0.4">
      <c r="A19" t="s">
        <v>47</v>
      </c>
      <c r="B19">
        <v>262.57845138174503</v>
      </c>
      <c r="C19">
        <v>258.79293029672903</v>
      </c>
      <c r="D19">
        <v>264.38421991688</v>
      </c>
      <c r="E19">
        <v>257.08257108974902</v>
      </c>
      <c r="F19">
        <v>262.247200306249</v>
      </c>
      <c r="G19">
        <v>267.98882332785098</v>
      </c>
      <c r="H19">
        <v>260.46804059262001</v>
      </c>
      <c r="I19">
        <f t="shared" si="2"/>
        <v>261.9346052731176</v>
      </c>
      <c r="J19">
        <f t="shared" si="3"/>
        <v>3.3536673094955582</v>
      </c>
    </row>
    <row r="20" spans="1:10" x14ac:dyDescent="0.4">
      <c r="A20" t="s">
        <v>28</v>
      </c>
      <c r="B20">
        <v>271.35711009374199</v>
      </c>
      <c r="C20">
        <v>269.17986187152002</v>
      </c>
      <c r="D20">
        <v>271.01263836385198</v>
      </c>
      <c r="E20">
        <v>267.64179896081703</v>
      </c>
      <c r="F20">
        <v>270.36724736360998</v>
      </c>
      <c r="G20">
        <v>272.12920694443898</v>
      </c>
      <c r="H20">
        <v>268.74590873697201</v>
      </c>
      <c r="I20">
        <f t="shared" si="2"/>
        <v>270.06196747642173</v>
      </c>
      <c r="J20">
        <f t="shared" si="3"/>
        <v>1.4791494134352912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1703-5E7F-4BE4-AEFA-A9E9ECEF6BB7}">
  <dimension ref="A1:J20"/>
  <sheetViews>
    <sheetView workbookViewId="0">
      <selection activeCell="A3" sqref="A3"/>
    </sheetView>
  </sheetViews>
  <sheetFormatPr defaultRowHeight="13.9" x14ac:dyDescent="0.4"/>
  <sheetData>
    <row r="1" spans="1:10" x14ac:dyDescent="0.4">
      <c r="A1" s="8" t="s">
        <v>57</v>
      </c>
    </row>
    <row r="2" spans="1:10" x14ac:dyDescent="0.4">
      <c r="A2" s="8" t="s">
        <v>59</v>
      </c>
    </row>
    <row r="3" spans="1:10" x14ac:dyDescent="0.4">
      <c r="A3" s="8" t="s">
        <v>48</v>
      </c>
      <c r="B3" s="9" t="s">
        <v>35</v>
      </c>
      <c r="C3" s="9" t="s">
        <v>36</v>
      </c>
      <c r="D3" s="9" t="s">
        <v>37</v>
      </c>
      <c r="E3" s="9" t="s">
        <v>38</v>
      </c>
      <c r="F3" s="9" t="s">
        <v>39</v>
      </c>
      <c r="G3" s="9" t="s">
        <v>40</v>
      </c>
      <c r="H3" s="9" t="s">
        <v>41</v>
      </c>
      <c r="I3" s="9" t="s">
        <v>42</v>
      </c>
      <c r="J3" s="9" t="s">
        <v>43</v>
      </c>
    </row>
    <row r="4" spans="1:10" x14ac:dyDescent="0.4">
      <c r="A4" s="9" t="s">
        <v>49</v>
      </c>
      <c r="B4" s="9">
        <v>-2.9999799999999999</v>
      </c>
      <c r="C4" s="9">
        <v>-2.16892</v>
      </c>
      <c r="D4" s="9">
        <v>-2.5138699999999998</v>
      </c>
      <c r="E4" s="9">
        <v>-4.1621800000000002</v>
      </c>
      <c r="F4" s="9">
        <v>-2.62643</v>
      </c>
      <c r="G4" s="9">
        <v>-2.5375399999999999</v>
      </c>
      <c r="H4" s="9">
        <v>-3.1151300000000002</v>
      </c>
      <c r="I4" s="10">
        <f t="shared" ref="I4:I11" si="0">AVERAGE(B4:H4)</f>
        <v>-2.8748642857142856</v>
      </c>
      <c r="J4" s="10">
        <f t="shared" ref="J4:J11" si="1">_xlfn.STDEV.P(B4:H4)</f>
        <v>0.601752770849033</v>
      </c>
    </row>
    <row r="5" spans="1:10" x14ac:dyDescent="0.4">
      <c r="A5" s="9" t="s">
        <v>50</v>
      </c>
      <c r="B5" s="9">
        <v>-3.9945599999999999</v>
      </c>
      <c r="C5" s="9">
        <v>-1.8635200000000001</v>
      </c>
      <c r="D5" s="9">
        <v>-6.2755999999999998</v>
      </c>
      <c r="E5" s="9">
        <v>-4.9929800000000002</v>
      </c>
      <c r="F5" s="9">
        <v>-3.6247099999999999</v>
      </c>
      <c r="G5" s="9">
        <v>-3.1617700000000002</v>
      </c>
      <c r="H5" s="9">
        <v>-2.9666999999999999</v>
      </c>
      <c r="I5" s="10">
        <f t="shared" si="0"/>
        <v>-3.8399771428571432</v>
      </c>
      <c r="J5" s="10">
        <f t="shared" si="1"/>
        <v>1.3342130279544051</v>
      </c>
    </row>
    <row r="6" spans="1:10" x14ac:dyDescent="0.4">
      <c r="A6" s="9" t="s">
        <v>51</v>
      </c>
      <c r="B6" s="9">
        <v>-4.0636099999999997</v>
      </c>
      <c r="C6" s="9">
        <v>-2.6193</v>
      </c>
      <c r="D6" s="9">
        <v>-3.2436500000000001</v>
      </c>
      <c r="E6" s="9">
        <v>-3.5471499999999998</v>
      </c>
      <c r="F6" s="9">
        <v>-3.85426</v>
      </c>
      <c r="G6" s="9">
        <v>-3.6440600000000001</v>
      </c>
      <c r="H6" s="9">
        <v>-3.74579</v>
      </c>
      <c r="I6" s="10">
        <f t="shared" si="0"/>
        <v>-3.5311171428571426</v>
      </c>
      <c r="J6" s="10">
        <f t="shared" si="1"/>
        <v>0.44095924436600481</v>
      </c>
    </row>
    <row r="7" spans="1:10" x14ac:dyDescent="0.4">
      <c r="A7" s="9" t="s">
        <v>52</v>
      </c>
      <c r="B7" s="9">
        <v>-3.2250100000000002</v>
      </c>
      <c r="C7" s="9">
        <v>-2.4424199999999998</v>
      </c>
      <c r="D7" s="9">
        <v>-4.2457399999999996</v>
      </c>
      <c r="E7" s="9">
        <v>-3.68445</v>
      </c>
      <c r="F7" s="9">
        <v>-2.25773</v>
      </c>
      <c r="G7" s="9">
        <v>-3.27617</v>
      </c>
      <c r="H7" s="9">
        <v>-2.4002599999999998</v>
      </c>
      <c r="I7" s="10">
        <f t="shared" si="0"/>
        <v>-3.0759685714285712</v>
      </c>
      <c r="J7" s="10">
        <f t="shared" si="1"/>
        <v>0.68955358530882005</v>
      </c>
    </row>
    <row r="8" spans="1:10" x14ac:dyDescent="0.4">
      <c r="A8" s="11" t="s">
        <v>53</v>
      </c>
      <c r="B8" s="11">
        <v>-3.9854500000000002</v>
      </c>
      <c r="C8" s="11">
        <v>-2.28355</v>
      </c>
      <c r="D8" s="11">
        <v>-6.3440200000000004</v>
      </c>
      <c r="E8" s="11">
        <v>-4.9504200000000003</v>
      </c>
      <c r="F8" s="11">
        <v>-2.9962399999999998</v>
      </c>
      <c r="G8" s="11">
        <v>-3.1682600000000001</v>
      </c>
      <c r="H8" s="11">
        <v>-2.5054500000000002</v>
      </c>
      <c r="I8" s="10">
        <f>AVERAGE(B8:H8)</f>
        <v>-3.747627142857143</v>
      </c>
      <c r="J8" s="10">
        <f>_xlfn.STDEV.P(B8:H8)</f>
        <v>1.3538991889218583</v>
      </c>
    </row>
    <row r="9" spans="1:10" x14ac:dyDescent="0.4">
      <c r="A9" s="11" t="s">
        <v>54</v>
      </c>
      <c r="B9" s="12">
        <v>-3.5836600000000001</v>
      </c>
      <c r="C9" s="12">
        <v>-2.1126999999999998</v>
      </c>
      <c r="D9" s="12">
        <v>-5.8721199999999998</v>
      </c>
      <c r="E9" s="12">
        <v>-4.7656599999999996</v>
      </c>
      <c r="F9" s="12">
        <v>-3.1309200000000001</v>
      </c>
      <c r="G9" s="12">
        <v>-3.1094200000000001</v>
      </c>
      <c r="H9" s="12">
        <v>-3.03864</v>
      </c>
      <c r="I9" s="10">
        <f>AVERAGE(B9:H9)</f>
        <v>-3.659017142857143</v>
      </c>
      <c r="J9" s="10">
        <f>_xlfn.STDEV.P(B9:H9)</f>
        <v>1.164048936498489</v>
      </c>
    </row>
    <row r="10" spans="1:10" x14ac:dyDescent="0.4">
      <c r="A10" s="9" t="s">
        <v>55</v>
      </c>
      <c r="B10" s="9">
        <v>-4.2474699999999999</v>
      </c>
      <c r="C10" s="9">
        <v>-4.0120300000000002</v>
      </c>
      <c r="D10" s="9">
        <v>-6.2715500000000004</v>
      </c>
      <c r="E10" s="9">
        <v>-6.6406799999999997</v>
      </c>
      <c r="F10" s="9">
        <v>-7.9184700000000001</v>
      </c>
      <c r="G10" s="9">
        <v>-4.1301100000000002</v>
      </c>
      <c r="H10" s="9">
        <v>-4.1707700000000001</v>
      </c>
      <c r="I10" s="10">
        <f t="shared" si="0"/>
        <v>-5.3415828571428561</v>
      </c>
      <c r="J10" s="10">
        <f t="shared" si="1"/>
        <v>1.4636599231546188</v>
      </c>
    </row>
    <row r="11" spans="1:10" x14ac:dyDescent="0.4">
      <c r="A11" s="9" t="s">
        <v>56</v>
      </c>
      <c r="B11" s="9">
        <v>-4.5095900000000002</v>
      </c>
      <c r="C11" s="9">
        <v>-2.9784700000000002</v>
      </c>
      <c r="D11" s="9"/>
      <c r="E11" s="9">
        <v>-8.0038599999999995</v>
      </c>
      <c r="F11" s="9">
        <v>-6.5129000000000001</v>
      </c>
      <c r="G11" s="9">
        <v>-3.88246</v>
      </c>
      <c r="H11" s="9">
        <v>-4.14886</v>
      </c>
      <c r="I11" s="10">
        <f t="shared" si="0"/>
        <v>-5.0060233333333342</v>
      </c>
      <c r="J11" s="10">
        <f t="shared" si="1"/>
        <v>1.7132933241048423</v>
      </c>
    </row>
    <row r="12" spans="1:10" x14ac:dyDescent="0.4">
      <c r="A12" s="8" t="s">
        <v>34</v>
      </c>
      <c r="B12" s="9" t="s">
        <v>35</v>
      </c>
      <c r="C12" s="9" t="s">
        <v>36</v>
      </c>
      <c r="D12" s="9" t="s">
        <v>37</v>
      </c>
      <c r="E12" s="9" t="s">
        <v>38</v>
      </c>
      <c r="F12" s="9" t="s">
        <v>39</v>
      </c>
      <c r="G12" s="9" t="s">
        <v>40</v>
      </c>
      <c r="H12" s="9" t="s">
        <v>41</v>
      </c>
      <c r="I12" s="9" t="s">
        <v>42</v>
      </c>
      <c r="J12" s="9" t="s">
        <v>43</v>
      </c>
    </row>
    <row r="13" spans="1:10" x14ac:dyDescent="0.4">
      <c r="A13" s="9" t="s">
        <v>49</v>
      </c>
      <c r="B13" s="9">
        <v>0.179206</v>
      </c>
      <c r="C13" s="9">
        <v>-1.1130100000000001</v>
      </c>
      <c r="D13" s="9"/>
      <c r="E13" s="9">
        <v>-1.05274</v>
      </c>
      <c r="F13" s="9">
        <v>-1.47858</v>
      </c>
      <c r="G13" s="9">
        <v>-0.80223900000000004</v>
      </c>
      <c r="H13" s="9">
        <v>-1.2668699999999999</v>
      </c>
      <c r="I13" s="10">
        <f t="shared" ref="I13:I20" si="2">AVERAGE(B13:H13)</f>
        <v>-0.92237216666666677</v>
      </c>
      <c r="J13" s="10">
        <f t="shared" ref="J13:J20" si="3">_xlfn.STDEV.P(B13:H13)</f>
        <v>0.53374321252652823</v>
      </c>
    </row>
    <row r="14" spans="1:10" x14ac:dyDescent="0.4">
      <c r="A14" s="9" t="s">
        <v>50</v>
      </c>
      <c r="B14" s="9">
        <v>-0.53852900000000004</v>
      </c>
      <c r="C14" s="9">
        <v>-0.47451100000000002</v>
      </c>
      <c r="D14" s="9">
        <v>0.17836399999999999</v>
      </c>
      <c r="E14" s="9">
        <v>-0.69628900000000005</v>
      </c>
      <c r="F14" s="9">
        <v>-0.62951000000000001</v>
      </c>
      <c r="G14" s="9">
        <v>-0.308031</v>
      </c>
      <c r="H14" s="9">
        <v>-0.33251599999999998</v>
      </c>
      <c r="I14" s="10">
        <f t="shared" si="2"/>
        <v>-0.400146</v>
      </c>
      <c r="J14" s="10">
        <f t="shared" si="3"/>
        <v>0.27063980783216013</v>
      </c>
    </row>
    <row r="15" spans="1:10" x14ac:dyDescent="0.4">
      <c r="A15" s="9" t="s">
        <v>51</v>
      </c>
      <c r="B15" s="9">
        <v>0.202957</v>
      </c>
      <c r="C15" s="9">
        <v>1.3811100000000001</v>
      </c>
      <c r="D15" s="9">
        <v>-0.28253800000000001</v>
      </c>
      <c r="E15" s="9">
        <v>-0.15804699999999999</v>
      </c>
      <c r="F15" s="9">
        <v>1.7968100000000001E-2</v>
      </c>
      <c r="G15" s="9">
        <v>-5.15416E-2</v>
      </c>
      <c r="H15" s="9">
        <v>0.16006400000000001</v>
      </c>
      <c r="I15" s="10">
        <f t="shared" si="2"/>
        <v>0.18142464285714288</v>
      </c>
      <c r="J15" s="10">
        <f t="shared" si="3"/>
        <v>0.51431765026173648</v>
      </c>
    </row>
    <row r="16" spans="1:10" x14ac:dyDescent="0.4">
      <c r="A16" s="9" t="s">
        <v>52</v>
      </c>
      <c r="B16" s="9">
        <v>-0.661775</v>
      </c>
      <c r="C16" s="9">
        <v>0.21898400000000001</v>
      </c>
      <c r="D16" s="9">
        <v>0.42673800000000001</v>
      </c>
      <c r="E16" s="9">
        <v>-0.29427199999999998</v>
      </c>
      <c r="F16" s="9">
        <v>-0.620502</v>
      </c>
      <c r="G16" s="9">
        <v>-8.2053200000000007E-2</v>
      </c>
      <c r="H16" s="9">
        <v>-0.48429</v>
      </c>
      <c r="I16" s="10">
        <f t="shared" si="2"/>
        <v>-0.21388145714285711</v>
      </c>
      <c r="J16" s="10">
        <f t="shared" si="3"/>
        <v>0.3892624515443785</v>
      </c>
    </row>
    <row r="17" spans="1:10" x14ac:dyDescent="0.4">
      <c r="A17" s="11" t="s">
        <v>53</v>
      </c>
      <c r="B17" s="11">
        <v>-0.71504599999999996</v>
      </c>
      <c r="C17" s="11">
        <v>-0.397899</v>
      </c>
      <c r="D17" s="11">
        <v>0.27146700000000001</v>
      </c>
      <c r="E17" s="11">
        <v>-0.50875599999999999</v>
      </c>
      <c r="F17" s="11">
        <v>-0.13089400000000001</v>
      </c>
      <c r="G17" s="11">
        <v>-0.48322900000000002</v>
      </c>
      <c r="H17" s="11">
        <v>-0.61601399999999995</v>
      </c>
      <c r="I17" s="10">
        <f t="shared" si="2"/>
        <v>-0.36862442857142858</v>
      </c>
      <c r="J17" s="10">
        <f t="shared" si="3"/>
        <v>0.31192269290361818</v>
      </c>
    </row>
    <row r="18" spans="1:10" x14ac:dyDescent="0.4">
      <c r="A18" s="11" t="s">
        <v>54</v>
      </c>
      <c r="B18" s="12">
        <v>-0.41734900000000003</v>
      </c>
      <c r="C18" s="12">
        <v>-0.25737500000000002</v>
      </c>
      <c r="D18" s="12">
        <v>0.22812199999999999</v>
      </c>
      <c r="E18" s="12">
        <v>-0.43934699999999999</v>
      </c>
      <c r="F18" s="12">
        <v>-0.39267600000000003</v>
      </c>
      <c r="G18" s="12">
        <v>-0.166907</v>
      </c>
      <c r="H18" s="12">
        <v>-0.33846399999999999</v>
      </c>
      <c r="I18" s="10">
        <f t="shared" si="2"/>
        <v>-0.25485657142857143</v>
      </c>
      <c r="J18" s="10">
        <f t="shared" si="3"/>
        <v>0.21627848272794509</v>
      </c>
    </row>
    <row r="19" spans="1:10" x14ac:dyDescent="0.4">
      <c r="A19" s="9" t="s">
        <v>55</v>
      </c>
      <c r="B19" s="9">
        <v>-0.48476200000000003</v>
      </c>
      <c r="C19" s="9">
        <v>-0.191995</v>
      </c>
      <c r="D19" s="9">
        <v>4.4679999999999997E-2</v>
      </c>
      <c r="E19" s="9">
        <v>-0.29087000000000002</v>
      </c>
      <c r="F19" s="9">
        <v>-9.8680000000000004E-2</v>
      </c>
      <c r="G19" s="9">
        <v>-0.34381600000000001</v>
      </c>
      <c r="H19" s="9">
        <v>-0.30269600000000002</v>
      </c>
      <c r="I19" s="10">
        <f t="shared" si="2"/>
        <v>-0.23830557142857142</v>
      </c>
      <c r="J19" s="10">
        <f t="shared" si="3"/>
        <v>0.16058071892074108</v>
      </c>
    </row>
    <row r="20" spans="1:10" x14ac:dyDescent="0.4">
      <c r="A20" s="9" t="s">
        <v>56</v>
      </c>
      <c r="B20" s="9">
        <v>-0.32798300000000002</v>
      </c>
      <c r="C20" s="9">
        <v>-3.4096799999999997E-2</v>
      </c>
      <c r="D20" s="9">
        <v>-0.96792999999999996</v>
      </c>
      <c r="E20" s="9">
        <v>-0.29462100000000002</v>
      </c>
      <c r="F20" s="9">
        <v>-1.0828599999999999</v>
      </c>
      <c r="G20" s="9">
        <v>-0.31374200000000002</v>
      </c>
      <c r="H20" s="9">
        <v>-5.38755E-2</v>
      </c>
      <c r="I20" s="10">
        <f t="shared" si="2"/>
        <v>-0.43930118571428572</v>
      </c>
      <c r="J20" s="10">
        <f t="shared" si="3"/>
        <v>0.38830200468093828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Table1</vt:lpstr>
      <vt:lpstr>CMIP5-PI</vt:lpstr>
      <vt:lpstr>LGM-PI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 haimao</dc:creator>
  <cp:lastModifiedBy>Haimao LAN</cp:lastModifiedBy>
  <dcterms:created xsi:type="dcterms:W3CDTF">2023-05-26T01:12:29Z</dcterms:created>
  <dcterms:modified xsi:type="dcterms:W3CDTF">2023-08-15T05:19:42Z</dcterms:modified>
</cp:coreProperties>
</file>