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49D35B71-3023-4B30-A28C-B0CF41C78210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OldVillages" sheetId="2" r:id="rId2"/>
    <sheet name="Feuil1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4" i="2" l="1"/>
  <c r="F63" i="2"/>
  <c r="A62" i="2"/>
  <c r="G33" i="5" l="1"/>
  <c r="H32" i="5"/>
  <c r="G32" i="5"/>
  <c r="F32" i="5"/>
  <c r="H31" i="5"/>
  <c r="E34" i="5"/>
  <c r="E17" i="5"/>
  <c r="E18" i="5"/>
  <c r="E20" i="5"/>
  <c r="F30" i="5" l="1"/>
  <c r="G30" i="5"/>
  <c r="F33" i="5"/>
  <c r="G31" i="5"/>
  <c r="H33" i="5"/>
  <c r="H30" i="5"/>
  <c r="F31" i="5"/>
  <c r="G26" i="5"/>
  <c r="E21" i="5"/>
  <c r="H17" i="5"/>
  <c r="H25" i="5"/>
  <c r="G25" i="5"/>
  <c r="F25" i="5"/>
  <c r="H24" i="5"/>
  <c r="G24" i="5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H34" i="5" l="1"/>
  <c r="G34" i="5"/>
  <c r="F34" i="5"/>
  <c r="G21" i="5"/>
  <c r="F21" i="5"/>
  <c r="H21" i="5"/>
  <c r="H26" i="5"/>
  <c r="F26" i="5"/>
  <c r="E26" i="5"/>
  <c r="Q8" i="3" l="1"/>
  <c r="Q4" i="3" s="1"/>
  <c r="T4" i="3" s="1"/>
  <c r="T5" i="3"/>
  <c r="Q3" i="3"/>
  <c r="T7" i="3"/>
  <c r="T3" i="3"/>
  <c r="T6" i="3"/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<sst xmlns="http://schemas.openxmlformats.org/spreadsheetml/2006/main" count="1306" uniqueCount="368">
  <si>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</si>
  <si>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</si>
  <si>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</si>
  <si>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</si>
  <si>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</si>
  <si>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</si>
  <si>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</si>
  <si>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</si>
  <si>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</si>
  <si>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</si>
  <si>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</si>
  <si>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</si>
  <si>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</si>
  <si>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</si>
  <si>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</si>
  <si>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</si>
  <si>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</si>
  <si>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</si>
  <si>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</si>
  <si>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</si>
  <si>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</si>
  <si>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</si>
  <si>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</si>
  <si>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</si>
  <si>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</si>
  <si>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</si>
  <si>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</si>
  <si>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</si>
  <si>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</si>
  <si>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</si>
  <si>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</si>
  <si>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</si>
  <si>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</si>
  <si>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</si>
  <si>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</si>
  <si>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</si>
  <si>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</si>
  <si>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</si>
  <si>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</si>
  <si>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</si>
  <si>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</si>
  <si>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</si>
  <si>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</si>
  <si>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</si>
  <si>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</si>
  <si>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</si>
  <si>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</si>
  <si>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(-35|-45)</t>
  </si>
  <si>
    <t>my house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</si>
  <si>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</si>
  <si>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</si>
  <si>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</si>
  <si>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</si>
  <si>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</si>
  <si>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</si>
  <si>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</si>
  <si>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</si>
  <si>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</si>
  <si>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</si>
  <si>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</si>
  <si>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</si>
  <si>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</si>
  <si>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</si>
  <si>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</si>
  <si>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</si>
  <si>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</si>
  <si>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</si>
  <si>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(-42|-54)</t>
  </si>
  <si>
    <t>Jav13`s village</t>
  </si>
  <si>
    <t>(-22|-58)</t>
  </si>
  <si>
    <t>fpttan`s village</t>
  </si>
  <si>
    <t>(-31|-63)</t>
  </si>
  <si>
    <t>F01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</si>
  <si>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</si>
  <si>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</si>
  <si>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</si>
  <si>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</si>
  <si>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</si>
  <si>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</si>
  <si>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</si>
  <si>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</si>
  <si>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</si>
  <si>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</si>
  <si>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</si>
  <si>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TRIS`s village</t>
  </si>
  <si>
    <t>(-20|-59)</t>
  </si>
  <si>
    <t>Sunwind`s village</t>
  </si>
  <si>
    <t>(-23|-62)</t>
  </si>
  <si>
    <t>Weaseldwarf`s village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</si>
  <si>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</si>
  <si>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</si>
  <si>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</si>
  <si>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</si>
  <si>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</si>
  <si>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</si>
  <si>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</si>
  <si>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</si>
  <si>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</si>
  <si>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</si>
  <si>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</si>
  <si>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</si>
  <si>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</si>
  <si>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</si>
  <si>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</si>
  <si>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</si>
  <si>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</si>
  <si>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</si>
  <si>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</si>
  <si>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</si>
  <si>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</si>
  <si>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</si>
  <si>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</si>
  <si>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</si>
  <si>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</si>
  <si>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</si>
  <si>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</si>
  <si>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</si>
  <si>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r>
      <t>Anixlia</t>
    </r>
    <r>
      <rPr>
        <sz val="11"/>
        <color rgb="FF474747"/>
        <rFont val="Calibri"/>
        <family val="2"/>
        <scheme val="minor"/>
      </rPr>
      <t> </t>
    </r>
  </si>
  <si>
    <r>
      <t>vinsk</t>
    </r>
    <r>
      <rPr>
        <sz val="11"/>
        <color rgb="FF474747"/>
        <rFont val="Calibri"/>
        <family val="2"/>
        <scheme val="minor"/>
      </rPr>
      <t> </t>
    </r>
  </si>
  <si>
    <r>
      <t>Crixus</t>
    </r>
    <r>
      <rPr>
        <sz val="11"/>
        <color rgb="FF474747"/>
        <rFont val="Calibri"/>
        <family val="2"/>
        <scheme val="minor"/>
      </rPr>
      <t> </t>
    </r>
  </si>
  <si>
    <r>
      <t>coussa</t>
    </r>
    <r>
      <rPr>
        <sz val="11"/>
        <color rgb="FF474747"/>
        <rFont val="Calibri"/>
        <family val="2"/>
        <scheme val="minor"/>
      </rPr>
      <t> </t>
    </r>
  </si>
  <si>
    <r>
      <t>DevOps</t>
    </r>
    <r>
      <rPr>
        <sz val="11"/>
        <color rgb="FF474747"/>
        <rFont val="Calibri"/>
        <family val="2"/>
        <scheme val="minor"/>
      </rPr>
      <t> </t>
    </r>
  </si>
  <si>
    <t>(-36|-49)</t>
  </si>
  <si>
    <t>Alcohol</t>
  </si>
  <si>
    <r>
      <t>Brembo</t>
    </r>
    <r>
      <rPr>
        <sz val="11"/>
        <color rgb="FF474747"/>
        <rFont val="Calibri"/>
        <family val="2"/>
        <scheme val="minor"/>
      </rPr>
      <t> </t>
    </r>
  </si>
  <si>
    <r>
      <t>ruben666</t>
    </r>
    <r>
      <rPr>
        <sz val="11"/>
        <color rgb="FF474747"/>
        <rFont val="Calibri"/>
        <family val="2"/>
        <scheme val="minor"/>
      </rPr>
      <t> </t>
    </r>
  </si>
  <si>
    <r>
      <t>ken5503</t>
    </r>
    <r>
      <rPr>
        <sz val="11"/>
        <color rgb="FF474747"/>
        <rFont val="Calibri"/>
        <family val="2"/>
        <scheme val="minor"/>
      </rPr>
      <t> </t>
    </r>
  </si>
  <si>
    <r>
      <t>Yaniv Fargoon</t>
    </r>
    <r>
      <rPr>
        <sz val="11"/>
        <color rgb="FF474747"/>
        <rFont val="Calibri"/>
        <family val="2"/>
        <scheme val="minor"/>
      </rPr>
      <t> </t>
    </r>
  </si>
  <si>
    <r>
      <t>robos</t>
    </r>
    <r>
      <rPr>
        <sz val="11"/>
        <color rgb="FF474747"/>
        <rFont val="Calibri"/>
        <family val="2"/>
        <scheme val="minor"/>
      </rPr>
      <t> </t>
    </r>
  </si>
  <si>
    <t>(-33|-57)</t>
  </si>
  <si>
    <t>The Green Dragon</t>
  </si>
  <si>
    <r>
      <t>Porazka zyciowa</t>
    </r>
    <r>
      <rPr>
        <sz val="11"/>
        <color rgb="FF474747"/>
        <rFont val="Calibri"/>
        <family val="2"/>
        <scheme val="minor"/>
      </rPr>
      <t> </t>
    </r>
  </si>
  <si>
    <r>
      <t>KingLion</t>
    </r>
    <r>
      <rPr>
        <sz val="11"/>
        <color rgb="FF474747"/>
        <rFont val="Calibri"/>
        <family val="2"/>
        <scheme val="minor"/>
      </rPr>
      <t> </t>
    </r>
  </si>
  <si>
    <r>
      <t>nima</t>
    </r>
    <r>
      <rPr>
        <sz val="11"/>
        <color rgb="FF474747"/>
        <rFont val="Calibri"/>
        <family val="2"/>
        <scheme val="minor"/>
      </rPr>
      <t> </t>
    </r>
  </si>
  <si>
    <r>
      <t>235 </t>
    </r>
    <r>
      <rPr>
        <sz val="9"/>
        <color rgb="FFFFFFFF"/>
        <rFont val="Calibri"/>
        <family val="2"/>
        <scheme val="minor"/>
      </rPr>
      <t>+6</t>
    </r>
  </si>
  <si>
    <r>
      <t>229 </t>
    </r>
    <r>
      <rPr>
        <sz val="9"/>
        <color rgb="FFFFFFFF"/>
        <rFont val="Calibri"/>
        <family val="2"/>
        <scheme val="minor"/>
      </rPr>
      <t>+12</t>
    </r>
  </si>
  <si>
    <r>
      <t>217 </t>
    </r>
    <r>
      <rPr>
        <sz val="9"/>
        <color rgb="FFFFFFFF"/>
        <rFont val="Calibri"/>
        <family val="2"/>
        <scheme val="minor"/>
      </rPr>
      <t>+8</t>
    </r>
  </si>
  <si>
    <r>
      <t>arxel90</t>
    </r>
    <r>
      <rPr>
        <sz val="11"/>
        <color rgb="FF474747"/>
        <rFont val="Calibri"/>
        <family val="2"/>
        <scheme val="minor"/>
      </rPr>
      <t> </t>
    </r>
  </si>
  <si>
    <r>
      <t>Kosou</t>
    </r>
    <r>
      <rPr>
        <sz val="11"/>
        <color rgb="FF474747"/>
        <rFont val="Calibri"/>
        <family val="2"/>
        <scheme val="minor"/>
      </rPr>
      <t> </t>
    </r>
  </si>
  <si>
    <r>
      <t>wongsui</t>
    </r>
    <r>
      <rPr>
        <sz val="11"/>
        <color rgb="FF474747"/>
        <rFont val="Calibri"/>
        <family val="2"/>
        <scheme val="minor"/>
      </rPr>
      <t> </t>
    </r>
  </si>
  <si>
    <r>
      <t>Who</t>
    </r>
    <r>
      <rPr>
        <sz val="11"/>
        <color rgb="FF474747"/>
        <rFont val="Calibri"/>
        <family val="2"/>
        <scheme val="minor"/>
      </rPr>
      <t> </t>
    </r>
  </si>
  <si>
    <r>
      <t>Lebengt</t>
    </r>
    <r>
      <rPr>
        <sz val="11"/>
        <color rgb="FF474747"/>
        <rFont val="Calibri"/>
        <family val="2"/>
        <scheme val="minor"/>
      </rPr>
      <t> </t>
    </r>
  </si>
  <si>
    <t>(-40|-51)</t>
  </si>
  <si>
    <t>Desperado</t>
  </si>
  <si>
    <r>
      <t>209 </t>
    </r>
    <r>
      <rPr>
        <sz val="9"/>
        <color rgb="FFFFFFFF"/>
        <rFont val="Calibri"/>
        <family val="2"/>
        <scheme val="minor"/>
      </rPr>
      <t>+10</t>
    </r>
  </si>
  <si>
    <r>
      <t>199 </t>
    </r>
    <r>
      <rPr>
        <sz val="9"/>
        <color rgb="FFFFFFFF"/>
        <rFont val="Calibri"/>
        <family val="2"/>
        <scheme val="minor"/>
      </rPr>
      <t>+5</t>
    </r>
  </si>
  <si>
    <r>
      <t>Cool</t>
    </r>
    <r>
      <rPr>
        <sz val="11"/>
        <color rgb="FF474747"/>
        <rFont val="Calibri"/>
        <family val="2"/>
        <scheme val="minor"/>
      </rPr>
      <t> </t>
    </r>
  </si>
  <si>
    <r>
      <t>ACES</t>
    </r>
    <r>
      <rPr>
        <sz val="11"/>
        <color rgb="FF474747"/>
        <rFont val="Calibri"/>
        <family val="2"/>
        <scheme val="minor"/>
      </rPr>
      <t> </t>
    </r>
  </si>
  <si>
    <r>
      <t>nassaji</t>
    </r>
    <r>
      <rPr>
        <sz val="11"/>
        <color rgb="FF474747"/>
        <rFont val="Calibri"/>
        <family val="2"/>
        <scheme val="minor"/>
      </rPr>
      <t> </t>
    </r>
  </si>
  <si>
    <r>
      <t>carpaciu</t>
    </r>
    <r>
      <rPr>
        <sz val="11"/>
        <color rgb="FF474747"/>
        <rFont val="Calibri"/>
        <family val="2"/>
        <scheme val="minor"/>
      </rPr>
      <t> </t>
    </r>
  </si>
  <si>
    <t>Natars -41|-52</t>
  </si>
  <si>
    <t>(-36|-60)</t>
  </si>
  <si>
    <t>LM</t>
  </si>
  <si>
    <r>
      <t>191 </t>
    </r>
    <r>
      <rPr>
        <sz val="9"/>
        <color rgb="FFFFFFFF"/>
        <rFont val="Calibri"/>
        <family val="2"/>
        <scheme val="minor"/>
      </rPr>
      <t>+4</t>
    </r>
  </si>
  <si>
    <r>
      <t>aniger</t>
    </r>
    <r>
      <rPr>
        <sz val="11"/>
        <color rgb="FF474747"/>
        <rFont val="Calibri"/>
        <family val="2"/>
        <scheme val="minor"/>
      </rPr>
      <t> </t>
    </r>
  </si>
  <si>
    <r>
      <t>IR.COB 3</t>
    </r>
    <r>
      <rPr>
        <sz val="11"/>
        <color rgb="FF474747"/>
        <rFont val="Calibri"/>
        <family val="2"/>
        <scheme val="minor"/>
      </rPr>
      <t> </t>
    </r>
  </si>
  <si>
    <r>
      <t>mohammadap</t>
    </r>
    <r>
      <rPr>
        <sz val="11"/>
        <color rgb="FF474747"/>
        <rFont val="Calibri"/>
        <family val="2"/>
        <scheme val="minor"/>
      </rPr>
      <t> </t>
    </r>
  </si>
  <si>
    <r>
      <t>fpttan</t>
    </r>
    <r>
      <rPr>
        <sz val="11"/>
        <color rgb="FF474747"/>
        <rFont val="Calibri"/>
        <family val="2"/>
        <scheme val="minor"/>
      </rPr>
      <t> </t>
    </r>
  </si>
  <si>
    <r>
      <t>Jav13</t>
    </r>
    <r>
      <rPr>
        <sz val="11"/>
        <color rgb="FF474747"/>
        <rFont val="Calibri"/>
        <family val="2"/>
        <scheme val="minor"/>
      </rPr>
      <t> </t>
    </r>
  </si>
  <si>
    <r>
      <t>OtacDante</t>
    </r>
    <r>
      <rPr>
        <sz val="11"/>
        <color rgb="FF474747"/>
        <rFont val="Calibri"/>
        <family val="2"/>
        <scheme val="minor"/>
      </rPr>
      <t> </t>
    </r>
  </si>
  <si>
    <r>
      <t>Lonelytiger</t>
    </r>
    <r>
      <rPr>
        <sz val="11"/>
        <color rgb="FF474747"/>
        <rFont val="Calibri"/>
        <family val="2"/>
        <scheme val="minor"/>
      </rPr>
      <t> </t>
    </r>
  </si>
  <si>
    <t>(-42|-56)</t>
  </si>
  <si>
    <t>.</t>
  </si>
  <si>
    <r>
      <t>Odenathus</t>
    </r>
    <r>
      <rPr>
        <sz val="11"/>
        <color rgb="FF474747"/>
        <rFont val="Calibri"/>
        <family val="2"/>
        <scheme val="minor"/>
      </rPr>
      <t> </t>
    </r>
  </si>
  <si>
    <r>
      <t>44 </t>
    </r>
    <r>
      <rPr>
        <sz val="9"/>
        <color rgb="FFFFFFFF"/>
        <rFont val="Calibri"/>
        <family val="2"/>
        <scheme val="minor"/>
      </rPr>
      <t>+2</t>
    </r>
  </si>
  <si>
    <r>
      <t>42 </t>
    </r>
    <r>
      <rPr>
        <sz val="9"/>
        <color rgb="FFFFFFFF"/>
        <rFont val="Calibri"/>
        <family val="2"/>
        <scheme val="minor"/>
      </rPr>
      <t>+4</t>
    </r>
  </si>
  <si>
    <r>
      <t>Desireaux</t>
    </r>
    <r>
      <rPr>
        <sz val="11"/>
        <color rgb="FF474747"/>
        <rFont val="Calibri"/>
        <family val="2"/>
        <scheme val="minor"/>
      </rPr>
      <t> </t>
    </r>
  </si>
  <si>
    <t>(-35|-39)</t>
  </si>
  <si>
    <t>The farm</t>
  </si>
  <si>
    <r>
      <t>131 </t>
    </r>
    <r>
      <rPr>
        <sz val="9"/>
        <color rgb="FFFFFFFF"/>
        <rFont val="Calibri"/>
        <family val="2"/>
        <scheme val="minor"/>
      </rPr>
      <t>+2</t>
    </r>
  </si>
  <si>
    <r>
      <t>129 </t>
    </r>
    <r>
      <rPr>
        <sz val="9"/>
        <color rgb="FFFFFFFF"/>
        <rFont val="Calibri"/>
        <family val="2"/>
        <scheme val="minor"/>
      </rPr>
      <t>+2</t>
    </r>
  </si>
  <si>
    <r>
      <t>Ned Stark</t>
    </r>
    <r>
      <rPr>
        <sz val="11"/>
        <color rgb="FF474747"/>
        <rFont val="Calibri"/>
        <family val="2"/>
        <scheme val="minor"/>
      </rPr>
      <t> </t>
    </r>
  </si>
  <si>
    <t>(-40|-60)</t>
  </si>
  <si>
    <t>02 Moderdonia</t>
  </si>
  <si>
    <r>
      <t>324 </t>
    </r>
    <r>
      <rPr>
        <sz val="9"/>
        <color rgb="FFFFFFFF"/>
        <rFont val="Calibri"/>
        <family val="2"/>
        <scheme val="minor"/>
      </rPr>
      <t>+23</t>
    </r>
  </si>
  <si>
    <r>
      <t>301 </t>
    </r>
    <r>
      <rPr>
        <sz val="9"/>
        <color rgb="FFFFFFFF"/>
        <rFont val="Calibri"/>
        <family val="2"/>
        <scheme val="minor"/>
      </rPr>
      <t>+43</t>
    </r>
  </si>
  <si>
    <r>
      <t>258 </t>
    </r>
    <r>
      <rPr>
        <sz val="9"/>
        <color rgb="FFFFFFFF"/>
        <rFont val="Calibri"/>
        <family val="2"/>
        <scheme val="minor"/>
      </rPr>
      <t>+55</t>
    </r>
  </si>
  <si>
    <r>
      <t>Wepwawet</t>
    </r>
    <r>
      <rPr>
        <sz val="11"/>
        <color rgb="FF474747"/>
        <rFont val="Calibri"/>
        <family val="2"/>
        <scheme val="minor"/>
      </rPr>
      <t> </t>
    </r>
  </si>
  <si>
    <r>
      <t>Troll</t>
    </r>
    <r>
      <rPr>
        <sz val="11"/>
        <color rgb="FF474747"/>
        <rFont val="Calibri"/>
        <family val="2"/>
        <scheme val="minor"/>
      </rPr>
      <t> </t>
    </r>
  </si>
  <si>
    <t>Natars -43|-46</t>
  </si>
  <si>
    <r>
      <t>sepehrgp</t>
    </r>
    <r>
      <rPr>
        <sz val="11"/>
        <color rgb="FF474747"/>
        <rFont val="Calibri"/>
        <family val="2"/>
        <scheme val="minor"/>
      </rPr>
      <t> </t>
    </r>
  </si>
  <si>
    <r>
      <t>gagaga</t>
    </r>
    <r>
      <rPr>
        <sz val="11"/>
        <color rgb="FF474747"/>
        <rFont val="Calibri"/>
        <family val="2"/>
        <scheme val="minor"/>
      </rPr>
      <t> </t>
    </r>
  </si>
  <si>
    <r>
      <t>Hahaha</t>
    </r>
    <r>
      <rPr>
        <sz val="11"/>
        <color rgb="FF474747"/>
        <rFont val="Calibri"/>
        <family val="2"/>
        <scheme val="minor"/>
      </rPr>
      <t> </t>
    </r>
  </si>
  <si>
    <t>(-44|-48)</t>
  </si>
  <si>
    <t>jampec s villa</t>
  </si>
  <si>
    <r>
      <t>253 </t>
    </r>
    <r>
      <rPr>
        <sz val="9"/>
        <color rgb="FFFFFFFF"/>
        <rFont val="Calibri"/>
        <family val="2"/>
        <scheme val="minor"/>
      </rPr>
      <t>+14</t>
    </r>
  </si>
  <si>
    <r>
      <t>239 </t>
    </r>
    <r>
      <rPr>
        <sz val="9"/>
        <color rgb="FFFFFFFF"/>
        <rFont val="Calibri"/>
        <family val="2"/>
        <scheme val="minor"/>
      </rPr>
      <t>+13</t>
    </r>
  </si>
  <si>
    <r>
      <t>226 </t>
    </r>
    <r>
      <rPr>
        <sz val="9"/>
        <color rgb="FFFFFFFF"/>
        <rFont val="Calibri"/>
        <family val="2"/>
        <scheme val="minor"/>
      </rPr>
      <t>+19</t>
    </r>
  </si>
  <si>
    <r>
      <t>jampec</t>
    </r>
    <r>
      <rPr>
        <sz val="11"/>
        <color rgb="FF474747"/>
        <rFont val="Calibri"/>
        <family val="2"/>
        <scheme val="minor"/>
      </rPr>
      <t> </t>
    </r>
  </si>
  <si>
    <r>
      <t>TRIS</t>
    </r>
    <r>
      <rPr>
        <sz val="11"/>
        <color rgb="FF474747"/>
        <rFont val="Calibri"/>
        <family val="2"/>
        <scheme val="minor"/>
      </rPr>
      <t> </t>
    </r>
  </si>
  <si>
    <r>
      <t>Runbaby</t>
    </r>
    <r>
      <rPr>
        <sz val="11"/>
        <color rgb="FF474747"/>
        <rFont val="Calibri"/>
        <family val="2"/>
        <scheme val="minor"/>
      </rPr>
      <t> </t>
    </r>
  </si>
  <si>
    <r>
      <t>Weaseldwarf</t>
    </r>
    <r>
      <rPr>
        <sz val="11"/>
        <color rgb="FF474747"/>
        <rFont val="Calibri"/>
        <family val="2"/>
        <scheme val="minor"/>
      </rPr>
      <t> </t>
    </r>
  </si>
  <si>
    <r>
      <t>Sunwind</t>
    </r>
    <r>
      <rPr>
        <sz val="11"/>
        <color rgb="FF474747"/>
        <rFont val="Calibri"/>
        <family val="2"/>
        <scheme val="minor"/>
      </rPr>
      <t> </t>
    </r>
  </si>
  <si>
    <r>
      <t>pudge</t>
    </r>
    <r>
      <rPr>
        <sz val="11"/>
        <color rgb="FF474747"/>
        <rFont val="Calibri"/>
        <family val="2"/>
        <scheme val="minor"/>
      </rPr>
      <t> </t>
    </r>
  </si>
  <si>
    <r>
      <t>Bloody sword</t>
    </r>
    <r>
      <rPr>
        <sz val="11"/>
        <color rgb="FF474747"/>
        <rFont val="Calibri"/>
        <family val="2"/>
        <scheme val="minor"/>
      </rPr>
      <t> </t>
    </r>
  </si>
  <si>
    <r>
      <t>paramon</t>
    </r>
    <r>
      <rPr>
        <sz val="11"/>
        <color rgb="FF474747"/>
        <rFont val="Calibri"/>
        <family val="2"/>
        <scheme val="minor"/>
      </rPr>
      <t> </t>
    </r>
  </si>
  <si>
    <t>Natars -21|-40</t>
  </si>
  <si>
    <t>(-25|-37)</t>
  </si>
  <si>
    <t>Plenki`s village</t>
  </si>
  <si>
    <r>
      <t>Plenki</t>
    </r>
    <r>
      <rPr>
        <sz val="11"/>
        <color rgb="FF474747"/>
        <rFont val="Arial"/>
        <family val="2"/>
      </rPr>
      <t> </t>
    </r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</si>
  <si>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</si>
  <si>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</si>
  <si>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</si>
  <si>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(-34|-36)</t>
  </si>
  <si>
    <t>Murder`s village</t>
  </si>
  <si>
    <r>
      <t>Murder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</si>
  <si>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</si>
  <si>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</si>
  <si>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</si>
  <si>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</si>
  <si>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</si>
  <si>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</si>
  <si>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</si>
  <si>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(-16|-46)</t>
  </si>
  <si>
    <t>WC-Ente`s village</t>
  </si>
  <si>
    <r>
      <t>WC-Ente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</si>
  <si>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</si>
  <si>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</si>
  <si>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</si>
  <si>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</si>
  <si>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</si>
  <si>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</si>
  <si>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infaboat`s village</t>
  </si>
  <si>
    <r>
      <t>infaboat</t>
    </r>
    <r>
      <rPr>
        <sz val="11"/>
        <color rgb="FF474747"/>
        <rFont val="Arial"/>
        <family val="2"/>
      </rPr>
      <t> </t>
    </r>
  </si>
  <si>
    <t>(-28|-67)</t>
  </si>
  <si>
    <t>MrCool`s village</t>
  </si>
  <si>
    <r>
      <t>MrCool</t>
    </r>
    <r>
      <rPr>
        <sz val="11"/>
        <color rgb="FF474747"/>
        <rFont val="Arial"/>
        <family val="2"/>
      </rPr>
      <t> </t>
    </r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</si>
  <si>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</si>
  <si>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</si>
  <si>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</si>
  <si>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</si>
  <si>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</si>
  <si>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</si>
  <si>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</si>
  <si>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</si>
  <si>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68 </t>
    </r>
    <r>
      <rPr>
        <sz val="9"/>
        <color rgb="FFFFFFFF"/>
        <rFont val="Arial"/>
        <family val="2"/>
      </rPr>
      <t>+2</t>
    </r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</si>
  <si>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</si>
  <si>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</si>
  <si>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</si>
  <si>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</si>
  <si>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</si>
  <si>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t>1st Homer Simpson</t>
  </si>
  <si>
    <r>
      <t>236 </t>
    </r>
    <r>
      <rPr>
        <sz val="9"/>
        <color rgb="FFFFFFFF"/>
        <rFont val="Arial"/>
        <family val="2"/>
      </rPr>
      <t>+9</t>
    </r>
  </si>
  <si>
    <r>
      <t>227 </t>
    </r>
    <r>
      <rPr>
        <sz val="9"/>
        <color rgb="FFFFFFFF"/>
        <rFont val="Arial"/>
        <family val="2"/>
      </rPr>
      <t>+12</t>
    </r>
  </si>
  <si>
    <r>
      <t>215 </t>
    </r>
    <r>
      <rPr>
        <sz val="9"/>
        <color rgb="FFFFFFFF"/>
        <rFont val="Arial"/>
        <family val="2"/>
      </rPr>
      <t>+8</t>
    </r>
  </si>
  <si>
    <r>
      <t>Mr.Hex!</t>
    </r>
    <r>
      <rPr>
        <sz val="11"/>
        <color rgb="FF474747"/>
        <rFont val="Arial"/>
        <family val="2"/>
      </rPr>
      <t> </t>
    </r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</si>
  <si>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</si>
  <si>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</si>
  <si>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</si>
  <si>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</si>
  <si>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(-46|-43)</t>
  </si>
  <si>
    <t>benny the boke`s village</t>
  </si>
  <si>
    <r>
      <t>benny the boke</t>
    </r>
    <r>
      <rPr>
        <sz val="11"/>
        <color rgb="FF474747"/>
        <rFont val="Arial"/>
        <family val="2"/>
      </rPr>
      <t> </t>
    </r>
  </si>
  <si>
    <t>(-32|-68)</t>
  </si>
  <si>
    <t>Miguelb20015`s village</t>
  </si>
  <si>
    <r>
      <t>Miguelb20015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</si>
  <si>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</si>
  <si>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</si>
  <si>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</si>
  <si>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</si>
  <si>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</si>
  <si>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</si>
  <si>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</si>
  <si>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</si>
  <si>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</si>
  <si>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(-40|-36)</t>
  </si>
  <si>
    <t>kroen</t>
  </si>
  <si>
    <r>
      <t>215 </t>
    </r>
    <r>
      <rPr>
        <sz val="9"/>
        <color rgb="FFFFFFFF"/>
        <rFont val="Arial"/>
        <family val="2"/>
      </rPr>
      <t>+2</t>
    </r>
  </si>
  <si>
    <r>
      <t>213 </t>
    </r>
    <r>
      <rPr>
        <sz val="9"/>
        <color rgb="FFFFFFFF"/>
        <rFont val="Arial"/>
        <family val="2"/>
      </rPr>
      <t>+1</t>
    </r>
  </si>
  <si>
    <r>
      <t>smeden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</si>
  <si>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</si>
  <si>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</si>
  <si>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</si>
  <si>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</si>
  <si>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</si>
  <si>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</si>
  <si>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</si>
  <si>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</si>
  <si>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</si>
  <si>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</si>
  <si>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</si>
  <si>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</si>
  <si>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(-49|-51)</t>
  </si>
  <si>
    <t>2nd Bart Simpson</t>
  </si>
  <si>
    <r>
      <t>48 </t>
    </r>
    <r>
      <rPr>
        <sz val="9"/>
        <color rgb="FFFFFFFF"/>
        <rFont val="Arial"/>
        <family val="2"/>
      </rPr>
      <t>+16</t>
    </r>
  </si>
  <si>
    <r>
      <t>32 </t>
    </r>
    <r>
      <rPr>
        <sz val="9"/>
        <color rgb="FFFFFFFF"/>
        <rFont val="Arial"/>
        <family val="2"/>
      </rPr>
      <t>+32</t>
    </r>
  </si>
  <si>
    <t>(-13|-51)</t>
  </si>
  <si>
    <t>what</t>
  </si>
  <si>
    <r>
      <t>280 </t>
    </r>
    <r>
      <rPr>
        <sz val="9"/>
        <color rgb="FFFFFFFF"/>
        <rFont val="Arial"/>
        <family val="2"/>
      </rPr>
      <t>+14</t>
    </r>
  </si>
  <si>
    <r>
      <t>266 </t>
    </r>
    <r>
      <rPr>
        <sz val="9"/>
        <color rgb="FFFFFFFF"/>
        <rFont val="Arial"/>
        <family val="2"/>
      </rPr>
      <t>+6</t>
    </r>
  </si>
  <si>
    <r>
      <t>MareX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</si>
  <si>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</si>
  <si>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</si>
  <si>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</si>
  <si>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</si>
  <si>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</si>
  <si>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</si>
  <si>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(-47|-41)</t>
  </si>
  <si>
    <t>Shebileck`s village</t>
  </si>
  <si>
    <r>
      <t>Shebileck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</si>
  <si>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</si>
  <si>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</si>
  <si>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</si>
  <si>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(-32|-70)</t>
  </si>
  <si>
    <t>giu21`s village</t>
  </si>
  <si>
    <r>
      <t>giu21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</si>
  <si>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</si>
  <si>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</si>
  <si>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</si>
  <si>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</si>
  <si>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</si>
  <si>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</si>
  <si>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</si>
  <si>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</si>
  <si>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</si>
  <si>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</si>
  <si>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</si>
  <si>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</si>
  <si>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</si>
  <si>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</si>
  <si>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</si>
  <si>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</si>
  <si>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(-15|-62)</t>
  </si>
  <si>
    <t>guals`s village</t>
  </si>
  <si>
    <r>
      <t>guals</t>
    </r>
    <r>
      <rPr>
        <sz val="11"/>
        <color rgb="FF474747"/>
        <rFont val="Arial"/>
        <family val="2"/>
      </rPr>
      <t> </t>
    </r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</si>
  <si>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</si>
  <si>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</si>
  <si>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</si>
  <si>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</si>
  <si>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Land Of Neion</t>
  </si>
  <si>
    <r>
      <t>197 </t>
    </r>
    <r>
      <rPr>
        <sz val="9"/>
        <color rgb="FFFFFFFF"/>
        <rFont val="Arial"/>
        <family val="2"/>
      </rPr>
      <t>+2</t>
    </r>
  </si>
  <si>
    <r>
      <t>Neion034</t>
    </r>
    <r>
      <rPr>
        <sz val="11"/>
        <color rgb="FF474747"/>
        <rFont val="Arial"/>
        <family val="2"/>
      </rPr>
      <t> </t>
    </r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</si>
  <si>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</si>
  <si>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</si>
  <si>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</si>
  <si>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</si>
  <si>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Chris47`s village</t>
  </si>
  <si>
    <r>
      <t>Chris47</t>
    </r>
    <r>
      <rPr>
        <sz val="11"/>
        <color rgb="FF474747"/>
        <rFont val="Arial"/>
        <family val="2"/>
      </rPr>
      <t> </t>
    </r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</si>
  <si>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</si>
  <si>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</si>
  <si>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</si>
  <si>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</si>
  <si>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</si>
  <si>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</si>
  <si>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</si>
  <si>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</si>
  <si>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Coords</t>
  </si>
  <si>
    <t>Description</t>
  </si>
  <si>
    <t>Worth ?</t>
  </si>
  <si>
    <t>Banned</t>
  </si>
  <si>
    <t>Too many troops</t>
  </si>
  <si>
    <t>Active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</si>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</sst>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sz val="11"/>
      <color rgb="FF474747"/>
      <name val="Calibri"/>
      <family val="2"/>
      <scheme val="minor"/>
    </font>
    <font>
      <sz val="9"/>
      <color rgb="FF777777"/>
      <name val="Calibri"/>
      <family val="2"/>
      <scheme val="minor"/>
    </font>
    <font>
      <sz val="11"/>
      <color rgb="FFCA5A29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ck">
        <color rgb="FF888888"/>
      </bottom>
      <diagonal/>
    </border>
    <border>
      <left style="thin">
        <color theme="9"/>
      </left>
      <right style="thin">
        <color theme="9"/>
      </right>
      <top style="medium">
        <color rgb="FF888888"/>
      </top>
      <bottom style="thin">
        <color theme="9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N101" totalsRowShown="0" headerRowDxfId="15" dataDxfId="13" headerRowBorderDxfId="14">
  <autoFilter ref="B2:N101" xr:uid="{E70DD6E8-3F17-4193-A463-6610E91B20F1}"/>
  <tableColumns count="13">
    <tableColumn id="1" xr3:uid="{AB7CF577-6E61-4CFC-983E-F11DF8A411DF}" name="DISTANCE" dataDxfId="12"/>
    <tableColumn id="2" xr3:uid="{67E804B9-B263-4B93-AAFC-1AF426B10D97}" name="Coordonnées" dataDxfId="11"/>
    <tableColumn id="3" xr3:uid="{4EB015F9-B075-46D8-A92C-E76B154F7036}" name="VILLAGE" dataDxfId="10" dataCellStyle="Lien hypertexte"/>
    <tableColumn id="6" xr3:uid="{D1B93C3D-8B1C-41F4-A38D-86D9ACFF5212}" name="05-Nov" dataDxfId="9"/>
    <tableColumn id="7" xr3:uid="{D97E1C3B-E675-4299-AE6A-39DD65CACA91}" name="05-Oct" dataDxfId="8"/>
    <tableColumn id="8" xr3:uid="{FC5861E7-9881-4EBA-9B7F-D420A82E646D}" name="05-Sep" dataDxfId="7"/>
    <tableColumn id="9" xr3:uid="{B2988A59-B3DD-46C4-8E82-01290A037CC9}" name="05-Aug" dataDxfId="6"/>
    <tableColumn id="10" xr3:uid="{F2F77203-A5C1-4FFA-83D6-7D73C31B2F24}" name="05-Jul" dataDxfId="5"/>
    <tableColumn id="12" xr3:uid="{9CA2C2F1-C625-46F8-835F-9E3038A1CCE8}" name="PLAYER" dataDxfId="4"/>
    <tableColumn id="14" xr3:uid="{29675D41-1007-44D9-AD6B-9AE176573730}" name="CanRaid" dataDxfId="3"/>
    <tableColumn id="15" xr3:uid="{0DDD18EB-CEB8-4230-ABBF-D8CBC0AAFB84}" name="TroopToSendMultiplier" dataDxfId="2"/>
    <tableColumn id="13" xr3:uid="{4BDF327F-65C5-4954-B61B-BF6CB7399E2A}" name="ALLIANCE" dataDxfId="1" dataCellStyle="Lien hypertexte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22&amp;y=-58" TargetMode="External"/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8&amp;y=-61" TargetMode="External"/><Relationship Id="rId42" Type="http://schemas.openxmlformats.org/officeDocument/2006/relationships/hyperlink" Target="http://ts4.travian.com/position_details.php?x=-33&amp;y=-57" TargetMode="External"/><Relationship Id="rId47" Type="http://schemas.openxmlformats.org/officeDocument/2006/relationships/hyperlink" Target="http://ts4.travian.com/position_details.php?x=-36&amp;y=-49" TargetMode="External"/><Relationship Id="rId63" Type="http://schemas.openxmlformats.org/officeDocument/2006/relationships/hyperlink" Target="http://ts4.travian.com/spieler.php?uid=1" TargetMode="External"/><Relationship Id="rId68" Type="http://schemas.openxmlformats.org/officeDocument/2006/relationships/hyperlink" Target="http://ts4.travian.com/position_details.php?x=-45&amp;y=-59" TargetMode="External"/><Relationship Id="rId84" Type="http://schemas.openxmlformats.org/officeDocument/2006/relationships/hyperlink" Target="http://ts4.travian.com/position_details.php?x=-22&amp;y=-66" TargetMode="External"/><Relationship Id="rId89" Type="http://schemas.openxmlformats.org/officeDocument/2006/relationships/hyperlink" Target="http://ts4.travian.com/position_details.php?x=-13&amp;y=-51" TargetMode="External"/><Relationship Id="rId112" Type="http://schemas.openxmlformats.org/officeDocument/2006/relationships/hyperlink" Target="http://ts4.travian.com/allianz.php?aid=0" TargetMode="External"/><Relationship Id="rId133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5" Type="http://schemas.openxmlformats.org/officeDocument/2006/relationships/table" Target="../tables/table1.xml"/><Relationship Id="rId17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9&amp;y=-41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position_details.php?x=-44&amp;y=-48" TargetMode="External"/><Relationship Id="rId32" Type="http://schemas.openxmlformats.org/officeDocument/2006/relationships/hyperlink" Target="http://ts4.travian.com/position_details.php?x=-30&amp;y=-60" TargetMode="External"/><Relationship Id="rId37" Type="http://schemas.openxmlformats.org/officeDocument/2006/relationships/hyperlink" Target="http://ts4.travian.com/position_details.php?x=-25&amp;y=-46" TargetMode="External"/><Relationship Id="rId53" Type="http://schemas.openxmlformats.org/officeDocument/2006/relationships/hyperlink" Target="http://ts4.travian.com/position_details.php?x=-32&amp;y=-50" TargetMode="External"/><Relationship Id="rId58" Type="http://schemas.openxmlformats.org/officeDocument/2006/relationships/hyperlink" Target="http://ts4.travian.com/position_details.php?x=-37&amp;y=-65" TargetMode="External"/><Relationship Id="rId74" Type="http://schemas.openxmlformats.org/officeDocument/2006/relationships/hyperlink" Target="http://ts4.travian.com/position_details.php?x=-36&amp;y=-67" TargetMode="External"/><Relationship Id="rId79" Type="http://schemas.openxmlformats.org/officeDocument/2006/relationships/hyperlink" Target="http://ts4.travian.com/position_details.php?x=-32&amp;y=-68" TargetMode="External"/><Relationship Id="rId102" Type="http://schemas.openxmlformats.org/officeDocument/2006/relationships/hyperlink" Target="http://ts4.travian.com/position_details.php?x=-15&amp;y=-6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24&amp;y=-39" TargetMode="External"/><Relationship Id="rId90" Type="http://schemas.openxmlformats.org/officeDocument/2006/relationships/hyperlink" Target="http://ts4.travian.com/position_details.php?x=-36&amp;y=-33" TargetMode="External"/><Relationship Id="rId95" Type="http://schemas.openxmlformats.org/officeDocument/2006/relationships/hyperlink" Target="http://ts4.travian.com/position_details.php?x=-17&amp;y=-38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42&amp;y=-56" TargetMode="External"/><Relationship Id="rId27" Type="http://schemas.openxmlformats.org/officeDocument/2006/relationships/hyperlink" Target="http://ts4.travian.com/position_details.php?x=-21&amp;y=-47" TargetMode="External"/><Relationship Id="rId43" Type="http://schemas.openxmlformats.org/officeDocument/2006/relationships/hyperlink" Target="http://ts4.travian.com/position_details.php?x=-37&amp;y=-50" TargetMode="External"/><Relationship Id="rId48" Type="http://schemas.openxmlformats.org/officeDocument/2006/relationships/hyperlink" Target="http://ts4.travian.com/position_details.php?x=-30&amp;y=-56" TargetMode="External"/><Relationship Id="rId64" Type="http://schemas.openxmlformats.org/officeDocument/2006/relationships/hyperlink" Target="http://ts4.travian.com/position_details.php?x=-17&amp;y=-44" TargetMode="External"/><Relationship Id="rId69" Type="http://schemas.openxmlformats.org/officeDocument/2006/relationships/hyperlink" Target="http://ts4.travian.com/spieler.php?uid=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2&amp;y=-64" TargetMode="External"/><Relationship Id="rId85" Type="http://schemas.openxmlformats.org/officeDocument/2006/relationships/hyperlink" Target="http://ts4.travian.com/position_details.php?x=-48&amp;y=-46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8&amp;y=-40" TargetMode="External"/><Relationship Id="rId17" Type="http://schemas.openxmlformats.org/officeDocument/2006/relationships/hyperlink" Target="http://ts4.travian.com/position_details.php?x=-40&amp;y=-60" TargetMode="External"/><Relationship Id="rId33" Type="http://schemas.openxmlformats.org/officeDocument/2006/relationships/hyperlink" Target="http://ts4.travian.com/position_details.php?x=-40&amp;y=-51" TargetMode="External"/><Relationship Id="rId38" Type="http://schemas.openxmlformats.org/officeDocument/2006/relationships/hyperlink" Target="http://ts4.travian.com/position_details.php?x=-35&amp;y=-45" TargetMode="External"/><Relationship Id="rId59" Type="http://schemas.openxmlformats.org/officeDocument/2006/relationships/hyperlink" Target="http://ts4.travian.com/position_details.php?x=-25&amp;y=-37" TargetMode="External"/><Relationship Id="rId103" Type="http://schemas.openxmlformats.org/officeDocument/2006/relationships/hyperlink" Target="http://ts4.travian.com/position_details.php?x=-27&amp;y=-32" TargetMode="External"/><Relationship Id="rId108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8&amp;y=-65" TargetMode="External"/><Relationship Id="rId70" Type="http://schemas.openxmlformats.org/officeDocument/2006/relationships/hyperlink" Target="http://ts4.travian.com/position_details.php?x=-46&amp;y=-45" TargetMode="External"/><Relationship Id="rId75" Type="http://schemas.openxmlformats.org/officeDocument/2006/relationships/hyperlink" Target="http://ts4.travian.com/position_details.php?x=-19&amp;y=-63" TargetMode="External"/><Relationship Id="rId91" Type="http://schemas.openxmlformats.org/officeDocument/2006/relationships/hyperlink" Target="http://ts4.travian.com/position_details.php?x=-41&amp;y=-35" TargetMode="External"/><Relationship Id="rId96" Type="http://schemas.openxmlformats.org/officeDocument/2006/relationships/hyperlink" Target="http://ts4.travian.com/position_details.php?x=-12&amp;y=-49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17&amp;y=-49" TargetMode="External"/><Relationship Id="rId6" Type="http://schemas.openxmlformats.org/officeDocument/2006/relationships/hyperlink" Target="http://ts4.travian.com/position_details.php?x=-24&amp;y=-63" TargetMode="External"/><Relationship Id="rId23" Type="http://schemas.openxmlformats.org/officeDocument/2006/relationships/hyperlink" Target="http://ts4.travian.com/position_details.php?x=-31&amp;y=-63" TargetMode="External"/><Relationship Id="rId28" Type="http://schemas.openxmlformats.org/officeDocument/2006/relationships/hyperlink" Target="http://ts4.travian.com/position_details.php?x=-36&amp;y=-60" TargetMode="External"/><Relationship Id="rId49" Type="http://schemas.openxmlformats.org/officeDocument/2006/relationships/hyperlink" Target="http://ts4.travian.com/position_details.php?x=-35&amp;y=-53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7&amp;y=-39" TargetMode="External"/><Relationship Id="rId31" Type="http://schemas.openxmlformats.org/officeDocument/2006/relationships/hyperlink" Target="http://ts4.travian.com/position_details.php?x=-28&amp;y=-42" TargetMode="External"/><Relationship Id="rId44" Type="http://schemas.openxmlformats.org/officeDocument/2006/relationships/hyperlink" Target="http://ts4.travian.com/position_details.php?x=-36&amp;y=-54" TargetMode="External"/><Relationship Id="rId52" Type="http://schemas.openxmlformats.org/officeDocument/2006/relationships/hyperlink" Target="http://ts4.travian.com/position_details.php?x=-32&amp;y=-52" TargetMode="External"/><Relationship Id="rId60" Type="http://schemas.openxmlformats.org/officeDocument/2006/relationships/hyperlink" Target="http://ts4.travian.com/position_details.php?x=-23&amp;y=-38" TargetMode="External"/><Relationship Id="rId65" Type="http://schemas.openxmlformats.org/officeDocument/2006/relationships/hyperlink" Target="http://ts4.travian.com/position_details.php?x=-22&amp;y=-64" TargetMode="External"/><Relationship Id="rId73" Type="http://schemas.openxmlformats.org/officeDocument/2006/relationships/hyperlink" Target="http://ts4.travian.com/position_details.php?x=-17&amp;y=-60" TargetMode="External"/><Relationship Id="rId78" Type="http://schemas.openxmlformats.org/officeDocument/2006/relationships/hyperlink" Target="http://ts4.travian.com/position_details.php?x=-46&amp;y=-43" TargetMode="External"/><Relationship Id="rId81" Type="http://schemas.openxmlformats.org/officeDocument/2006/relationships/hyperlink" Target="http://ts4.travian.com/position_details.php?x=-20&amp;y=-64" TargetMode="External"/><Relationship Id="rId86" Type="http://schemas.openxmlformats.org/officeDocument/2006/relationships/hyperlink" Target="http://ts4.travian.com/position_details.php?x=-47&amp;y=-59" TargetMode="External"/><Relationship Id="rId94" Type="http://schemas.openxmlformats.org/officeDocument/2006/relationships/hyperlink" Target="http://ts4.travian.com/position_details.php?x=-32&amp;y=-70" TargetMode="External"/><Relationship Id="rId99" Type="http://schemas.openxmlformats.org/officeDocument/2006/relationships/hyperlink" Target="http://ts4.travian.com/position_details.php?x=-34&amp;y=-32" TargetMode="External"/><Relationship Id="rId101" Type="http://schemas.openxmlformats.org/officeDocument/2006/relationships/hyperlink" Target="http://ts4.travian.com/spieler.php?uid=1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spieler.php?uid=1" TargetMode="External"/><Relationship Id="rId9" Type="http://schemas.openxmlformats.org/officeDocument/2006/relationships/hyperlink" Target="http://ts4.travian.com/position_details.php?x=-39&amp;y=-62" TargetMode="External"/><Relationship Id="rId172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44&amp;y=-51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7&amp;y=-43" TargetMode="External"/><Relationship Id="rId50" Type="http://schemas.openxmlformats.org/officeDocument/2006/relationships/hyperlink" Target="http://ts4.travian.com/position_details.php?x=-30&amp;y=-54" TargetMode="External"/><Relationship Id="rId55" Type="http://schemas.openxmlformats.org/officeDocument/2006/relationships/hyperlink" Target="http://ts4.travian.com/position_details.php?x=-21&amp;y=-40" TargetMode="External"/><Relationship Id="rId76" Type="http://schemas.openxmlformats.org/officeDocument/2006/relationships/hyperlink" Target="http://ts4.travian.com/position_details.php?x=-48&amp;y=-51" TargetMode="External"/><Relationship Id="rId97" Type="http://schemas.openxmlformats.org/officeDocument/2006/relationships/hyperlink" Target="http://ts4.travian.com/position_details.php?x=-18&amp;y=-37" TargetMode="External"/><Relationship Id="rId104" Type="http://schemas.openxmlformats.org/officeDocument/2006/relationships/hyperlink" Target="http://ts4.travian.com/position_details.php?x=-12&amp;y=-46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20&amp;y=-59" TargetMode="External"/><Relationship Id="rId71" Type="http://schemas.openxmlformats.org/officeDocument/2006/relationships/hyperlink" Target="http://ts4.travian.com/position_details.php?x=-28&amp;y=-67" TargetMode="External"/><Relationship Id="rId92" Type="http://schemas.openxmlformats.org/officeDocument/2006/relationships/hyperlink" Target="http://ts4.travian.com/position_details.php?x=-47&amp;y=-41" TargetMode="External"/><Relationship Id="rId16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17&amp;y=-53" TargetMode="External"/><Relationship Id="rId29" Type="http://schemas.openxmlformats.org/officeDocument/2006/relationships/hyperlink" Target="http://ts4.travian.com/position_details.php?x=-41&amp;y=-52" TargetMode="External"/><Relationship Id="rId24" Type="http://schemas.openxmlformats.org/officeDocument/2006/relationships/hyperlink" Target="http://ts4.travian.com/position_details.php?x=-34&amp;y=-62" TargetMode="External"/><Relationship Id="rId40" Type="http://schemas.openxmlformats.org/officeDocument/2006/relationships/hyperlink" Target="http://ts4.travian.com/position_details.php?x=-28&amp;y=-45" TargetMode="External"/><Relationship Id="rId45" Type="http://schemas.openxmlformats.org/officeDocument/2006/relationships/hyperlink" Target="http://ts4.travian.com/position_details.php?x=-26&amp;y=-48" TargetMode="External"/><Relationship Id="rId66" Type="http://schemas.openxmlformats.org/officeDocument/2006/relationships/hyperlink" Target="http://ts4.travian.com/position_details.php?x=-16&amp;y=-46" TargetMode="External"/><Relationship Id="rId87" Type="http://schemas.openxmlformats.org/officeDocument/2006/relationships/hyperlink" Target="http://ts4.travian.com/position_details.php?x=-23&amp;y=-35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allianz.php?aid=0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34&amp;y=-36" TargetMode="External"/><Relationship Id="rId82" Type="http://schemas.openxmlformats.org/officeDocument/2006/relationships/hyperlink" Target="http://ts4.travian.com/position_details.php?x=-15&amp;y=-44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" Type="http://schemas.openxmlformats.org/officeDocument/2006/relationships/hyperlink" Target="http://ts4.travian.com/position_details.php?x=-27&amp;y=-39" TargetMode="External"/><Relationship Id="rId14" Type="http://schemas.openxmlformats.org/officeDocument/2006/relationships/hyperlink" Target="http://ts4.travian.com/spieler.php?uid=1" TargetMode="External"/><Relationship Id="rId30" Type="http://schemas.openxmlformats.org/officeDocument/2006/relationships/hyperlink" Target="http://ts4.travian.com/position_details.php?x=-21&amp;y=-52" TargetMode="External"/><Relationship Id="rId35" Type="http://schemas.openxmlformats.org/officeDocument/2006/relationships/hyperlink" Target="http://ts4.travian.com/position_details.php?x=-28&amp;y=-59" TargetMode="External"/><Relationship Id="rId56" Type="http://schemas.openxmlformats.org/officeDocument/2006/relationships/hyperlink" Target="http://ts4.travian.com/spieler.php?uid=1" TargetMode="External"/><Relationship Id="rId77" Type="http://schemas.openxmlformats.org/officeDocument/2006/relationships/hyperlink" Target="http://ts4.travian.com/position_details.php?x=-16&amp;y=-43" TargetMode="External"/><Relationship Id="rId100" Type="http://schemas.openxmlformats.org/officeDocument/2006/relationships/hyperlink" Target="http://ts4.travian.com/position_details.php?x=-28&amp;y=-70" TargetMode="External"/><Relationship Id="rId105" Type="http://schemas.openxmlformats.org/officeDocument/2006/relationships/hyperlink" Target="http://ts4.travian.com/position_details.php?x=-30&amp;y=-3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position_details.php?x=-23&amp;y=-62" TargetMode="External"/><Relationship Id="rId51" Type="http://schemas.openxmlformats.org/officeDocument/2006/relationships/hyperlink" Target="http://ts4.travian.com/position_details.php?x=-32&amp;y=-54" TargetMode="External"/><Relationship Id="rId72" Type="http://schemas.openxmlformats.org/officeDocument/2006/relationships/hyperlink" Target="http://ts4.travian.com/position_details.php?x=-21&amp;y=-38" TargetMode="External"/><Relationship Id="rId93" Type="http://schemas.openxmlformats.org/officeDocument/2006/relationships/hyperlink" Target="http://ts4.travian.com/position_details.php?x=-50&amp;y=-51" TargetMode="External"/><Relationship Id="rId98" Type="http://schemas.openxmlformats.org/officeDocument/2006/relationships/hyperlink" Target="http://ts4.travian.com/position_details.php?x=-22&amp;y=-68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3&amp;y=-37" TargetMode="External"/><Relationship Id="rId25" Type="http://schemas.openxmlformats.org/officeDocument/2006/relationships/hyperlink" Target="http://ts4.travian.com/position_details.php?x=-42&amp;y=-54" TargetMode="External"/><Relationship Id="rId46" Type="http://schemas.openxmlformats.org/officeDocument/2006/relationships/hyperlink" Target="http://ts4.travian.com/position_details.php?x=-33&amp;y=-46" TargetMode="External"/><Relationship Id="rId67" Type="http://schemas.openxmlformats.org/officeDocument/2006/relationships/hyperlink" Target="http://ts4.travian.com/position_details.php?x=-36&amp;y=-36" TargetMode="External"/><Relationship Id="rId116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35&amp;y=-39" TargetMode="External"/><Relationship Id="rId41" Type="http://schemas.openxmlformats.org/officeDocument/2006/relationships/hyperlink" Target="http://ts4.travian.com/position_details.php?x=-26&amp;y=-55" TargetMode="External"/><Relationship Id="rId62" Type="http://schemas.openxmlformats.org/officeDocument/2006/relationships/hyperlink" Target="http://ts4.travian.com/position_details.php?x=-35&amp;y=-66" TargetMode="External"/><Relationship Id="rId83" Type="http://schemas.openxmlformats.org/officeDocument/2006/relationships/hyperlink" Target="http://ts4.travian.com/position_details.php?x=-40&amp;y=-36" TargetMode="External"/><Relationship Id="rId88" Type="http://schemas.openxmlformats.org/officeDocument/2006/relationships/hyperlink" Target="http://ts4.travian.com/position_details.php?x=-49&amp;y=-51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http://ts4.travian.com/position_details.php?x=-43&amp;y=-46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19&amp;y=-60" TargetMode="External"/><Relationship Id="rId106" Type="http://schemas.openxmlformats.org/officeDocument/2006/relationships/hyperlink" Target="http://ts4.travian.com/position_details.php?x=-33&amp;y=-71" TargetMode="External"/><Relationship Id="rId127" Type="http://schemas.openxmlformats.org/officeDocument/2006/relationships/hyperlink" Target="http://ts4.travian.com/allianz.php?aid=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topLeftCell="A335"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112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3" priority="7">
      <formula>IF(E5="false",TRUE,FALSE)</formula>
    </cfRule>
  </conditionalFormatting>
  <conditionalFormatting sqref="G6">
    <cfRule type="expression" dxfId="22" priority="6">
      <formula>IF(G6="false",TRUE,FALSE)</formula>
    </cfRule>
  </conditionalFormatting>
  <conditionalFormatting sqref="G25">
    <cfRule type="expression" dxfId="21" priority="5">
      <formula>IF(G25="false",TRUE,FALSE)</formula>
    </cfRule>
  </conditionalFormatting>
  <conditionalFormatting sqref="U4:U36">
    <cfRule type="expression" dxfId="20" priority="4">
      <formula>IF(U4="false",TRUE,FALSE)</formula>
    </cfRule>
  </conditionalFormatting>
  <conditionalFormatting sqref="V4 V6:V23 V25:V36">
    <cfRule type="expression" dxfId="19" priority="3">
      <formula>IF(V4="false",TRUE,FALSE)</formula>
    </cfRule>
  </conditionalFormatting>
  <conditionalFormatting sqref="V5">
    <cfRule type="expression" dxfId="18" priority="2">
      <formula>IF(V5="false",TRUE,FALSE)</formula>
    </cfRule>
  </conditionalFormatting>
  <conditionalFormatting sqref="V24">
    <cfRule type="expression" dxfId="17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2:T101"/>
  <sheetViews>
    <sheetView topLeftCell="A10" workbookViewId="0">
      <selection activeCell="C24" sqref="C24"/>
    </sheetView>
  </sheetViews>
  <sheetFormatPr baseColWidth="10" defaultRowHeight="15" x14ac:dyDescent="0.25"/>
  <cols>
    <col min="2" max="2" width="12.7109375" bestFit="1" customWidth="1"/>
    <col min="3" max="3" width="14.5703125" bestFit="1" customWidth="1"/>
    <col min="4" max="4" width="29.7109375" customWidth="1"/>
    <col min="5" max="5" width="10.7109375" bestFit="1" customWidth="1"/>
    <col min="6" max="6" width="10.285156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28515625" bestFit="1" customWidth="1"/>
    <col min="12" max="12" width="12.7109375" bestFit="1" customWidth="1"/>
    <col min="13" max="13" width="12.28515625" bestFit="1" customWidth="1"/>
    <col min="14" max="14" width="15.7109375" bestFit="1" customWidth="1"/>
  </cols>
  <sheetData>
    <row r="2" spans="2:20" ht="30.75" thickBot="1" x14ac:dyDescent="0.3">
      <c r="B2" s="60" t="s">
        <v>113</v>
      </c>
      <c r="C2" s="60" t="s">
        <v>343</v>
      </c>
      <c r="D2" s="61" t="s">
        <v>114</v>
      </c>
      <c r="E2" s="62" t="s">
        <v>338</v>
      </c>
      <c r="F2" s="62" t="s">
        <v>339</v>
      </c>
      <c r="G2" s="62" t="s">
        <v>340</v>
      </c>
      <c r="H2" s="62" t="s">
        <v>341</v>
      </c>
      <c r="I2" s="62" t="s">
        <v>342</v>
      </c>
      <c r="J2" s="61" t="s">
        <v>115</v>
      </c>
      <c r="K2" s="61" t="s">
        <v>10</v>
      </c>
      <c r="L2" s="61" t="s">
        <v>344</v>
      </c>
      <c r="M2" s="60" t="s">
        <v>116</v>
      </c>
      <c r="N2" s="60" t="s">
        <v>347</v>
      </c>
      <c r="T2" t="s">
        <v>1</v>
      </c>
    </row>
    <row r="3" spans="2:20" ht="19.5" thickTop="1" thickBot="1" x14ac:dyDescent="0.3">
      <c r="B3" s="30">
        <v>1.41</v>
      </c>
      <c r="C3" s="31" t="s">
        <v>22</v>
      </c>
      <c r="D3" s="9" t="s">
        <v>23</v>
      </c>
      <c r="E3" s="33">
        <v>10</v>
      </c>
      <c r="F3" s="33">
        <v>10</v>
      </c>
      <c r="G3" s="33">
        <v>10</v>
      </c>
      <c r="H3" s="33">
        <v>10</v>
      </c>
      <c r="I3" s="33">
        <v>10</v>
      </c>
      <c r="J3" s="32" t="s">
        <v>117</v>
      </c>
      <c r="K3" s="2" t="s">
        <v>11</v>
      </c>
      <c r="L3" s="56">
        <v>1</v>
      </c>
      <c r="M3" s="47"/>
      <c r="N3" s="64"/>
      <c r="O3">
        <v>1</v>
      </c>
      <c r="P3" t="s">
        <v>2</v>
      </c>
      <c r="Q3">
        <f>O3</f>
        <v>1</v>
      </c>
      <c r="T3" t="str">
        <f>CHAR(34)&amp;P3&amp;CHAR(34)&amp;": "&amp;Q3&amp;","</f>
        <v>"Id": 1,</v>
      </c>
    </row>
    <row r="4" spans="2:20" ht="18.75" thickBot="1" x14ac:dyDescent="0.3">
      <c r="B4" s="30">
        <v>1.41</v>
      </c>
      <c r="C4" s="31" t="s">
        <v>20</v>
      </c>
      <c r="D4" s="9" t="s">
        <v>21</v>
      </c>
      <c r="E4" s="33">
        <v>57</v>
      </c>
      <c r="F4" s="33">
        <v>57</v>
      </c>
      <c r="G4" s="33">
        <v>57</v>
      </c>
      <c r="H4" s="33">
        <v>57</v>
      </c>
      <c r="I4" s="33">
        <v>57</v>
      </c>
      <c r="J4" s="32" t="s">
        <v>118</v>
      </c>
      <c r="K4" s="2" t="s">
        <v>11</v>
      </c>
      <c r="L4" s="56">
        <v>1</v>
      </c>
      <c r="M4" s="47"/>
      <c r="N4" s="64"/>
      <c r="O4">
        <v>1</v>
      </c>
      <c r="P4" t="s">
        <v>3</v>
      </c>
      <c r="Q4" t="str">
        <f>LEFT(Q8,FIND("(",Q8)-1)</f>
        <v/>
      </c>
      <c r="T4" t="str">
        <f>CHAR(34)&amp;P4&amp;CHAR(34)&amp;": "&amp;Q4&amp;","</f>
        <v>"X": ,</v>
      </c>
    </row>
    <row r="5" spans="2:20" ht="18.75" thickBot="1" x14ac:dyDescent="0.3">
      <c r="B5" s="35">
        <v>3.16</v>
      </c>
      <c r="C5" s="36" t="s">
        <v>24</v>
      </c>
      <c r="D5" s="16" t="s">
        <v>25</v>
      </c>
      <c r="E5" s="38">
        <v>20</v>
      </c>
      <c r="F5" s="38">
        <v>20</v>
      </c>
      <c r="G5" s="38">
        <v>20</v>
      </c>
      <c r="H5" s="38">
        <v>20</v>
      </c>
      <c r="I5" s="38">
        <v>20</v>
      </c>
      <c r="J5" s="37" t="s">
        <v>119</v>
      </c>
      <c r="K5" s="2" t="s">
        <v>11</v>
      </c>
      <c r="L5" s="57">
        <v>1</v>
      </c>
      <c r="M5" s="47"/>
      <c r="N5" s="64"/>
      <c r="O5">
        <v>1</v>
      </c>
      <c r="P5" t="s">
        <v>4</v>
      </c>
      <c r="T5" t="str">
        <f>CHAR(34)&amp;P5&amp;CHAR(34)&amp;": "&amp;Q5</f>
        <v xml:space="preserve">"Y": </v>
      </c>
    </row>
    <row r="6" spans="2:20" ht="18.75" thickBot="1" x14ac:dyDescent="0.3">
      <c r="B6" s="35">
        <v>3.16</v>
      </c>
      <c r="C6" s="36" t="s">
        <v>26</v>
      </c>
      <c r="D6" s="16" t="s">
        <v>27</v>
      </c>
      <c r="E6" s="38">
        <v>31</v>
      </c>
      <c r="F6" s="38">
        <v>31</v>
      </c>
      <c r="G6" s="38">
        <v>31</v>
      </c>
      <c r="H6" s="38">
        <v>31</v>
      </c>
      <c r="I6" s="38">
        <v>31</v>
      </c>
      <c r="J6" s="37" t="s">
        <v>120</v>
      </c>
      <c r="K6" s="2" t="s">
        <v>11</v>
      </c>
      <c r="L6" s="57">
        <v>1</v>
      </c>
      <c r="M6" s="47"/>
      <c r="N6" s="64"/>
      <c r="O6">
        <v>1</v>
      </c>
      <c r="P6" t="s">
        <v>10</v>
      </c>
      <c r="T6" t="str">
        <f>CHAR(34)&amp;P6&amp;CHAR(34)&amp;": "&amp;CHAR(34)&amp;Q6&amp;CHAR(34)</f>
        <v>"CanRaid": ""</v>
      </c>
    </row>
    <row r="7" spans="2:20" ht="18.75" thickBot="1" x14ac:dyDescent="0.3">
      <c r="B7" s="40">
        <v>4.47</v>
      </c>
      <c r="C7" s="41" t="s">
        <v>28</v>
      </c>
      <c r="D7" s="22" t="s">
        <v>29</v>
      </c>
      <c r="E7" s="43">
        <v>21</v>
      </c>
      <c r="F7" s="43">
        <v>21</v>
      </c>
      <c r="G7" s="43">
        <v>21</v>
      </c>
      <c r="H7" s="43">
        <v>21</v>
      </c>
      <c r="I7" s="43">
        <v>21</v>
      </c>
      <c r="J7" s="42" t="s">
        <v>121</v>
      </c>
      <c r="K7" s="2" t="s">
        <v>11</v>
      </c>
      <c r="L7" s="58">
        <v>1</v>
      </c>
      <c r="M7" s="47"/>
      <c r="N7" s="64"/>
      <c r="O7">
        <v>1</v>
      </c>
      <c r="P7" t="s">
        <v>345</v>
      </c>
      <c r="T7" t="str">
        <f>CHAR(34)&amp;P7&amp;CHAR(34)&amp;": "&amp;CHAR(34)&amp;Q7&amp;CHAR(34)</f>
        <v>"Multiplier": ""</v>
      </c>
    </row>
    <row r="8" spans="2:20" ht="18.75" thickBot="1" x14ac:dyDescent="0.3">
      <c r="B8" s="44">
        <v>5.0999999999999996</v>
      </c>
      <c r="C8" s="45" t="s">
        <v>30</v>
      </c>
      <c r="D8" s="27" t="s">
        <v>31</v>
      </c>
      <c r="E8" s="46">
        <v>41</v>
      </c>
      <c r="F8" s="46">
        <v>36</v>
      </c>
      <c r="G8" s="46">
        <v>35</v>
      </c>
      <c r="H8" s="46">
        <v>30</v>
      </c>
      <c r="I8" s="46">
        <v>25</v>
      </c>
      <c r="J8" s="47" t="s">
        <v>32</v>
      </c>
      <c r="K8" s="2" t="s">
        <v>11</v>
      </c>
      <c r="L8" s="47">
        <v>1</v>
      </c>
      <c r="M8" s="47"/>
      <c r="N8" s="64"/>
      <c r="O8">
        <v>1</v>
      </c>
      <c r="P8" t="s">
        <v>346</v>
      </c>
      <c r="Q8" t="str">
        <f>INDEX(Villages[],O8,2)</f>
        <v>(-32|-50)</v>
      </c>
      <c r="T8" t="s">
        <v>5</v>
      </c>
    </row>
    <row r="9" spans="2:20" ht="18.75" thickBot="1" x14ac:dyDescent="0.3">
      <c r="B9" s="35">
        <v>5.39</v>
      </c>
      <c r="C9" s="36" t="s">
        <v>122</v>
      </c>
      <c r="D9" s="16" t="s">
        <v>123</v>
      </c>
      <c r="E9" s="38">
        <v>266</v>
      </c>
      <c r="F9" s="38">
        <v>266</v>
      </c>
      <c r="G9" s="38">
        <v>266</v>
      </c>
      <c r="H9" s="38">
        <v>266</v>
      </c>
      <c r="I9" s="38">
        <v>266</v>
      </c>
      <c r="J9" s="37" t="s">
        <v>124</v>
      </c>
      <c r="K9" s="2"/>
      <c r="L9" s="57"/>
      <c r="M9" s="47"/>
      <c r="N9" s="64" t="s">
        <v>348</v>
      </c>
    </row>
    <row r="10" spans="2:20" ht="18.75" thickBot="1" x14ac:dyDescent="0.3">
      <c r="B10" s="35">
        <v>5.39</v>
      </c>
      <c r="C10" s="36" t="s">
        <v>33</v>
      </c>
      <c r="D10" s="16" t="s">
        <v>34</v>
      </c>
      <c r="E10" s="38">
        <v>14</v>
      </c>
      <c r="F10" s="38">
        <v>14</v>
      </c>
      <c r="G10" s="38">
        <v>14</v>
      </c>
      <c r="H10" s="38">
        <v>14</v>
      </c>
      <c r="I10" s="38">
        <v>14</v>
      </c>
      <c r="J10" s="37" t="s">
        <v>125</v>
      </c>
      <c r="K10" s="2" t="s">
        <v>11</v>
      </c>
      <c r="L10" s="57"/>
      <c r="M10" s="47"/>
      <c r="N10" s="64"/>
    </row>
    <row r="11" spans="2:20" ht="18.75" thickBot="1" x14ac:dyDescent="0.3">
      <c r="B11" s="40">
        <v>5.83</v>
      </c>
      <c r="C11" s="41" t="s">
        <v>35</v>
      </c>
      <c r="D11" s="22" t="s">
        <v>36</v>
      </c>
      <c r="E11" s="43">
        <v>15</v>
      </c>
      <c r="F11" s="43">
        <v>15</v>
      </c>
      <c r="G11" s="43">
        <v>15</v>
      </c>
      <c r="H11" s="43">
        <v>15</v>
      </c>
      <c r="I11" s="43">
        <v>15</v>
      </c>
      <c r="J11" s="42" t="s">
        <v>126</v>
      </c>
      <c r="K11" s="2" t="s">
        <v>11</v>
      </c>
      <c r="L11" s="58"/>
      <c r="M11" s="47"/>
      <c r="N11" s="64"/>
    </row>
    <row r="12" spans="2:20" ht="18.75" thickBot="1" x14ac:dyDescent="0.3">
      <c r="B12" s="30">
        <v>5.83</v>
      </c>
      <c r="C12" s="31" t="s">
        <v>37</v>
      </c>
      <c r="D12" s="9" t="s">
        <v>38</v>
      </c>
      <c r="E12" s="33">
        <v>22</v>
      </c>
      <c r="F12" s="33">
        <v>22</v>
      </c>
      <c r="G12" s="33">
        <v>22</v>
      </c>
      <c r="H12" s="33">
        <v>22</v>
      </c>
      <c r="I12" s="33">
        <v>22</v>
      </c>
      <c r="J12" s="32" t="s">
        <v>127</v>
      </c>
      <c r="K12" s="2" t="s">
        <v>11</v>
      </c>
      <c r="L12" s="56"/>
      <c r="M12" s="47"/>
      <c r="N12" s="64"/>
    </row>
    <row r="13" spans="2:20" ht="18.75" thickBot="1" x14ac:dyDescent="0.3">
      <c r="B13" s="35">
        <v>6.08</v>
      </c>
      <c r="C13" s="36" t="s">
        <v>39</v>
      </c>
      <c r="D13" s="16" t="s">
        <v>40</v>
      </c>
      <c r="E13" s="38">
        <v>45</v>
      </c>
      <c r="F13" s="38">
        <v>45</v>
      </c>
      <c r="G13" s="38">
        <v>45</v>
      </c>
      <c r="H13" s="38">
        <v>45</v>
      </c>
      <c r="I13" s="38">
        <v>45</v>
      </c>
      <c r="J13" s="37" t="s">
        <v>128</v>
      </c>
      <c r="K13" s="2" t="s">
        <v>11</v>
      </c>
      <c r="L13" s="57"/>
      <c r="M13" s="47"/>
      <c r="N13" s="64"/>
    </row>
    <row r="14" spans="2:20" ht="30.75" thickBot="1" x14ac:dyDescent="0.3">
      <c r="B14" s="35">
        <v>6.32</v>
      </c>
      <c r="C14" s="36" t="s">
        <v>129</v>
      </c>
      <c r="D14" s="16" t="s">
        <v>130</v>
      </c>
      <c r="E14" s="38">
        <v>232</v>
      </c>
      <c r="F14" s="38">
        <v>232</v>
      </c>
      <c r="G14" s="38">
        <v>232</v>
      </c>
      <c r="H14" s="38">
        <v>232</v>
      </c>
      <c r="I14" s="38">
        <v>232</v>
      </c>
      <c r="J14" s="37" t="s">
        <v>131</v>
      </c>
      <c r="K14" s="2" t="s">
        <v>12</v>
      </c>
      <c r="L14" s="57"/>
      <c r="M14" s="47"/>
      <c r="N14" s="64" t="s">
        <v>349</v>
      </c>
    </row>
    <row r="15" spans="2:20" ht="18.75" thickBot="1" x14ac:dyDescent="0.3">
      <c r="B15" s="44">
        <v>6.4</v>
      </c>
      <c r="C15" s="45" t="s">
        <v>41</v>
      </c>
      <c r="D15" s="27" t="s">
        <v>42</v>
      </c>
      <c r="E15" s="46">
        <v>22</v>
      </c>
      <c r="F15" s="46">
        <v>22</v>
      </c>
      <c r="G15" s="46">
        <v>18</v>
      </c>
      <c r="H15" s="46">
        <v>15</v>
      </c>
      <c r="I15" s="46">
        <v>12</v>
      </c>
      <c r="J15" s="47" t="s">
        <v>32</v>
      </c>
      <c r="K15" s="2" t="s">
        <v>11</v>
      </c>
      <c r="L15" s="47"/>
      <c r="M15" s="47"/>
      <c r="N15" s="64"/>
    </row>
    <row r="16" spans="2:20" ht="18.75" thickBot="1" x14ac:dyDescent="0.3">
      <c r="B16" s="40">
        <v>6.71</v>
      </c>
      <c r="C16" s="41" t="s">
        <v>43</v>
      </c>
      <c r="D16" s="22" t="s">
        <v>44</v>
      </c>
      <c r="E16" s="43">
        <v>21</v>
      </c>
      <c r="F16" s="43">
        <v>21</v>
      </c>
      <c r="G16" s="43">
        <v>21</v>
      </c>
      <c r="H16" s="43">
        <v>21</v>
      </c>
      <c r="I16" s="43">
        <v>21</v>
      </c>
      <c r="J16" s="42" t="s">
        <v>132</v>
      </c>
      <c r="K16" s="2" t="s">
        <v>11</v>
      </c>
      <c r="L16" s="58"/>
      <c r="M16" s="47"/>
      <c r="N16" s="64"/>
    </row>
    <row r="17" spans="2:14" ht="18.75" thickBot="1" x14ac:dyDescent="0.3">
      <c r="B17" s="30">
        <v>7.07</v>
      </c>
      <c r="C17" s="31" t="s">
        <v>45</v>
      </c>
      <c r="D17" s="9" t="s">
        <v>46</v>
      </c>
      <c r="E17" s="33">
        <v>14</v>
      </c>
      <c r="F17" s="33">
        <v>14</v>
      </c>
      <c r="G17" s="33">
        <v>14</v>
      </c>
      <c r="H17" s="33">
        <v>14</v>
      </c>
      <c r="I17" s="33">
        <v>14</v>
      </c>
      <c r="J17" s="32" t="s">
        <v>133</v>
      </c>
      <c r="K17" s="2" t="s">
        <v>11</v>
      </c>
      <c r="L17" s="56"/>
      <c r="M17" s="47"/>
      <c r="N17" s="64"/>
    </row>
    <row r="18" spans="2:14" ht="29.25" thickBot="1" x14ac:dyDescent="0.3">
      <c r="B18" s="35">
        <v>7.21</v>
      </c>
      <c r="C18" s="36" t="s">
        <v>47</v>
      </c>
      <c r="D18" s="16" t="s">
        <v>48</v>
      </c>
      <c r="E18" s="38">
        <v>235</v>
      </c>
      <c r="F18" s="38" t="s">
        <v>134</v>
      </c>
      <c r="G18" s="38" t="s">
        <v>135</v>
      </c>
      <c r="H18" s="38" t="s">
        <v>136</v>
      </c>
      <c r="I18" s="38">
        <v>209</v>
      </c>
      <c r="J18" s="37" t="s">
        <v>137</v>
      </c>
      <c r="K18" s="2" t="s">
        <v>12</v>
      </c>
      <c r="L18" s="57"/>
      <c r="M18" s="47"/>
      <c r="N18" s="64" t="s">
        <v>350</v>
      </c>
    </row>
    <row r="19" spans="2:14" ht="18.75" thickBot="1" x14ac:dyDescent="0.3">
      <c r="B19" s="40">
        <v>7.81</v>
      </c>
      <c r="C19" s="41" t="s">
        <v>49</v>
      </c>
      <c r="D19" s="22" t="s">
        <v>50</v>
      </c>
      <c r="E19" s="43">
        <v>11</v>
      </c>
      <c r="F19" s="43">
        <v>11</v>
      </c>
      <c r="G19" s="43">
        <v>11</v>
      </c>
      <c r="H19" s="43">
        <v>11</v>
      </c>
      <c r="I19" s="43">
        <v>11</v>
      </c>
      <c r="J19" s="42" t="s">
        <v>138</v>
      </c>
      <c r="K19" s="2" t="s">
        <v>11</v>
      </c>
      <c r="L19" s="58"/>
      <c r="M19" s="47"/>
      <c r="N19" s="64"/>
    </row>
    <row r="20" spans="2:14" ht="18.75" thickBot="1" x14ac:dyDescent="0.3">
      <c r="B20" s="35">
        <v>8.06</v>
      </c>
      <c r="C20" s="36" t="s">
        <v>51</v>
      </c>
      <c r="D20" s="16" t="s">
        <v>52</v>
      </c>
      <c r="E20" s="38">
        <v>10</v>
      </c>
      <c r="F20" s="38">
        <v>10</v>
      </c>
      <c r="G20" s="38">
        <v>10</v>
      </c>
      <c r="H20" s="38">
        <v>10</v>
      </c>
      <c r="I20" s="38">
        <v>10</v>
      </c>
      <c r="J20" s="37" t="s">
        <v>139</v>
      </c>
      <c r="K20" s="2" t="s">
        <v>11</v>
      </c>
      <c r="L20" s="57"/>
      <c r="M20" s="47"/>
      <c r="N20" s="64"/>
    </row>
    <row r="21" spans="2:14" ht="18.75" thickBot="1" x14ac:dyDescent="0.3">
      <c r="B21" s="30">
        <v>8.5399999999999991</v>
      </c>
      <c r="C21" s="31" t="s">
        <v>53</v>
      </c>
      <c r="D21" s="9" t="s">
        <v>54</v>
      </c>
      <c r="E21" s="33">
        <v>9</v>
      </c>
      <c r="F21" s="33">
        <v>9</v>
      </c>
      <c r="G21" s="33">
        <v>9</v>
      </c>
      <c r="H21" s="33">
        <v>9</v>
      </c>
      <c r="I21" s="33">
        <v>9</v>
      </c>
      <c r="J21" s="32" t="s">
        <v>140</v>
      </c>
      <c r="K21" s="2" t="s">
        <v>11</v>
      </c>
      <c r="L21" s="56"/>
      <c r="M21" s="47"/>
      <c r="N21" s="64"/>
    </row>
    <row r="22" spans="2:14" ht="18.75" thickBot="1" x14ac:dyDescent="0.3">
      <c r="B22" s="40">
        <v>8.94</v>
      </c>
      <c r="C22" s="41" t="s">
        <v>55</v>
      </c>
      <c r="D22" s="22" t="s">
        <v>56</v>
      </c>
      <c r="E22" s="43">
        <v>30</v>
      </c>
      <c r="F22" s="43">
        <v>30</v>
      </c>
      <c r="G22" s="43">
        <v>30</v>
      </c>
      <c r="H22" s="43">
        <v>30</v>
      </c>
      <c r="I22" s="43">
        <v>30</v>
      </c>
      <c r="J22" s="42" t="s">
        <v>141</v>
      </c>
      <c r="K22" s="2" t="s">
        <v>11</v>
      </c>
      <c r="L22" s="58"/>
      <c r="M22" s="47"/>
      <c r="N22" s="64"/>
    </row>
    <row r="23" spans="2:14" ht="18.75" thickBot="1" x14ac:dyDescent="0.3">
      <c r="B23" s="35">
        <v>9</v>
      </c>
      <c r="C23" s="36" t="s">
        <v>142</v>
      </c>
      <c r="D23" s="16" t="s">
        <v>143</v>
      </c>
      <c r="E23" s="38">
        <v>209</v>
      </c>
      <c r="F23" s="38">
        <v>209</v>
      </c>
      <c r="G23" s="38" t="s">
        <v>144</v>
      </c>
      <c r="H23" s="38" t="s">
        <v>145</v>
      </c>
      <c r="I23" s="38">
        <v>194</v>
      </c>
      <c r="J23" s="37" t="s">
        <v>146</v>
      </c>
      <c r="K23" s="2" t="s">
        <v>12</v>
      </c>
      <c r="L23" s="57"/>
      <c r="M23" s="47"/>
      <c r="N23" s="64" t="s">
        <v>351</v>
      </c>
    </row>
    <row r="24" spans="2:14" ht="18.75" thickBot="1" x14ac:dyDescent="0.3">
      <c r="B24" s="30">
        <v>9.06</v>
      </c>
      <c r="C24" s="31" t="s">
        <v>57</v>
      </c>
      <c r="D24" s="9" t="s">
        <v>58</v>
      </c>
      <c r="E24" s="33">
        <v>25</v>
      </c>
      <c r="F24" s="33">
        <v>25</v>
      </c>
      <c r="G24" s="33">
        <v>25</v>
      </c>
      <c r="H24" s="33">
        <v>25</v>
      </c>
      <c r="I24" s="33">
        <v>25</v>
      </c>
      <c r="J24" s="32" t="s">
        <v>147</v>
      </c>
      <c r="K24" s="2" t="s">
        <v>11</v>
      </c>
      <c r="L24" s="56"/>
      <c r="M24" s="47"/>
      <c r="N24" s="64"/>
    </row>
    <row r="25" spans="2:14" ht="18.75" thickBot="1" x14ac:dyDescent="0.3">
      <c r="B25" s="35">
        <v>9.49</v>
      </c>
      <c r="C25" s="36" t="s">
        <v>59</v>
      </c>
      <c r="D25" s="16" t="s">
        <v>60</v>
      </c>
      <c r="E25" s="38">
        <v>11</v>
      </c>
      <c r="F25" s="38">
        <v>11</v>
      </c>
      <c r="G25" s="38">
        <v>11</v>
      </c>
      <c r="H25" s="38">
        <v>11</v>
      </c>
      <c r="I25" s="38">
        <v>11</v>
      </c>
      <c r="J25" s="37" t="s">
        <v>148</v>
      </c>
      <c r="K25" s="2" t="s">
        <v>11</v>
      </c>
      <c r="L25" s="57"/>
      <c r="M25" s="47"/>
      <c r="N25" s="64"/>
    </row>
    <row r="26" spans="2:14" ht="18.75" thickBot="1" x14ac:dyDescent="0.3">
      <c r="B26" s="35">
        <v>10.050000000000001</v>
      </c>
      <c r="C26" s="36" t="s">
        <v>62</v>
      </c>
      <c r="D26" s="16">
        <v>0</v>
      </c>
      <c r="E26" s="38">
        <v>70</v>
      </c>
      <c r="F26" s="38">
        <v>70</v>
      </c>
      <c r="G26" s="38">
        <v>70</v>
      </c>
      <c r="H26" s="38">
        <v>70</v>
      </c>
      <c r="I26" s="38">
        <v>70</v>
      </c>
      <c r="J26" s="37" t="s">
        <v>149</v>
      </c>
      <c r="K26" s="2" t="s">
        <v>12</v>
      </c>
      <c r="L26" s="57"/>
      <c r="M26" s="47"/>
      <c r="N26" s="64"/>
    </row>
    <row r="27" spans="2:14" ht="18.75" thickBot="1" x14ac:dyDescent="0.3">
      <c r="B27" s="44">
        <v>10.050000000000001</v>
      </c>
      <c r="C27" s="45" t="s">
        <v>61</v>
      </c>
      <c r="D27" s="27" t="s">
        <v>150</v>
      </c>
      <c r="E27" s="46">
        <v>4</v>
      </c>
      <c r="F27" s="46">
        <v>2</v>
      </c>
      <c r="G27" s="46">
        <v>2</v>
      </c>
      <c r="H27" s="46">
        <v>2</v>
      </c>
      <c r="I27" s="46">
        <v>2</v>
      </c>
      <c r="J27" s="47" t="s">
        <v>32</v>
      </c>
      <c r="K27" s="2" t="s">
        <v>11</v>
      </c>
      <c r="L27" s="47"/>
      <c r="M27" s="47"/>
      <c r="N27" s="64"/>
    </row>
    <row r="28" spans="2:14" ht="18.75" thickBot="1" x14ac:dyDescent="0.3">
      <c r="B28" s="35">
        <v>10.3</v>
      </c>
      <c r="C28" s="36" t="s">
        <v>151</v>
      </c>
      <c r="D28" s="16" t="s">
        <v>152</v>
      </c>
      <c r="E28" s="38">
        <v>191</v>
      </c>
      <c r="F28" s="38">
        <v>191</v>
      </c>
      <c r="G28" s="38">
        <v>191</v>
      </c>
      <c r="H28" s="38" t="s">
        <v>153</v>
      </c>
      <c r="I28" s="38">
        <v>187</v>
      </c>
      <c r="J28" s="37" t="s">
        <v>154</v>
      </c>
      <c r="K28" s="2"/>
      <c r="L28" s="37"/>
      <c r="M28" s="39" t="s">
        <v>155</v>
      </c>
      <c r="N28" s="64"/>
    </row>
    <row r="29" spans="2:14" ht="18.75" thickBot="1" x14ac:dyDescent="0.3">
      <c r="B29" s="40">
        <v>10.77</v>
      </c>
      <c r="C29" s="41" t="s">
        <v>63</v>
      </c>
      <c r="D29" s="22" t="s">
        <v>64</v>
      </c>
      <c r="E29" s="43">
        <v>10</v>
      </c>
      <c r="F29" s="43">
        <v>10</v>
      </c>
      <c r="G29" s="43">
        <v>10</v>
      </c>
      <c r="H29" s="43">
        <v>10</v>
      </c>
      <c r="I29" s="43">
        <v>10</v>
      </c>
      <c r="J29" s="42" t="s">
        <v>156</v>
      </c>
      <c r="K29" s="2" t="s">
        <v>11</v>
      </c>
      <c r="L29" s="42"/>
      <c r="M29" s="24"/>
      <c r="N29" s="65"/>
    </row>
    <row r="30" spans="2:14" ht="18.75" thickBot="1" x14ac:dyDescent="0.3">
      <c r="B30" s="30">
        <v>11.4</v>
      </c>
      <c r="C30" s="31" t="s">
        <v>69</v>
      </c>
      <c r="D30" s="9" t="s">
        <v>70</v>
      </c>
      <c r="E30" s="33">
        <v>16</v>
      </c>
      <c r="F30" s="33">
        <v>16</v>
      </c>
      <c r="G30" s="33">
        <v>16</v>
      </c>
      <c r="H30" s="33">
        <v>16</v>
      </c>
      <c r="I30" s="33">
        <v>16</v>
      </c>
      <c r="J30" s="32" t="s">
        <v>157</v>
      </c>
      <c r="K30" s="2" t="s">
        <v>11</v>
      </c>
      <c r="L30" s="32"/>
      <c r="M30" s="11"/>
      <c r="N30" s="65"/>
    </row>
    <row r="31" spans="2:14" ht="18.75" thickBot="1" x14ac:dyDescent="0.3">
      <c r="B31" s="30">
        <v>11.4</v>
      </c>
      <c r="C31" s="31" t="s">
        <v>67</v>
      </c>
      <c r="D31" s="9" t="s">
        <v>68</v>
      </c>
      <c r="E31" s="33">
        <v>7</v>
      </c>
      <c r="F31" s="33">
        <v>7</v>
      </c>
      <c r="G31" s="33">
        <v>7</v>
      </c>
      <c r="H31" s="33">
        <v>7</v>
      </c>
      <c r="I31" s="33">
        <v>7</v>
      </c>
      <c r="J31" s="32" t="s">
        <v>158</v>
      </c>
      <c r="K31" s="2" t="s">
        <v>11</v>
      </c>
      <c r="L31" s="32"/>
      <c r="M31" s="11"/>
      <c r="N31" s="65"/>
    </row>
    <row r="32" spans="2:14" ht="18.75" thickBot="1" x14ac:dyDescent="0.3">
      <c r="B32" s="30">
        <v>11.4</v>
      </c>
      <c r="C32" s="31" t="s">
        <v>65</v>
      </c>
      <c r="D32" s="9" t="s">
        <v>66</v>
      </c>
      <c r="E32" s="33">
        <v>12</v>
      </c>
      <c r="F32" s="33">
        <v>12</v>
      </c>
      <c r="G32" s="33">
        <v>12</v>
      </c>
      <c r="H32" s="33">
        <v>12</v>
      </c>
      <c r="I32" s="33">
        <v>12</v>
      </c>
      <c r="J32" s="32" t="s">
        <v>159</v>
      </c>
      <c r="K32" s="2" t="s">
        <v>11</v>
      </c>
      <c r="L32" s="32"/>
      <c r="M32" s="11"/>
      <c r="N32" s="65"/>
    </row>
    <row r="33" spans="2:14" ht="18.75" thickBot="1" x14ac:dyDescent="0.3">
      <c r="B33" s="40">
        <v>12</v>
      </c>
      <c r="C33" s="41" t="s">
        <v>71</v>
      </c>
      <c r="D33" s="22" t="s">
        <v>72</v>
      </c>
      <c r="E33" s="43">
        <v>82</v>
      </c>
      <c r="F33" s="43">
        <v>82</v>
      </c>
      <c r="G33" s="43">
        <v>82</v>
      </c>
      <c r="H33" s="43">
        <v>82</v>
      </c>
      <c r="I33" s="43">
        <v>82</v>
      </c>
      <c r="J33" s="42" t="s">
        <v>160</v>
      </c>
      <c r="K33" s="2" t="s">
        <v>12</v>
      </c>
      <c r="L33" s="42"/>
      <c r="M33" s="24"/>
      <c r="N33" s="65"/>
    </row>
    <row r="34" spans="2:14" ht="18.75" thickBot="1" x14ac:dyDescent="0.3">
      <c r="B34" s="40">
        <v>12.08</v>
      </c>
      <c r="C34" s="41" t="s">
        <v>161</v>
      </c>
      <c r="D34" s="22" t="s">
        <v>162</v>
      </c>
      <c r="E34" s="43">
        <v>199</v>
      </c>
      <c r="F34" s="43">
        <v>199</v>
      </c>
      <c r="G34" s="43">
        <v>199</v>
      </c>
      <c r="H34" s="43">
        <v>199</v>
      </c>
      <c r="I34" s="43">
        <v>199</v>
      </c>
      <c r="J34" s="42" t="s">
        <v>163</v>
      </c>
      <c r="K34" s="2" t="s">
        <v>12</v>
      </c>
      <c r="L34" s="42"/>
      <c r="M34" s="24"/>
      <c r="N34" s="65" t="s">
        <v>349</v>
      </c>
    </row>
    <row r="35" spans="2:14" ht="18.75" thickBot="1" x14ac:dyDescent="0.3">
      <c r="B35" s="30">
        <v>12.21</v>
      </c>
      <c r="C35" s="31" t="s">
        <v>73</v>
      </c>
      <c r="D35" s="9">
        <v>0</v>
      </c>
      <c r="E35" s="33">
        <v>44</v>
      </c>
      <c r="F35" s="33">
        <v>44</v>
      </c>
      <c r="G35" s="33" t="s">
        <v>164</v>
      </c>
      <c r="H35" s="33" t="s">
        <v>165</v>
      </c>
      <c r="I35" s="33">
        <v>38</v>
      </c>
      <c r="J35" s="32" t="s">
        <v>166</v>
      </c>
      <c r="K35" s="2" t="s">
        <v>11</v>
      </c>
      <c r="L35" s="32"/>
      <c r="M35" s="11"/>
      <c r="N35" s="65"/>
    </row>
    <row r="36" spans="2:14" ht="18.75" thickBot="1" x14ac:dyDescent="0.3">
      <c r="B36" s="40">
        <v>12.65</v>
      </c>
      <c r="C36" s="41" t="s">
        <v>167</v>
      </c>
      <c r="D36" s="22" t="s">
        <v>168</v>
      </c>
      <c r="E36" s="43">
        <v>131</v>
      </c>
      <c r="F36" s="43">
        <v>131</v>
      </c>
      <c r="G36" s="43" t="s">
        <v>169</v>
      </c>
      <c r="H36" s="43" t="s">
        <v>170</v>
      </c>
      <c r="I36" s="43">
        <v>127</v>
      </c>
      <c r="J36" s="42" t="s">
        <v>171</v>
      </c>
      <c r="K36" s="2" t="s">
        <v>11</v>
      </c>
      <c r="L36" s="42">
        <v>3</v>
      </c>
      <c r="M36" s="24"/>
      <c r="N36" s="65"/>
    </row>
    <row r="37" spans="2:14" ht="18.75" thickBot="1" x14ac:dyDescent="0.3">
      <c r="B37" s="44">
        <v>12.65</v>
      </c>
      <c r="C37" s="45" t="s">
        <v>74</v>
      </c>
      <c r="D37" s="27" t="s">
        <v>75</v>
      </c>
      <c r="E37" s="46">
        <v>63</v>
      </c>
      <c r="F37" s="46">
        <v>63</v>
      </c>
      <c r="G37" s="46">
        <v>63</v>
      </c>
      <c r="H37" s="46">
        <v>63</v>
      </c>
      <c r="I37" s="46">
        <v>63</v>
      </c>
      <c r="J37" s="27" t="s">
        <v>32</v>
      </c>
      <c r="K37" s="2" t="s">
        <v>11</v>
      </c>
      <c r="L37" s="27"/>
      <c r="M37" s="29"/>
      <c r="N37" s="65"/>
    </row>
    <row r="38" spans="2:14" ht="18.75" thickBot="1" x14ac:dyDescent="0.3">
      <c r="B38" s="30">
        <v>12.73</v>
      </c>
      <c r="C38" s="31" t="s">
        <v>172</v>
      </c>
      <c r="D38" s="9" t="s">
        <v>173</v>
      </c>
      <c r="E38" s="33">
        <v>324</v>
      </c>
      <c r="F38" s="33" t="s">
        <v>174</v>
      </c>
      <c r="G38" s="33" t="s">
        <v>175</v>
      </c>
      <c r="H38" s="33" t="s">
        <v>176</v>
      </c>
      <c r="I38" s="33">
        <v>203</v>
      </c>
      <c r="J38" s="32" t="s">
        <v>177</v>
      </c>
      <c r="K38" s="2"/>
      <c r="L38" s="32"/>
      <c r="M38" s="34" t="s">
        <v>177</v>
      </c>
      <c r="N38" s="64"/>
    </row>
    <row r="39" spans="2:14" ht="18.75" thickBot="1" x14ac:dyDescent="0.3">
      <c r="B39" s="30">
        <v>12.81</v>
      </c>
      <c r="C39" s="31" t="s">
        <v>76</v>
      </c>
      <c r="D39" s="9" t="s">
        <v>77</v>
      </c>
      <c r="E39" s="33">
        <v>50</v>
      </c>
      <c r="F39" s="33">
        <v>50</v>
      </c>
      <c r="G39" s="33">
        <v>50</v>
      </c>
      <c r="H39" s="33">
        <v>50</v>
      </c>
      <c r="I39" s="33">
        <v>50</v>
      </c>
      <c r="J39" s="32" t="s">
        <v>178</v>
      </c>
      <c r="K39" s="2" t="s">
        <v>11</v>
      </c>
      <c r="L39" s="32"/>
      <c r="M39" s="11"/>
      <c r="N39" s="65"/>
    </row>
    <row r="40" spans="2:14" ht="18.75" thickBot="1" x14ac:dyDescent="0.3">
      <c r="B40" s="44">
        <v>13</v>
      </c>
      <c r="C40" s="45" t="s">
        <v>80</v>
      </c>
      <c r="D40" s="27" t="s">
        <v>179</v>
      </c>
      <c r="E40" s="46">
        <v>15</v>
      </c>
      <c r="F40" s="46">
        <v>11</v>
      </c>
      <c r="G40" s="46">
        <v>7</v>
      </c>
      <c r="H40" s="46">
        <v>4</v>
      </c>
      <c r="I40" s="46">
        <v>2</v>
      </c>
      <c r="J40" s="27" t="s">
        <v>32</v>
      </c>
      <c r="K40" s="2" t="s">
        <v>11</v>
      </c>
      <c r="L40" s="27"/>
      <c r="M40" s="29"/>
      <c r="N40" s="65"/>
    </row>
    <row r="41" spans="2:14" ht="18.75" thickBot="1" x14ac:dyDescent="0.3">
      <c r="B41" s="35">
        <v>13</v>
      </c>
      <c r="C41" s="36" t="s">
        <v>78</v>
      </c>
      <c r="D41" s="16" t="s">
        <v>79</v>
      </c>
      <c r="E41" s="38">
        <v>114</v>
      </c>
      <c r="F41" s="38">
        <v>114</v>
      </c>
      <c r="G41" s="38">
        <v>114</v>
      </c>
      <c r="H41" s="38">
        <v>114</v>
      </c>
      <c r="I41" s="38">
        <v>114</v>
      </c>
      <c r="J41" s="37" t="s">
        <v>180</v>
      </c>
      <c r="K41" s="2" t="s">
        <v>11</v>
      </c>
      <c r="L41" s="37"/>
      <c r="M41" s="18"/>
      <c r="N41" s="65"/>
    </row>
    <row r="42" spans="2:14" ht="18.75" thickBot="1" x14ac:dyDescent="0.3">
      <c r="B42" s="30">
        <v>13.04</v>
      </c>
      <c r="C42" s="31" t="s">
        <v>81</v>
      </c>
      <c r="D42" s="9" t="s">
        <v>82</v>
      </c>
      <c r="E42" s="33">
        <v>15</v>
      </c>
      <c r="F42" s="33">
        <v>15</v>
      </c>
      <c r="G42" s="33">
        <v>15</v>
      </c>
      <c r="H42" s="33">
        <v>15</v>
      </c>
      <c r="I42" s="33">
        <v>15</v>
      </c>
      <c r="J42" s="32" t="s">
        <v>181</v>
      </c>
      <c r="K42" s="2" t="s">
        <v>11</v>
      </c>
      <c r="L42" s="32"/>
      <c r="M42" s="34" t="s">
        <v>182</v>
      </c>
      <c r="N42" s="64"/>
    </row>
    <row r="43" spans="2:14" ht="18.75" thickBot="1" x14ac:dyDescent="0.3">
      <c r="B43" s="35">
        <v>13.34</v>
      </c>
      <c r="C43" s="36" t="s">
        <v>183</v>
      </c>
      <c r="D43" s="16" t="s">
        <v>184</v>
      </c>
      <c r="E43" s="38">
        <v>253</v>
      </c>
      <c r="F43" s="38" t="s">
        <v>185</v>
      </c>
      <c r="G43" s="38" t="s">
        <v>186</v>
      </c>
      <c r="H43" s="38" t="s">
        <v>187</v>
      </c>
      <c r="I43" s="38">
        <v>207</v>
      </c>
      <c r="J43" s="37" t="s">
        <v>188</v>
      </c>
      <c r="K43" s="2"/>
      <c r="L43" s="37"/>
      <c r="M43" s="18"/>
      <c r="N43" s="65"/>
    </row>
    <row r="44" spans="2:14" ht="18.75" thickBot="1" x14ac:dyDescent="0.3">
      <c r="B44" s="35">
        <v>13.42</v>
      </c>
      <c r="C44" s="36" t="s">
        <v>83</v>
      </c>
      <c r="D44" s="16" t="s">
        <v>84</v>
      </c>
      <c r="E44" s="38">
        <v>8</v>
      </c>
      <c r="F44" s="38">
        <v>8</v>
      </c>
      <c r="G44" s="38">
        <v>8</v>
      </c>
      <c r="H44" s="38">
        <v>8</v>
      </c>
      <c r="I44" s="38">
        <v>8</v>
      </c>
      <c r="J44" s="37" t="s">
        <v>189</v>
      </c>
      <c r="K44" s="2" t="s">
        <v>11</v>
      </c>
      <c r="L44" s="37"/>
      <c r="M44" s="18"/>
      <c r="N44" s="65"/>
    </row>
    <row r="45" spans="2:14" ht="18.75" thickBot="1" x14ac:dyDescent="0.3">
      <c r="B45" s="35">
        <v>13.6</v>
      </c>
      <c r="C45" s="36" t="s">
        <v>89</v>
      </c>
      <c r="D45" s="16" t="s">
        <v>90</v>
      </c>
      <c r="E45" s="38">
        <v>15</v>
      </c>
      <c r="F45" s="38">
        <v>15</v>
      </c>
      <c r="G45" s="38">
        <v>15</v>
      </c>
      <c r="H45" s="38">
        <v>15</v>
      </c>
      <c r="I45" s="38">
        <v>15</v>
      </c>
      <c r="J45" s="37" t="s">
        <v>190</v>
      </c>
      <c r="K45" s="2" t="s">
        <v>11</v>
      </c>
      <c r="L45" s="37"/>
      <c r="M45" s="18"/>
      <c r="N45" s="65"/>
    </row>
    <row r="46" spans="2:14" ht="18.75" thickBot="1" x14ac:dyDescent="0.3">
      <c r="B46" s="40">
        <v>13.6</v>
      </c>
      <c r="C46" s="41" t="s">
        <v>87</v>
      </c>
      <c r="D46" s="22" t="s">
        <v>88</v>
      </c>
      <c r="E46" s="43">
        <v>8</v>
      </c>
      <c r="F46" s="43">
        <v>8</v>
      </c>
      <c r="G46" s="43">
        <v>8</v>
      </c>
      <c r="H46" s="43">
        <v>8</v>
      </c>
      <c r="I46" s="43">
        <v>8</v>
      </c>
      <c r="J46" s="42" t="s">
        <v>191</v>
      </c>
      <c r="K46" s="2" t="s">
        <v>11</v>
      </c>
      <c r="L46" s="42"/>
      <c r="M46" s="24"/>
      <c r="N46" s="65"/>
    </row>
    <row r="47" spans="2:14" ht="18.75" thickBot="1" x14ac:dyDescent="0.3">
      <c r="B47" s="35">
        <v>13.6</v>
      </c>
      <c r="C47" s="36" t="s">
        <v>85</v>
      </c>
      <c r="D47" s="16" t="s">
        <v>86</v>
      </c>
      <c r="E47" s="38">
        <v>7</v>
      </c>
      <c r="F47" s="38">
        <v>7</v>
      </c>
      <c r="G47" s="38">
        <v>7</v>
      </c>
      <c r="H47" s="38">
        <v>7</v>
      </c>
      <c r="I47" s="38">
        <v>7</v>
      </c>
      <c r="J47" s="37" t="s">
        <v>192</v>
      </c>
      <c r="K47" s="2" t="s">
        <v>11</v>
      </c>
      <c r="L47" s="37"/>
      <c r="M47" s="18"/>
      <c r="N47" s="65"/>
    </row>
    <row r="48" spans="2:14" ht="18.75" thickBot="1" x14ac:dyDescent="0.3">
      <c r="B48" s="40">
        <v>13.89</v>
      </c>
      <c r="C48" s="41" t="s">
        <v>91</v>
      </c>
      <c r="D48" s="22" t="s">
        <v>92</v>
      </c>
      <c r="E48" s="43">
        <v>63</v>
      </c>
      <c r="F48" s="43">
        <v>63</v>
      </c>
      <c r="G48" s="43">
        <v>63</v>
      </c>
      <c r="H48" s="43">
        <v>63</v>
      </c>
      <c r="I48" s="43">
        <v>63</v>
      </c>
      <c r="J48" s="42" t="s">
        <v>193</v>
      </c>
      <c r="K48" s="2" t="s">
        <v>11</v>
      </c>
      <c r="L48" s="42"/>
      <c r="M48" s="24"/>
      <c r="N48" s="65"/>
    </row>
    <row r="49" spans="2:14" ht="18.75" thickBot="1" x14ac:dyDescent="0.3">
      <c r="B49" s="44">
        <v>13.89</v>
      </c>
      <c r="C49" s="45" t="s">
        <v>93</v>
      </c>
      <c r="D49" s="27" t="s">
        <v>94</v>
      </c>
      <c r="E49" s="46">
        <v>45</v>
      </c>
      <c r="F49" s="46">
        <v>40</v>
      </c>
      <c r="G49" s="46">
        <v>36</v>
      </c>
      <c r="H49" s="46">
        <v>29</v>
      </c>
      <c r="I49" s="46">
        <v>29</v>
      </c>
      <c r="J49" s="27" t="s">
        <v>32</v>
      </c>
      <c r="K49" s="2" t="s">
        <v>11</v>
      </c>
      <c r="L49" s="27"/>
      <c r="M49" s="29"/>
      <c r="N49" s="65"/>
    </row>
    <row r="50" spans="2:14" ht="18.75" thickBot="1" x14ac:dyDescent="0.3">
      <c r="B50" s="30">
        <v>14.14</v>
      </c>
      <c r="C50" s="31" t="s">
        <v>100</v>
      </c>
      <c r="D50" s="9" t="s">
        <v>101</v>
      </c>
      <c r="E50" s="33">
        <v>14</v>
      </c>
      <c r="F50" s="33">
        <v>14</v>
      </c>
      <c r="G50" s="33">
        <v>14</v>
      </c>
      <c r="H50" s="33">
        <v>14</v>
      </c>
      <c r="I50" s="33">
        <v>14</v>
      </c>
      <c r="J50" s="32" t="s">
        <v>194</v>
      </c>
      <c r="K50" s="2" t="s">
        <v>11</v>
      </c>
      <c r="L50" s="32"/>
      <c r="M50" s="11"/>
      <c r="N50" s="65"/>
    </row>
    <row r="51" spans="2:14" ht="18.75" thickBot="1" x14ac:dyDescent="0.3">
      <c r="B51" s="30">
        <v>14.14</v>
      </c>
      <c r="C51" s="31" t="s">
        <v>98</v>
      </c>
      <c r="D51" s="9" t="s">
        <v>99</v>
      </c>
      <c r="E51" s="33">
        <v>65</v>
      </c>
      <c r="F51" s="33">
        <v>65</v>
      </c>
      <c r="G51" s="33">
        <v>65</v>
      </c>
      <c r="H51" s="33">
        <v>65</v>
      </c>
      <c r="I51" s="33">
        <v>65</v>
      </c>
      <c r="J51" s="32" t="s">
        <v>195</v>
      </c>
      <c r="K51" s="2" t="s">
        <v>11</v>
      </c>
      <c r="L51" s="32"/>
      <c r="M51" s="11"/>
      <c r="N51" s="65"/>
    </row>
    <row r="52" spans="2:14" ht="18" thickBot="1" x14ac:dyDescent="0.3">
      <c r="B52" s="13">
        <v>14.14</v>
      </c>
      <c r="C52" s="14" t="s">
        <v>95</v>
      </c>
      <c r="D52" s="16" t="s">
        <v>96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97</v>
      </c>
      <c r="K52" s="2" t="s">
        <v>11</v>
      </c>
      <c r="L52" s="59"/>
      <c r="N52" s="64"/>
    </row>
    <row r="53" spans="2:14" ht="18" thickBot="1" x14ac:dyDescent="0.3">
      <c r="B53" s="13">
        <v>14.32</v>
      </c>
      <c r="C53" s="14" t="s">
        <v>102</v>
      </c>
      <c r="D53" s="16" t="s">
        <v>103</v>
      </c>
      <c r="E53" s="17">
        <v>6</v>
      </c>
      <c r="F53" s="17">
        <v>6</v>
      </c>
      <c r="G53" s="17">
        <v>6</v>
      </c>
      <c r="H53" s="17">
        <v>6</v>
      </c>
      <c r="I53" s="17">
        <v>6</v>
      </c>
      <c r="J53" s="15" t="s">
        <v>104</v>
      </c>
      <c r="K53" s="2" t="s">
        <v>11</v>
      </c>
      <c r="L53" s="15"/>
      <c r="M53" s="18"/>
      <c r="N53" s="65"/>
    </row>
    <row r="54" spans="2:14" ht="18" thickBot="1" x14ac:dyDescent="0.3">
      <c r="B54" s="25">
        <v>14.87</v>
      </c>
      <c r="C54" s="26" t="s">
        <v>105</v>
      </c>
      <c r="D54" s="27" t="s">
        <v>196</v>
      </c>
      <c r="E54" s="28">
        <v>34</v>
      </c>
      <c r="F54" s="28">
        <v>41</v>
      </c>
      <c r="G54" s="28">
        <v>41</v>
      </c>
      <c r="H54" s="28">
        <v>41</v>
      </c>
      <c r="I54" s="28">
        <v>41</v>
      </c>
      <c r="J54" s="27" t="s">
        <v>32</v>
      </c>
      <c r="K54" s="2" t="s">
        <v>11</v>
      </c>
      <c r="L54" s="27"/>
      <c r="M54" s="29"/>
      <c r="N54" s="65"/>
    </row>
    <row r="55" spans="2:14" ht="18" thickBot="1" x14ac:dyDescent="0.3">
      <c r="B55" s="13">
        <v>15</v>
      </c>
      <c r="C55" s="14" t="s">
        <v>106</v>
      </c>
      <c r="D55" s="16" t="s">
        <v>107</v>
      </c>
      <c r="E55" s="17">
        <v>12</v>
      </c>
      <c r="F55" s="17">
        <v>12</v>
      </c>
      <c r="G55" s="17">
        <v>12</v>
      </c>
      <c r="H55" s="17">
        <v>12</v>
      </c>
      <c r="I55" s="17">
        <v>12</v>
      </c>
      <c r="J55" s="15" t="s">
        <v>108</v>
      </c>
      <c r="K55" s="2" t="s">
        <v>11</v>
      </c>
      <c r="L55" s="15"/>
      <c r="M55" s="18"/>
      <c r="N55" s="65"/>
    </row>
    <row r="56" spans="2:14" ht="18" thickBot="1" x14ac:dyDescent="0.3">
      <c r="B56" s="19">
        <v>15.23</v>
      </c>
      <c r="C56" s="20" t="s">
        <v>109</v>
      </c>
      <c r="D56" s="22" t="s">
        <v>110</v>
      </c>
      <c r="E56" s="23">
        <v>36</v>
      </c>
      <c r="F56" s="23">
        <v>36</v>
      </c>
      <c r="G56" s="23">
        <v>36</v>
      </c>
      <c r="H56" s="23">
        <v>36</v>
      </c>
      <c r="I56" s="23">
        <v>36</v>
      </c>
      <c r="J56" s="21" t="s">
        <v>111</v>
      </c>
      <c r="K56" s="2" t="s">
        <v>11</v>
      </c>
      <c r="L56" s="21"/>
      <c r="M56" s="24"/>
      <c r="N56" s="65"/>
    </row>
    <row r="57" spans="2:14" ht="18" thickBot="1" x14ac:dyDescent="0.3">
      <c r="B57" s="19">
        <v>15.23</v>
      </c>
      <c r="C57" s="20" t="s">
        <v>197</v>
      </c>
      <c r="D57" s="22" t="s">
        <v>198</v>
      </c>
      <c r="E57" s="23">
        <v>6</v>
      </c>
      <c r="F57" s="23">
        <v>6</v>
      </c>
      <c r="G57" s="23">
        <v>6</v>
      </c>
      <c r="H57" s="23">
        <v>6</v>
      </c>
      <c r="I57" s="23">
        <v>6</v>
      </c>
      <c r="J57" s="21" t="s">
        <v>199</v>
      </c>
      <c r="K57" s="2" t="s">
        <v>11</v>
      </c>
      <c r="L57" s="21"/>
      <c r="M57" s="24"/>
      <c r="N57" s="65"/>
    </row>
    <row r="58" spans="2:14" ht="18" thickBot="1" x14ac:dyDescent="0.3">
      <c r="B58" s="13">
        <v>15.26</v>
      </c>
      <c r="C58" s="14" t="s">
        <v>200</v>
      </c>
      <c r="D58" s="16" t="s">
        <v>201</v>
      </c>
      <c r="E58" s="17">
        <v>82</v>
      </c>
      <c r="F58" s="17">
        <v>82</v>
      </c>
      <c r="G58" s="17">
        <v>82</v>
      </c>
      <c r="H58" s="17">
        <v>82</v>
      </c>
      <c r="I58" s="17">
        <v>82</v>
      </c>
      <c r="J58" s="15" t="s">
        <v>202</v>
      </c>
      <c r="K58" s="2" t="s">
        <v>11</v>
      </c>
      <c r="L58" s="15"/>
      <c r="M58" s="18"/>
      <c r="N58" s="65"/>
    </row>
    <row r="59" spans="2:14" ht="18" thickBot="1" x14ac:dyDescent="0.3">
      <c r="B59" s="13">
        <v>15.3</v>
      </c>
      <c r="C59" s="14" t="s">
        <v>203</v>
      </c>
      <c r="D59" s="16" t="s">
        <v>204</v>
      </c>
      <c r="E59" s="17">
        <v>6</v>
      </c>
      <c r="F59" s="17">
        <v>6</v>
      </c>
      <c r="G59" s="17">
        <v>6</v>
      </c>
      <c r="H59" s="17">
        <v>6</v>
      </c>
      <c r="I59" s="17">
        <v>6</v>
      </c>
      <c r="J59" s="15" t="s">
        <v>205</v>
      </c>
      <c r="K59" s="2" t="s">
        <v>11</v>
      </c>
      <c r="L59" s="15"/>
      <c r="M59" s="18"/>
      <c r="N59" s="65"/>
    </row>
    <row r="60" spans="2:14" ht="18" thickBot="1" x14ac:dyDescent="0.3">
      <c r="B60" s="25">
        <v>15.52</v>
      </c>
      <c r="C60" s="26" t="s">
        <v>206</v>
      </c>
      <c r="D60" s="27" t="s">
        <v>207</v>
      </c>
      <c r="E60" s="28">
        <v>11</v>
      </c>
      <c r="F60" s="28">
        <v>8</v>
      </c>
      <c r="G60" s="28">
        <v>5</v>
      </c>
      <c r="H60" s="28">
        <v>2</v>
      </c>
      <c r="I60" s="28">
        <v>2</v>
      </c>
      <c r="J60" s="27" t="s">
        <v>32</v>
      </c>
      <c r="K60" s="2" t="s">
        <v>11</v>
      </c>
      <c r="L60" s="27"/>
      <c r="M60" s="29"/>
      <c r="N60" s="65"/>
    </row>
    <row r="61" spans="2:14" ht="18" thickBot="1" x14ac:dyDescent="0.3">
      <c r="B61" s="6">
        <v>15.65</v>
      </c>
      <c r="C61" s="7" t="s">
        <v>208</v>
      </c>
      <c r="D61" s="9">
        <v>10</v>
      </c>
      <c r="E61" s="10">
        <v>24</v>
      </c>
      <c r="F61" s="10">
        <v>24</v>
      </c>
      <c r="G61" s="10">
        <v>24</v>
      </c>
      <c r="H61" s="10">
        <v>24</v>
      </c>
      <c r="I61" s="10">
        <v>24</v>
      </c>
      <c r="J61" s="8" t="s">
        <v>209</v>
      </c>
      <c r="K61" s="2" t="s">
        <v>11</v>
      </c>
      <c r="L61" s="8"/>
      <c r="M61" s="11"/>
      <c r="N61" s="65"/>
    </row>
    <row r="62" spans="2:14" ht="18" thickBot="1" x14ac:dyDescent="0.3">
      <c r="B62" s="19">
        <v>15.81</v>
      </c>
      <c r="C62" s="20" t="s">
        <v>210</v>
      </c>
      <c r="D62" s="22" t="s">
        <v>211</v>
      </c>
      <c r="E62" s="23">
        <v>9</v>
      </c>
      <c r="F62" s="23">
        <v>9</v>
      </c>
      <c r="G62" s="23">
        <v>9</v>
      </c>
      <c r="H62" s="23">
        <v>9</v>
      </c>
      <c r="I62" s="23">
        <v>9</v>
      </c>
      <c r="J62" s="21" t="s">
        <v>212</v>
      </c>
      <c r="K62" s="2" t="s">
        <v>11</v>
      </c>
      <c r="L62" s="21"/>
      <c r="M62" s="24"/>
      <c r="N62" s="65"/>
    </row>
    <row r="63" spans="2:14" ht="18" thickBot="1" x14ac:dyDescent="0.3">
      <c r="B63" s="6">
        <v>15.81</v>
      </c>
      <c r="C63" s="7" t="s">
        <v>213</v>
      </c>
      <c r="D63" s="9" t="s">
        <v>214</v>
      </c>
      <c r="E63" s="10">
        <v>7</v>
      </c>
      <c r="F63" s="10">
        <v>7</v>
      </c>
      <c r="G63" s="10">
        <v>7</v>
      </c>
      <c r="H63" s="10">
        <v>7</v>
      </c>
      <c r="I63" s="10">
        <v>7</v>
      </c>
      <c r="J63" s="8" t="s">
        <v>215</v>
      </c>
      <c r="K63" s="2" t="s">
        <v>11</v>
      </c>
      <c r="L63" s="8"/>
      <c r="M63" s="11"/>
      <c r="N63" s="65"/>
    </row>
    <row r="64" spans="2:14" ht="18" thickBot="1" x14ac:dyDescent="0.3">
      <c r="B64" s="6">
        <v>15.81</v>
      </c>
      <c r="C64" s="7" t="s">
        <v>216</v>
      </c>
      <c r="D64" s="9" t="s">
        <v>217</v>
      </c>
      <c r="E64" s="10">
        <v>205</v>
      </c>
      <c r="F64" s="10">
        <v>205</v>
      </c>
      <c r="G64" s="10">
        <v>205</v>
      </c>
      <c r="H64" s="10">
        <v>205</v>
      </c>
      <c r="I64" s="10">
        <v>205</v>
      </c>
      <c r="J64" s="8" t="s">
        <v>218</v>
      </c>
      <c r="K64" s="2"/>
      <c r="L64" s="8"/>
      <c r="M64" s="11"/>
      <c r="N64" s="65"/>
    </row>
    <row r="65" spans="2:14" ht="18" thickBot="1" x14ac:dyDescent="0.3">
      <c r="B65" s="25">
        <v>16.12</v>
      </c>
      <c r="C65" s="26" t="s">
        <v>219</v>
      </c>
      <c r="D65" s="27" t="s">
        <v>220</v>
      </c>
      <c r="E65" s="28">
        <v>4</v>
      </c>
      <c r="F65" s="28">
        <v>3</v>
      </c>
      <c r="G65" s="28">
        <v>3</v>
      </c>
      <c r="H65" s="28">
        <v>3</v>
      </c>
      <c r="I65" s="28">
        <v>3</v>
      </c>
      <c r="J65" s="27" t="s">
        <v>32</v>
      </c>
      <c r="K65" s="2" t="s">
        <v>11</v>
      </c>
      <c r="L65" s="27"/>
      <c r="M65" s="29"/>
      <c r="N65" s="65"/>
    </row>
    <row r="66" spans="2:14" ht="18" thickBot="1" x14ac:dyDescent="0.3">
      <c r="B66" s="19">
        <v>16.16</v>
      </c>
      <c r="C66" s="20" t="s">
        <v>221</v>
      </c>
      <c r="D66" s="22" t="s">
        <v>222</v>
      </c>
      <c r="E66" s="23">
        <v>4</v>
      </c>
      <c r="F66" s="23">
        <v>4</v>
      </c>
      <c r="G66" s="23">
        <v>4</v>
      </c>
      <c r="H66" s="23">
        <v>4</v>
      </c>
      <c r="I66" s="23">
        <v>4</v>
      </c>
      <c r="J66" s="21" t="s">
        <v>223</v>
      </c>
      <c r="K66" s="2" t="s">
        <v>11</v>
      </c>
      <c r="L66" s="21"/>
      <c r="M66" s="24"/>
      <c r="N66" s="65"/>
    </row>
    <row r="67" spans="2:14" ht="18" thickBot="1" x14ac:dyDescent="0.3">
      <c r="B67" s="13">
        <v>16.28</v>
      </c>
      <c r="C67" s="14" t="s">
        <v>224</v>
      </c>
      <c r="D67" s="16" t="s">
        <v>225</v>
      </c>
      <c r="E67" s="17">
        <v>7</v>
      </c>
      <c r="F67" s="17">
        <v>7</v>
      </c>
      <c r="G67" s="17">
        <v>7</v>
      </c>
      <c r="H67" s="17">
        <v>7</v>
      </c>
      <c r="I67" s="17">
        <v>7</v>
      </c>
      <c r="J67" s="15" t="s">
        <v>226</v>
      </c>
      <c r="K67" s="2" t="s">
        <v>11</v>
      </c>
      <c r="L67" s="15"/>
      <c r="M67" s="18"/>
      <c r="N67" s="65"/>
    </row>
    <row r="68" spans="2:14" ht="18" thickBot="1" x14ac:dyDescent="0.3">
      <c r="B68" s="6">
        <v>16.399999999999999</v>
      </c>
      <c r="C68" s="7" t="s">
        <v>227</v>
      </c>
      <c r="D68" s="9" t="s">
        <v>228</v>
      </c>
      <c r="E68" s="10">
        <v>32</v>
      </c>
      <c r="F68" s="10">
        <v>32</v>
      </c>
      <c r="G68" s="10">
        <v>32</v>
      </c>
      <c r="H68" s="10">
        <v>32</v>
      </c>
      <c r="I68" s="10">
        <v>32</v>
      </c>
      <c r="J68" s="8" t="s">
        <v>229</v>
      </c>
      <c r="K68" s="2" t="s">
        <v>11</v>
      </c>
      <c r="L68" s="8"/>
      <c r="M68" s="11"/>
      <c r="N68" s="65"/>
    </row>
    <row r="69" spans="2:14" ht="18" thickBot="1" x14ac:dyDescent="0.3">
      <c r="B69" s="6">
        <v>16.64</v>
      </c>
      <c r="C69" s="7" t="s">
        <v>230</v>
      </c>
      <c r="D69" s="9" t="s">
        <v>231</v>
      </c>
      <c r="E69" s="10">
        <v>17</v>
      </c>
      <c r="F69" s="10">
        <v>17</v>
      </c>
      <c r="G69" s="10">
        <v>17</v>
      </c>
      <c r="H69" s="10">
        <v>17</v>
      </c>
      <c r="I69" s="10">
        <v>17</v>
      </c>
      <c r="J69" s="8" t="s">
        <v>232</v>
      </c>
      <c r="K69" s="2" t="s">
        <v>11</v>
      </c>
      <c r="L69" s="8"/>
      <c r="M69" s="11"/>
      <c r="N69" s="65"/>
    </row>
    <row r="70" spans="2:14" ht="18" thickBot="1" x14ac:dyDescent="0.3">
      <c r="B70" s="6">
        <v>16.760000000000002</v>
      </c>
      <c r="C70" s="7" t="s">
        <v>233</v>
      </c>
      <c r="D70" s="9" t="s">
        <v>234</v>
      </c>
      <c r="E70" s="10">
        <v>68</v>
      </c>
      <c r="F70" s="10">
        <v>68</v>
      </c>
      <c r="G70" s="10">
        <v>68</v>
      </c>
      <c r="H70" s="10" t="s">
        <v>235</v>
      </c>
      <c r="I70" s="10">
        <v>66</v>
      </c>
      <c r="J70" s="8" t="s">
        <v>236</v>
      </c>
      <c r="K70" s="2"/>
      <c r="L70" s="8"/>
      <c r="M70" s="11"/>
      <c r="N70" s="65"/>
    </row>
    <row r="71" spans="2:14" ht="18" thickBot="1" x14ac:dyDescent="0.3">
      <c r="B71" s="6">
        <v>16.97</v>
      </c>
      <c r="C71" s="7" t="s">
        <v>237</v>
      </c>
      <c r="D71" s="9" t="s">
        <v>238</v>
      </c>
      <c r="E71" s="10">
        <v>54</v>
      </c>
      <c r="F71" s="10">
        <v>54</v>
      </c>
      <c r="G71" s="10">
        <v>54</v>
      </c>
      <c r="H71" s="10">
        <v>54</v>
      </c>
      <c r="I71" s="10">
        <v>54</v>
      </c>
      <c r="J71" s="8" t="s">
        <v>239</v>
      </c>
      <c r="K71" s="2" t="s">
        <v>11</v>
      </c>
      <c r="L71" s="8"/>
      <c r="M71" s="11"/>
      <c r="N71" s="65"/>
    </row>
    <row r="72" spans="2:14" ht="18" thickBot="1" x14ac:dyDescent="0.3">
      <c r="B72" s="6">
        <v>17</v>
      </c>
      <c r="C72" s="7" t="s">
        <v>240</v>
      </c>
      <c r="D72" s="9" t="s">
        <v>241</v>
      </c>
      <c r="E72" s="10">
        <v>236</v>
      </c>
      <c r="F72" s="10" t="s">
        <v>242</v>
      </c>
      <c r="G72" s="10" t="s">
        <v>243</v>
      </c>
      <c r="H72" s="10" t="s">
        <v>244</v>
      </c>
      <c r="I72" s="10">
        <v>207</v>
      </c>
      <c r="J72" s="8" t="s">
        <v>245</v>
      </c>
      <c r="K72" s="2"/>
      <c r="L72" s="8"/>
      <c r="M72" s="12" t="s">
        <v>246</v>
      </c>
      <c r="N72" s="64"/>
    </row>
    <row r="73" spans="2:14" ht="18" thickBot="1" x14ac:dyDescent="0.3">
      <c r="B73" s="13">
        <v>17</v>
      </c>
      <c r="C73" s="14" t="s">
        <v>247</v>
      </c>
      <c r="D73" s="16" t="s">
        <v>248</v>
      </c>
      <c r="E73" s="17">
        <v>15</v>
      </c>
      <c r="F73" s="17">
        <v>15</v>
      </c>
      <c r="G73" s="17">
        <v>15</v>
      </c>
      <c r="H73" s="17">
        <v>15</v>
      </c>
      <c r="I73" s="17">
        <v>15</v>
      </c>
      <c r="J73" s="15" t="s">
        <v>249</v>
      </c>
      <c r="K73" s="2" t="s">
        <v>11</v>
      </c>
      <c r="L73" s="15"/>
      <c r="M73" s="18"/>
      <c r="N73" s="65"/>
    </row>
    <row r="74" spans="2:14" ht="29.25" thickBot="1" x14ac:dyDescent="0.3">
      <c r="B74" s="13">
        <v>17</v>
      </c>
      <c r="C74" s="14" t="s">
        <v>250</v>
      </c>
      <c r="D74" s="16" t="s">
        <v>251</v>
      </c>
      <c r="E74" s="17">
        <v>7</v>
      </c>
      <c r="F74" s="17">
        <v>7</v>
      </c>
      <c r="G74" s="17">
        <v>7</v>
      </c>
      <c r="H74" s="17">
        <v>7</v>
      </c>
      <c r="I74" s="17">
        <v>7</v>
      </c>
      <c r="J74" s="15" t="s">
        <v>252</v>
      </c>
      <c r="K74" s="2" t="s">
        <v>11</v>
      </c>
      <c r="L74" s="15"/>
      <c r="M74" s="18"/>
      <c r="N74" s="65"/>
    </row>
    <row r="75" spans="2:14" ht="18" thickBot="1" x14ac:dyDescent="0.3">
      <c r="B75" s="13">
        <v>17.03</v>
      </c>
      <c r="C75" s="14" t="s">
        <v>253</v>
      </c>
      <c r="D75" s="16" t="s">
        <v>254</v>
      </c>
      <c r="E75" s="17">
        <v>6</v>
      </c>
      <c r="F75" s="17">
        <v>6</v>
      </c>
      <c r="G75" s="17">
        <v>6</v>
      </c>
      <c r="H75" s="17">
        <v>6</v>
      </c>
      <c r="I75" s="17">
        <v>6</v>
      </c>
      <c r="J75" s="15" t="s">
        <v>255</v>
      </c>
      <c r="K75" s="2" t="s">
        <v>11</v>
      </c>
      <c r="L75" s="15"/>
      <c r="M75" s="18"/>
      <c r="N75" s="65"/>
    </row>
    <row r="76" spans="2:14" ht="18" thickBot="1" x14ac:dyDescent="0.3">
      <c r="B76" s="13">
        <v>17.03</v>
      </c>
      <c r="C76" s="14" t="s">
        <v>256</v>
      </c>
      <c r="D76" s="16" t="s">
        <v>257</v>
      </c>
      <c r="E76" s="17">
        <v>83</v>
      </c>
      <c r="F76" s="17">
        <v>83</v>
      </c>
      <c r="G76" s="17">
        <v>83</v>
      </c>
      <c r="H76" s="17">
        <v>83</v>
      </c>
      <c r="I76" s="17">
        <v>83</v>
      </c>
      <c r="J76" s="15" t="s">
        <v>258</v>
      </c>
      <c r="K76" s="2" t="s">
        <v>11</v>
      </c>
      <c r="L76" s="15"/>
      <c r="M76" s="18"/>
      <c r="N76" s="65"/>
    </row>
    <row r="77" spans="2:14" ht="29.25" thickBot="1" x14ac:dyDescent="0.3">
      <c r="B77" s="13">
        <v>17.03</v>
      </c>
      <c r="C77" s="14" t="s">
        <v>259</v>
      </c>
      <c r="D77" s="16" t="s">
        <v>260</v>
      </c>
      <c r="E77" s="17">
        <v>30</v>
      </c>
      <c r="F77" s="17">
        <v>30</v>
      </c>
      <c r="G77" s="17">
        <v>30</v>
      </c>
      <c r="H77" s="17">
        <v>30</v>
      </c>
      <c r="I77" s="17">
        <v>30</v>
      </c>
      <c r="J77" s="15" t="s">
        <v>261</v>
      </c>
      <c r="K77" s="2" t="s">
        <v>11</v>
      </c>
      <c r="L77" s="15"/>
      <c r="M77" s="18"/>
      <c r="N77" s="65"/>
    </row>
    <row r="78" spans="2:14" ht="18" thickBot="1" x14ac:dyDescent="0.3">
      <c r="B78" s="19">
        <v>17.46</v>
      </c>
      <c r="C78" s="20" t="s">
        <v>262</v>
      </c>
      <c r="D78" s="22" t="s">
        <v>263</v>
      </c>
      <c r="E78" s="23">
        <v>86</v>
      </c>
      <c r="F78" s="23">
        <v>86</v>
      </c>
      <c r="G78" s="23">
        <v>86</v>
      </c>
      <c r="H78" s="23">
        <v>86</v>
      </c>
      <c r="I78" s="23">
        <v>86</v>
      </c>
      <c r="J78" s="21" t="s">
        <v>264</v>
      </c>
      <c r="K78" s="2" t="s">
        <v>11</v>
      </c>
      <c r="L78" s="21"/>
      <c r="M78" s="24"/>
      <c r="N78" s="65"/>
    </row>
    <row r="79" spans="2:14" ht="18" thickBot="1" x14ac:dyDescent="0.3">
      <c r="B79" s="6">
        <v>17.489999999999998</v>
      </c>
      <c r="C79" s="7" t="s">
        <v>265</v>
      </c>
      <c r="D79" s="9" t="s">
        <v>266</v>
      </c>
      <c r="E79" s="10">
        <v>215</v>
      </c>
      <c r="F79" s="10">
        <v>215</v>
      </c>
      <c r="G79" s="10" t="s">
        <v>267</v>
      </c>
      <c r="H79" s="10" t="s">
        <v>268</v>
      </c>
      <c r="I79" s="10">
        <v>212</v>
      </c>
      <c r="J79" s="8" t="s">
        <v>269</v>
      </c>
      <c r="K79" s="2"/>
      <c r="L79" s="8"/>
      <c r="M79" s="11"/>
      <c r="N79" s="65"/>
    </row>
    <row r="80" spans="2:14" ht="18" thickBot="1" x14ac:dyDescent="0.3">
      <c r="B80" s="6">
        <v>17.489999999999998</v>
      </c>
      <c r="C80" s="7" t="s">
        <v>270</v>
      </c>
      <c r="D80" s="9" t="s">
        <v>271</v>
      </c>
      <c r="E80" s="10">
        <v>24</v>
      </c>
      <c r="F80" s="10">
        <v>24</v>
      </c>
      <c r="G80" s="10">
        <v>24</v>
      </c>
      <c r="H80" s="10">
        <v>24</v>
      </c>
      <c r="I80" s="10">
        <v>24</v>
      </c>
      <c r="J80" s="8" t="s">
        <v>272</v>
      </c>
      <c r="K80" s="2" t="s">
        <v>11</v>
      </c>
      <c r="L80" s="8"/>
      <c r="M80" s="11"/>
      <c r="N80" s="65"/>
    </row>
    <row r="81" spans="2:14" ht="18" thickBot="1" x14ac:dyDescent="0.3">
      <c r="B81" s="19">
        <v>17.72</v>
      </c>
      <c r="C81" s="20" t="s">
        <v>273</v>
      </c>
      <c r="D81" s="22" t="s">
        <v>274</v>
      </c>
      <c r="E81" s="23">
        <v>11</v>
      </c>
      <c r="F81" s="23">
        <v>11</v>
      </c>
      <c r="G81" s="23">
        <v>11</v>
      </c>
      <c r="H81" s="23">
        <v>11</v>
      </c>
      <c r="I81" s="23">
        <v>11</v>
      </c>
      <c r="J81" s="21" t="s">
        <v>275</v>
      </c>
      <c r="K81" s="2" t="s">
        <v>11</v>
      </c>
      <c r="L81" s="21"/>
      <c r="M81" s="24"/>
      <c r="N81" s="65"/>
    </row>
    <row r="82" spans="2:14" ht="18" thickBot="1" x14ac:dyDescent="0.3">
      <c r="B82" s="13">
        <v>17.89</v>
      </c>
      <c r="C82" s="14" t="s">
        <v>276</v>
      </c>
      <c r="D82" s="16" t="s">
        <v>277</v>
      </c>
      <c r="E82" s="17">
        <v>188</v>
      </c>
      <c r="F82" s="17">
        <v>188</v>
      </c>
      <c r="G82" s="17">
        <v>188</v>
      </c>
      <c r="H82" s="17">
        <v>188</v>
      </c>
      <c r="I82" s="17">
        <v>188</v>
      </c>
      <c r="J82" s="15" t="s">
        <v>278</v>
      </c>
      <c r="K82" s="2"/>
      <c r="L82" s="15"/>
      <c r="M82" s="18"/>
      <c r="N82" s="65"/>
    </row>
    <row r="83" spans="2:14" ht="18" thickBot="1" x14ac:dyDescent="0.3">
      <c r="B83" s="6">
        <v>17.89</v>
      </c>
      <c r="C83" s="7" t="s">
        <v>279</v>
      </c>
      <c r="D83" s="9" t="s">
        <v>280</v>
      </c>
      <c r="E83" s="10">
        <v>36</v>
      </c>
      <c r="F83" s="10">
        <v>36</v>
      </c>
      <c r="G83" s="10">
        <v>36</v>
      </c>
      <c r="H83" s="10">
        <v>36</v>
      </c>
      <c r="I83" s="10">
        <v>36</v>
      </c>
      <c r="J83" s="8" t="s">
        <v>281</v>
      </c>
      <c r="K83" s="2" t="s">
        <v>11</v>
      </c>
      <c r="L83" s="8"/>
      <c r="M83" s="11"/>
      <c r="N83" s="65"/>
    </row>
    <row r="84" spans="2:14" ht="18" thickBot="1" x14ac:dyDescent="0.3">
      <c r="B84" s="6">
        <v>18</v>
      </c>
      <c r="C84" s="7" t="s">
        <v>282</v>
      </c>
      <c r="D84" s="9" t="s">
        <v>283</v>
      </c>
      <c r="E84" s="10">
        <v>48</v>
      </c>
      <c r="F84" s="10" t="s">
        <v>284</v>
      </c>
      <c r="G84" s="10" t="s">
        <v>285</v>
      </c>
      <c r="H84" s="10">
        <v>0</v>
      </c>
      <c r="I84" s="10">
        <v>0</v>
      </c>
      <c r="J84" s="8" t="s">
        <v>245</v>
      </c>
      <c r="K84" s="2"/>
      <c r="L84" s="8"/>
      <c r="M84" s="12" t="s">
        <v>246</v>
      </c>
      <c r="N84" s="64"/>
    </row>
    <row r="85" spans="2:14" ht="18" thickBot="1" x14ac:dyDescent="0.3">
      <c r="B85" s="13">
        <v>18</v>
      </c>
      <c r="C85" s="14" t="s">
        <v>286</v>
      </c>
      <c r="D85" s="16" t="s">
        <v>287</v>
      </c>
      <c r="E85" s="17">
        <v>280</v>
      </c>
      <c r="F85" s="17">
        <v>280</v>
      </c>
      <c r="G85" s="17" t="s">
        <v>288</v>
      </c>
      <c r="H85" s="17" t="s">
        <v>289</v>
      </c>
      <c r="I85" s="17">
        <v>260</v>
      </c>
      <c r="J85" s="15" t="s">
        <v>290</v>
      </c>
      <c r="K85" s="2"/>
      <c r="L85" s="15"/>
      <c r="M85" s="18"/>
      <c r="N85" s="65"/>
    </row>
    <row r="86" spans="2:14" ht="18" thickBot="1" x14ac:dyDescent="0.3">
      <c r="B86" s="6">
        <v>18.68</v>
      </c>
      <c r="C86" s="7" t="s">
        <v>291</v>
      </c>
      <c r="D86" s="9" t="s">
        <v>292</v>
      </c>
      <c r="E86" s="10">
        <v>172</v>
      </c>
      <c r="F86" s="10">
        <v>172</v>
      </c>
      <c r="G86" s="10">
        <v>172</v>
      </c>
      <c r="H86" s="10">
        <v>172</v>
      </c>
      <c r="I86" s="10">
        <v>172</v>
      </c>
      <c r="J86" s="8" t="s">
        <v>293</v>
      </c>
      <c r="K86" s="2"/>
      <c r="L86" s="8"/>
      <c r="M86" s="11"/>
      <c r="N86" s="65"/>
    </row>
    <row r="87" spans="2:14" ht="18" thickBot="1" x14ac:dyDescent="0.3">
      <c r="B87" s="6">
        <v>18.87</v>
      </c>
      <c r="C87" s="7" t="s">
        <v>294</v>
      </c>
      <c r="D87" s="9" t="s">
        <v>295</v>
      </c>
      <c r="E87" s="10">
        <v>14</v>
      </c>
      <c r="F87" s="10">
        <v>14</v>
      </c>
      <c r="G87" s="10">
        <v>14</v>
      </c>
      <c r="H87" s="10">
        <v>14</v>
      </c>
      <c r="I87" s="10">
        <v>14</v>
      </c>
      <c r="J87" s="8" t="s">
        <v>296</v>
      </c>
      <c r="K87" s="2" t="s">
        <v>11</v>
      </c>
      <c r="L87" s="8"/>
      <c r="M87" s="11"/>
      <c r="N87" s="65"/>
    </row>
    <row r="88" spans="2:14" ht="18" thickBot="1" x14ac:dyDescent="0.3">
      <c r="B88" s="13">
        <v>18.87</v>
      </c>
      <c r="C88" s="14" t="s">
        <v>297</v>
      </c>
      <c r="D88" s="16" t="s">
        <v>298</v>
      </c>
      <c r="E88" s="17">
        <v>6</v>
      </c>
      <c r="F88" s="17">
        <v>6</v>
      </c>
      <c r="G88" s="17">
        <v>6</v>
      </c>
      <c r="H88" s="17">
        <v>6</v>
      </c>
      <c r="I88" s="17">
        <v>6</v>
      </c>
      <c r="J88" s="15" t="s">
        <v>299</v>
      </c>
      <c r="K88" s="2" t="s">
        <v>11</v>
      </c>
      <c r="L88" s="15"/>
      <c r="M88" s="18"/>
      <c r="N88" s="65"/>
    </row>
    <row r="89" spans="2:14" ht="18" thickBot="1" x14ac:dyDescent="0.3">
      <c r="B89" s="19">
        <v>19</v>
      </c>
      <c r="C89" s="20" t="s">
        <v>300</v>
      </c>
      <c r="D89" s="22" t="s">
        <v>301</v>
      </c>
      <c r="E89" s="23">
        <v>21</v>
      </c>
      <c r="F89" s="23">
        <v>21</v>
      </c>
      <c r="G89" s="23">
        <v>21</v>
      </c>
      <c r="H89" s="23">
        <v>21</v>
      </c>
      <c r="I89" s="23">
        <v>21</v>
      </c>
      <c r="J89" s="21" t="s">
        <v>302</v>
      </c>
      <c r="K89" s="2" t="s">
        <v>11</v>
      </c>
      <c r="L89" s="21"/>
      <c r="M89" s="24"/>
      <c r="N89" s="65"/>
    </row>
    <row r="90" spans="2:14" ht="18" thickBot="1" x14ac:dyDescent="0.3">
      <c r="B90" s="13">
        <v>19.03</v>
      </c>
      <c r="C90" s="14" t="s">
        <v>303</v>
      </c>
      <c r="D90" s="16" t="s">
        <v>304</v>
      </c>
      <c r="E90" s="17">
        <v>8</v>
      </c>
      <c r="F90" s="17">
        <v>8</v>
      </c>
      <c r="G90" s="17">
        <v>8</v>
      </c>
      <c r="H90" s="17">
        <v>8</v>
      </c>
      <c r="I90" s="17">
        <v>8</v>
      </c>
      <c r="J90" s="15" t="s">
        <v>305</v>
      </c>
      <c r="K90" s="2" t="s">
        <v>11</v>
      </c>
      <c r="L90" s="15"/>
      <c r="M90" s="18"/>
      <c r="N90" s="65"/>
    </row>
    <row r="91" spans="2:14" ht="18" thickBot="1" x14ac:dyDescent="0.3">
      <c r="B91" s="6">
        <v>19.100000000000001</v>
      </c>
      <c r="C91" s="7" t="s">
        <v>306</v>
      </c>
      <c r="D91" s="9">
        <v>1</v>
      </c>
      <c r="E91" s="10">
        <v>26</v>
      </c>
      <c r="F91" s="10">
        <v>26</v>
      </c>
      <c r="G91" s="10">
        <v>26</v>
      </c>
      <c r="H91" s="10">
        <v>26</v>
      </c>
      <c r="I91" s="10">
        <v>26</v>
      </c>
      <c r="J91" s="8" t="s">
        <v>307</v>
      </c>
      <c r="K91" s="2" t="s">
        <v>11</v>
      </c>
      <c r="L91" s="8"/>
      <c r="M91" s="11"/>
      <c r="N91" s="65"/>
    </row>
    <row r="92" spans="2:14" ht="18" thickBot="1" x14ac:dyDescent="0.3">
      <c r="B92" s="6">
        <v>19.100000000000001</v>
      </c>
      <c r="C92" s="7" t="s">
        <v>308</v>
      </c>
      <c r="D92" s="9" t="s">
        <v>309</v>
      </c>
      <c r="E92" s="10">
        <v>17</v>
      </c>
      <c r="F92" s="10">
        <v>17</v>
      </c>
      <c r="G92" s="10">
        <v>17</v>
      </c>
      <c r="H92" s="10">
        <v>17</v>
      </c>
      <c r="I92" s="10">
        <v>17</v>
      </c>
      <c r="J92" s="8" t="s">
        <v>310</v>
      </c>
      <c r="K92" s="2" t="s">
        <v>11</v>
      </c>
      <c r="L92" s="8"/>
      <c r="M92" s="11"/>
      <c r="N92" s="65"/>
    </row>
    <row r="93" spans="2:14" ht="18" thickBot="1" x14ac:dyDescent="0.3">
      <c r="B93" s="6">
        <v>19.100000000000001</v>
      </c>
      <c r="C93" s="7" t="s">
        <v>311</v>
      </c>
      <c r="D93" s="9" t="s">
        <v>312</v>
      </c>
      <c r="E93" s="10">
        <v>14</v>
      </c>
      <c r="F93" s="10">
        <v>14</v>
      </c>
      <c r="G93" s="10">
        <v>14</v>
      </c>
      <c r="H93" s="10">
        <v>14</v>
      </c>
      <c r="I93" s="10">
        <v>14</v>
      </c>
      <c r="J93" s="8" t="s">
        <v>313</v>
      </c>
      <c r="K93" s="2" t="s">
        <v>11</v>
      </c>
      <c r="L93" s="8"/>
      <c r="M93" s="11"/>
      <c r="N93" s="65"/>
    </row>
    <row r="94" spans="2:14" ht="18" thickBot="1" x14ac:dyDescent="0.3">
      <c r="B94" s="6">
        <v>19.239999999999998</v>
      </c>
      <c r="C94" s="7" t="s">
        <v>314</v>
      </c>
      <c r="D94" s="9" t="s">
        <v>315</v>
      </c>
      <c r="E94" s="10">
        <v>27</v>
      </c>
      <c r="F94" s="10">
        <v>27</v>
      </c>
      <c r="G94" s="10">
        <v>27</v>
      </c>
      <c r="H94" s="10">
        <v>27</v>
      </c>
      <c r="I94" s="10">
        <v>27</v>
      </c>
      <c r="J94" s="8" t="s">
        <v>316</v>
      </c>
      <c r="K94" s="2" t="s">
        <v>11</v>
      </c>
      <c r="L94" s="8"/>
      <c r="M94" s="11"/>
      <c r="N94" s="65"/>
    </row>
    <row r="95" spans="2:14" ht="18" thickBot="1" x14ac:dyDescent="0.3">
      <c r="B95" s="6">
        <v>19.239999999999998</v>
      </c>
      <c r="C95" s="7" t="s">
        <v>317</v>
      </c>
      <c r="D95" s="9" t="s">
        <v>318</v>
      </c>
      <c r="E95" s="10">
        <v>31</v>
      </c>
      <c r="F95" s="10">
        <v>31</v>
      </c>
      <c r="G95" s="10">
        <v>31</v>
      </c>
      <c r="H95" s="10">
        <v>31</v>
      </c>
      <c r="I95" s="10">
        <v>31</v>
      </c>
      <c r="J95" s="8" t="s">
        <v>319</v>
      </c>
      <c r="K95" s="2" t="s">
        <v>11</v>
      </c>
      <c r="L95" s="8"/>
      <c r="M95" s="11"/>
      <c r="N95" s="65"/>
    </row>
    <row r="96" spans="2:14" ht="18" thickBot="1" x14ac:dyDescent="0.3">
      <c r="B96" s="25">
        <v>19.239999999999998</v>
      </c>
      <c r="C96" s="26" t="s">
        <v>320</v>
      </c>
      <c r="D96" s="27" t="s">
        <v>321</v>
      </c>
      <c r="E96" s="28">
        <v>27</v>
      </c>
      <c r="F96" s="28">
        <v>20</v>
      </c>
      <c r="G96" s="28">
        <v>20</v>
      </c>
      <c r="H96" s="28">
        <v>18</v>
      </c>
      <c r="I96" s="28">
        <v>16</v>
      </c>
      <c r="J96" s="27" t="s">
        <v>32</v>
      </c>
      <c r="K96" s="2" t="s">
        <v>11</v>
      </c>
      <c r="L96" s="27"/>
      <c r="M96" s="29"/>
      <c r="N96" s="65"/>
    </row>
    <row r="97" spans="2:14" ht="18" thickBot="1" x14ac:dyDescent="0.3">
      <c r="B97" s="13">
        <v>19.420000000000002</v>
      </c>
      <c r="C97" s="14" t="s">
        <v>322</v>
      </c>
      <c r="D97" s="16" t="s">
        <v>323</v>
      </c>
      <c r="E97" s="17">
        <v>8</v>
      </c>
      <c r="F97" s="17">
        <v>8</v>
      </c>
      <c r="G97" s="17">
        <v>8</v>
      </c>
      <c r="H97" s="17">
        <v>8</v>
      </c>
      <c r="I97" s="17">
        <v>8</v>
      </c>
      <c r="J97" s="15" t="s">
        <v>324</v>
      </c>
      <c r="K97" s="2" t="s">
        <v>11</v>
      </c>
      <c r="L97" s="15"/>
      <c r="M97" s="18"/>
      <c r="N97" s="65"/>
    </row>
    <row r="98" spans="2:14" ht="18" thickBot="1" x14ac:dyDescent="0.3">
      <c r="B98" s="6">
        <v>19.420000000000002</v>
      </c>
      <c r="C98" s="7" t="s">
        <v>325</v>
      </c>
      <c r="D98" s="9" t="s">
        <v>326</v>
      </c>
      <c r="E98" s="10">
        <v>19</v>
      </c>
      <c r="F98" s="10">
        <v>19</v>
      </c>
      <c r="G98" s="10">
        <v>19</v>
      </c>
      <c r="H98" s="10">
        <v>19</v>
      </c>
      <c r="I98" s="10">
        <v>19</v>
      </c>
      <c r="J98" s="8" t="s">
        <v>327</v>
      </c>
      <c r="K98" s="2" t="s">
        <v>11</v>
      </c>
      <c r="L98" s="8"/>
      <c r="M98" s="11"/>
      <c r="N98" s="65"/>
    </row>
    <row r="99" spans="2:14" ht="18" thickBot="1" x14ac:dyDescent="0.3">
      <c r="B99" s="6">
        <v>19.649999999999999</v>
      </c>
      <c r="C99" s="7" t="s">
        <v>328</v>
      </c>
      <c r="D99" s="9" t="s">
        <v>329</v>
      </c>
      <c r="E99" s="10">
        <v>197</v>
      </c>
      <c r="F99" s="10">
        <v>197</v>
      </c>
      <c r="G99" s="10">
        <v>197</v>
      </c>
      <c r="H99" s="10" t="s">
        <v>330</v>
      </c>
      <c r="I99" s="10">
        <v>195</v>
      </c>
      <c r="J99" s="8" t="s">
        <v>331</v>
      </c>
      <c r="K99" s="2"/>
      <c r="L99" s="8"/>
      <c r="M99" s="11"/>
      <c r="N99" s="65"/>
    </row>
    <row r="100" spans="2:14" ht="18" thickBot="1" x14ac:dyDescent="0.3">
      <c r="B100" s="6">
        <v>20.02</v>
      </c>
      <c r="C100" s="7" t="s">
        <v>332</v>
      </c>
      <c r="D100" s="9" t="s">
        <v>333</v>
      </c>
      <c r="E100" s="10">
        <v>28</v>
      </c>
      <c r="F100" s="10">
        <v>28</v>
      </c>
      <c r="G100" s="10">
        <v>28</v>
      </c>
      <c r="H100" s="10">
        <v>28</v>
      </c>
      <c r="I100" s="10">
        <v>28</v>
      </c>
      <c r="J100" s="8" t="s">
        <v>334</v>
      </c>
      <c r="K100" s="2" t="s">
        <v>11</v>
      </c>
      <c r="L100" s="8"/>
      <c r="M100" s="11"/>
      <c r="N100" s="65"/>
    </row>
    <row r="101" spans="2:14" ht="17.25" x14ac:dyDescent="0.25">
      <c r="B101" s="13">
        <v>20.100000000000001</v>
      </c>
      <c r="C101" s="14" t="s">
        <v>335</v>
      </c>
      <c r="D101" s="16" t="s">
        <v>336</v>
      </c>
      <c r="E101" s="17">
        <v>5</v>
      </c>
      <c r="F101" s="17">
        <v>5</v>
      </c>
      <c r="G101" s="17">
        <v>5</v>
      </c>
      <c r="H101" s="17">
        <v>5</v>
      </c>
      <c r="I101" s="17">
        <v>5</v>
      </c>
      <c r="J101" s="15" t="s">
        <v>337</v>
      </c>
      <c r="K101" s="2" t="s">
        <v>11</v>
      </c>
      <c r="L101" s="59"/>
      <c r="M101" s="5"/>
      <c r="N101" s="64"/>
    </row>
  </sheetData>
  <conditionalFormatting sqref="K3:K101">
    <cfRule type="expression" dxfId="16" priority="1">
      <formula>IF(K3="false",TRUE,FALSE)</formula>
    </cfRule>
  </conditionalFormatting>
  <hyperlinks>
    <hyperlink ref="D52" r:id="rId1" display="http://ts4.travian.com/position_details.php?x=-17&amp;y=-49" xr:uid="{87D5987B-5C59-4BE7-A3CC-CF0ED089FFAF}"/>
    <hyperlink ref="D51" r:id="rId2" display="http://ts4.travian.com/position_details.php?x=-17&amp;y=-53" xr:uid="{9275E6AD-24D8-4D98-87C2-002E03B95FD4}"/>
    <hyperlink ref="D50" r:id="rId3" display="http://ts4.travian.com/position_details.php?x=-33&amp;y=-37" xr:uid="{7460D94C-D9A4-47DD-9A65-2C5582EB721E}"/>
    <hyperlink ref="J49" r:id="rId4" display="http://ts4.travian.com/spieler.php?uid=1" xr:uid="{FD7F74CA-1E6A-4438-B574-C4C5A0A9995B}"/>
    <hyperlink ref="D49" r:id="rId5" display="http://ts4.travian.com/position_details.php?x=-24&amp;y=-39" xr:uid="{BD71A64A-7E48-4FA2-8295-57612CAE8BE2}"/>
    <hyperlink ref="D48" r:id="rId6" display="http://ts4.travian.com/position_details.php?x=-24&amp;y=-63" xr:uid="{87202830-E619-4E53-8144-9EA409221C35}"/>
    <hyperlink ref="D47" r:id="rId7" display="http://ts4.travian.com/position_details.php?x=-20&amp;y=-59" xr:uid="{242B2A90-95AA-432A-8D74-0627BEFC1314}"/>
    <hyperlink ref="D46" r:id="rId8" display="http://ts4.travian.com/position_details.php?x=-23&amp;y=-62" xr:uid="{CFC9FA85-D60F-4D3D-96AA-33C08B30A16B}"/>
    <hyperlink ref="D45" r:id="rId9" display="http://ts4.travian.com/position_details.php?x=-39&amp;y=-62" xr:uid="{3B264E7A-730C-451A-B081-E58E46E56B28}"/>
    <hyperlink ref="D44" r:id="rId10" display="http://ts4.travian.com/position_details.php?x=-37&amp;y=-39" xr:uid="{4551AD7B-C394-4946-B601-A596566B3900}"/>
    <hyperlink ref="D43" r:id="rId11" display="http://ts4.travian.com/position_details.php?x=-44&amp;y=-48" xr:uid="{07D2BD5C-8DB2-401B-A2E2-FFE8FB6D414B}"/>
    <hyperlink ref="D42" r:id="rId12" display="http://ts4.travian.com/position_details.php?x=-38&amp;y=-40" xr:uid="{EC01B98B-C05A-4D8D-BB06-F45E96AA00AF}"/>
    <hyperlink ref="D41" r:id="rId13" display="http://ts4.travian.com/position_details.php?x=-44&amp;y=-51" xr:uid="{AE661686-E0D6-4B48-93DE-F257492A9B57}"/>
    <hyperlink ref="J40" r:id="rId14" display="http://ts4.travian.com/spieler.php?uid=1" xr:uid="{B9AACE14-F7C1-428A-A171-980C3E08502C}"/>
    <hyperlink ref="D40" r:id="rId15" display="http://ts4.travian.com/position_details.php?x=-43&amp;y=-46" xr:uid="{A410FA78-C44B-4DA5-BF78-E3DF524BA7F3}"/>
    <hyperlink ref="D39" r:id="rId16" display="http://ts4.travian.com/position_details.php?x=-39&amp;y=-41" xr:uid="{E7809338-3994-4B78-A7A2-A42CC1716E38}"/>
    <hyperlink ref="D38" r:id="rId17" display="http://ts4.travian.com/position_details.php?x=-40&amp;y=-60" xr:uid="{0BBA76FB-FAF8-4B33-A218-C30912B0E0E6}"/>
    <hyperlink ref="J37" r:id="rId18" display="http://ts4.travian.com/spieler.php?uid=1" xr:uid="{CA49CBC3-71FF-4767-A903-93FA763A4E09}"/>
    <hyperlink ref="D37" r:id="rId19" display="http://ts4.travian.com/position_details.php?x=-27&amp;y=-39" xr:uid="{5029DFB1-1BC2-42FD-BCC8-B40D5C3AA34A}"/>
    <hyperlink ref="D36" r:id="rId20" display="http://ts4.travian.com/position_details.php?x=-35&amp;y=-39" xr:uid="{F1695782-B091-4603-9403-B2E3D1627DAA}"/>
    <hyperlink ref="D35" r:id="rId21" display="http://ts4.travian.com/position_details.php?x=-38&amp;y=-61" xr:uid="{985EBD22-2834-4AAA-877D-494E7B36A445}"/>
    <hyperlink ref="D34" r:id="rId22" display="http://ts4.travian.com/position_details.php?x=-42&amp;y=-56" xr:uid="{4B09E382-63BE-4D81-8714-BD02750BC414}"/>
    <hyperlink ref="D33" r:id="rId23" display="http://ts4.travian.com/position_details.php?x=-31&amp;y=-63" xr:uid="{DC9776D8-491C-4DEC-B9FE-1671CA2A96C1}"/>
    <hyperlink ref="D32" r:id="rId24" display="http://ts4.travian.com/position_details.php?x=-34&amp;y=-62" xr:uid="{9AC8F3FA-2AAA-4482-AAE4-45A14419F304}"/>
    <hyperlink ref="D31" r:id="rId25" display="http://ts4.travian.com/position_details.php?x=-42&amp;y=-54" xr:uid="{3FB816D6-3FAD-4AF1-9B7D-C29EA931D5F4}"/>
    <hyperlink ref="D30" r:id="rId26" display="http://ts4.travian.com/position_details.php?x=-22&amp;y=-58" xr:uid="{F56CA324-2A1A-4103-B47C-13C79BA13BED}"/>
    <hyperlink ref="D29" r:id="rId27" display="http://ts4.travian.com/position_details.php?x=-21&amp;y=-47" xr:uid="{45A291A1-5CEC-4512-AC56-729062754E2C}"/>
    <hyperlink ref="D28" r:id="rId28" display="http://ts4.travian.com/position_details.php?x=-36&amp;y=-60" xr:uid="{31320BD8-FFC2-4639-A750-44A12824025C}"/>
    <hyperlink ref="D27" r:id="rId29" display="http://ts4.travian.com/position_details.php?x=-41&amp;y=-52" xr:uid="{2E66CB57-2F17-43C0-8DE8-BFF873BC2D5E}"/>
    <hyperlink ref="D26" r:id="rId30" display="http://ts4.travian.com/position_details.php?x=-21&amp;y=-52" xr:uid="{4E73E4B7-6F85-4FE4-8999-B548B8BDE762}"/>
    <hyperlink ref="D25" r:id="rId31" display="http://ts4.travian.com/position_details.php?x=-28&amp;y=-42" xr:uid="{A89440B1-89F3-4EA0-8440-8F90B0695B0F}"/>
    <hyperlink ref="D24" r:id="rId32" display="http://ts4.travian.com/position_details.php?x=-30&amp;y=-60" xr:uid="{DD486297-3FD1-4193-A93C-42ABE6EFDDB6}"/>
    <hyperlink ref="D23" r:id="rId33" display="http://ts4.travian.com/position_details.php?x=-40&amp;y=-51" xr:uid="{52AB0DA1-4302-41CD-B30A-ACBA0F71360D}"/>
    <hyperlink ref="D22" r:id="rId34" display="http://ts4.travian.com/position_details.php?x=-27&amp;y=-43" xr:uid="{C4CBE45E-7FB7-4BF4-9B69-85FE94AAEC8D}"/>
    <hyperlink ref="D21" r:id="rId35" display="http://ts4.travian.com/position_details.php?x=-28&amp;y=-59" xr:uid="{DC9BACF6-1437-47FC-8609-23BDA6B0091B}"/>
    <hyperlink ref="D20" r:id="rId36" display="http://ts4.travian.com/position_details.php?x=-24&amp;y=-55" xr:uid="{4988C739-20D6-4F80-9110-EDF35A3A0AA5}"/>
    <hyperlink ref="D19" r:id="rId37" display="http://ts4.travian.com/position_details.php?x=-25&amp;y=-46" xr:uid="{901692B7-90E4-4EAC-9864-5FAF267E0A26}"/>
    <hyperlink ref="D18" r:id="rId38" display="http://ts4.travian.com/position_details.php?x=-35&amp;y=-45" xr:uid="{0A9075E2-8251-4C2A-B724-CE6707BCD97A}"/>
    <hyperlink ref="D17" r:id="rId39" display="http://ts4.travian.com/position_details.php?x=-32&amp;y=-58" xr:uid="{AA75224B-2E8B-4008-9366-64BAD617B861}"/>
    <hyperlink ref="D16" r:id="rId40" display="http://ts4.travian.com/position_details.php?x=-28&amp;y=-45" xr:uid="{9DF49F78-A8DA-4BA5-A7BD-60D10D8015C0}"/>
    <hyperlink ref="D15" r:id="rId41" display="http://ts4.travian.com/position_details.php?x=-26&amp;y=-55" xr:uid="{6CC55FBE-D431-4B5A-A4FB-76D388DA95AB}"/>
    <hyperlink ref="D14" r:id="rId42" display="http://ts4.travian.com/position_details.php?x=-33&amp;y=-57" xr:uid="{82AC2152-9110-40CB-A172-554A2A648607}"/>
    <hyperlink ref="D13" r:id="rId43" display="http://ts4.travian.com/position_details.php?x=-37&amp;y=-50" xr:uid="{4876559E-A547-4DD9-A807-A2D7FF9210F6}"/>
    <hyperlink ref="D12" r:id="rId44" display="http://ts4.travian.com/position_details.php?x=-36&amp;y=-54" xr:uid="{A315F56C-E757-4014-BA1E-9418C0B0A184}"/>
    <hyperlink ref="D11" r:id="rId45" display="http://ts4.travian.com/position_details.php?x=-26&amp;y=-48" xr:uid="{1C28E0AA-1DD7-4EAE-9D04-4EE6A0301864}"/>
    <hyperlink ref="D10" r:id="rId46" display="http://ts4.travian.com/position_details.php?x=-33&amp;y=-46" xr:uid="{698D3B73-0C3C-42CF-8673-616ACDADEE7F}"/>
    <hyperlink ref="D9" r:id="rId47" display="http://ts4.travian.com/position_details.php?x=-36&amp;y=-49" xr:uid="{8CDE6597-EB6D-4F88-9E53-F60DE6487E34}"/>
    <hyperlink ref="D8" r:id="rId48" display="http://ts4.travian.com/position_details.php?x=-30&amp;y=-56" xr:uid="{A53092DE-D24A-44DE-AF20-9FCF2F7C4957}"/>
    <hyperlink ref="D7" r:id="rId49" display="http://ts4.travian.com/position_details.php?x=-35&amp;y=-53" xr:uid="{0117903C-52B4-4C02-9728-79BF08577917}"/>
    <hyperlink ref="D6" r:id="rId50" display="http://ts4.travian.com/position_details.php?x=-30&amp;y=-54" xr:uid="{6F38EBA6-C0B7-4196-9C97-52451277B2F4}"/>
    <hyperlink ref="D5" r:id="rId51" display="http://ts4.travian.com/position_details.php?x=-32&amp;y=-54" xr:uid="{4832B7F3-A857-4EB6-92C5-083C67CAD770}"/>
    <hyperlink ref="D4" r:id="rId52" display="http://ts4.travian.com/position_details.php?x=-32&amp;y=-52" xr:uid="{F34AB1D3-FB18-45D0-BA4C-12C470D3E461}"/>
    <hyperlink ref="D3" r:id="rId53" display="http://ts4.travian.com/position_details.php?x=-32&amp;y=-50" xr:uid="{145519E2-8FB1-41A4-96E5-6709855399D6}"/>
    <hyperlink ref="D53" r:id="rId54" display="http://ts4.travian.com/position_details.php?x=-28&amp;y=-65" xr:uid="{EE33871E-9049-4C7E-9687-5EACD05D4F47}"/>
    <hyperlink ref="D54" r:id="rId55" display="http://ts4.travian.com/position_details.php?x=-21&amp;y=-40" xr:uid="{6F8CBE1A-8A3E-4888-A074-CD505ECA28B1}"/>
    <hyperlink ref="J54" r:id="rId56" display="http://ts4.travian.com/spieler.php?uid=1" xr:uid="{66DF7255-FEF0-4E3C-AC4D-28B5AE799CF0}"/>
    <hyperlink ref="D55" r:id="rId57" display="http://ts4.travian.com/position_details.php?x=-19&amp;y=-60" xr:uid="{3E9A073B-3F4B-4463-AD28-7F280C07E10F}"/>
    <hyperlink ref="D56" r:id="rId58" display="http://ts4.travian.com/position_details.php?x=-37&amp;y=-65" xr:uid="{9211CF62-AC16-40FB-AAA7-72D1531DA614}"/>
    <hyperlink ref="D57" r:id="rId59" display="http://ts4.travian.com/position_details.php?x=-25&amp;y=-37" xr:uid="{70EDD886-9366-4B60-8292-43B6591D67AE}"/>
    <hyperlink ref="D58" r:id="rId60" display="http://ts4.travian.com/position_details.php?x=-23&amp;y=-38" xr:uid="{3A86D171-AB77-4FE9-AF3E-BF20A361616E}"/>
    <hyperlink ref="D59" r:id="rId61" display="http://ts4.travian.com/position_details.php?x=-34&amp;y=-36" xr:uid="{9CD2666E-0D0B-43C8-AA4B-584F83DDFC52}"/>
    <hyperlink ref="D60" r:id="rId62" display="http://ts4.travian.com/position_details.php?x=-35&amp;y=-66" xr:uid="{8E156152-F3E7-499E-BCAB-1CEA52F02592}"/>
    <hyperlink ref="J60" r:id="rId63" display="http://ts4.travian.com/spieler.php?uid=1" xr:uid="{CFB15150-E1C5-40EB-9E62-C01344E3B9FD}"/>
    <hyperlink ref="D61" r:id="rId64" display="http://ts4.travian.com/position_details.php?x=-17&amp;y=-44" xr:uid="{F57AE53C-4843-4989-98CC-B76C6C7DF3D4}"/>
    <hyperlink ref="D62" r:id="rId65" display="http://ts4.travian.com/position_details.php?x=-22&amp;y=-64" xr:uid="{6FA53A4F-C173-4702-B8C4-8181EAF59B92}"/>
    <hyperlink ref="D63" r:id="rId66" display="http://ts4.travian.com/position_details.php?x=-16&amp;y=-46" xr:uid="{C87E6F92-2B31-4AD2-88EA-DBC86B30803F}"/>
    <hyperlink ref="D64" r:id="rId67" display="http://ts4.travian.com/position_details.php?x=-36&amp;y=-36" xr:uid="{76A34BE8-691B-4263-8B9D-33EAC3E68B96}"/>
    <hyperlink ref="D65" r:id="rId68" display="http://ts4.travian.com/position_details.php?x=-45&amp;y=-59" xr:uid="{2805D5B0-97CF-4F99-B055-6732868E7739}"/>
    <hyperlink ref="J65" r:id="rId69" display="http://ts4.travian.com/spieler.php?uid=1" xr:uid="{C81549A6-9C81-4142-AFBC-205302CAE7D3}"/>
    <hyperlink ref="D66" r:id="rId70" display="http://ts4.travian.com/position_details.php?x=-46&amp;y=-45" xr:uid="{261DAE49-BAF3-4DD0-B219-D3F3F61D863C}"/>
    <hyperlink ref="D67" r:id="rId71" display="http://ts4.travian.com/position_details.php?x=-28&amp;y=-67" xr:uid="{9DFB4052-6E1C-43FC-ACA4-4667E8EAA342}"/>
    <hyperlink ref="D68" r:id="rId72" display="http://ts4.travian.com/position_details.php?x=-21&amp;y=-38" xr:uid="{219867F0-53CE-451D-A1E9-AB0C32099EF1}"/>
    <hyperlink ref="D69" r:id="rId73" display="http://ts4.travian.com/position_details.php?x=-17&amp;y=-60" xr:uid="{517910CA-1F8A-4E2B-8A6A-6E3656DF8DA4}"/>
    <hyperlink ref="D70" r:id="rId74" display="http://ts4.travian.com/position_details.php?x=-36&amp;y=-67" xr:uid="{8D185B2A-148D-4DAA-84CF-C0D8CF5B5BA7}"/>
    <hyperlink ref="D71" r:id="rId75" display="http://ts4.travian.com/position_details.php?x=-19&amp;y=-63" xr:uid="{B3446333-AEF2-4C84-B747-FB0B11ACAD51}"/>
    <hyperlink ref="D72" r:id="rId76" display="http://ts4.travian.com/position_details.php?x=-48&amp;y=-51" xr:uid="{1F44B8DB-06F7-4227-BE35-CA98D9F10C46}"/>
    <hyperlink ref="D73" r:id="rId77" display="http://ts4.travian.com/position_details.php?x=-16&amp;y=-43" xr:uid="{62BF3204-6918-4CB5-B649-7790824467C3}"/>
    <hyperlink ref="D74" r:id="rId78" display="http://ts4.travian.com/position_details.php?x=-46&amp;y=-43" xr:uid="{E9C3EE43-0B72-47FE-93AB-46BDB7394C45}"/>
    <hyperlink ref="D75" r:id="rId79" display="http://ts4.travian.com/position_details.php?x=-32&amp;y=-68" xr:uid="{21661BA4-F5BB-42E2-9B52-9F910FCC07F0}"/>
    <hyperlink ref="D76" r:id="rId80" display="http://ts4.travian.com/position_details.php?x=-42&amp;y=-64" xr:uid="{21116935-9B1F-49D5-B43C-B8FB27660234}"/>
    <hyperlink ref="D77" r:id="rId81" display="http://ts4.travian.com/position_details.php?x=-20&amp;y=-64" xr:uid="{9FBD3B02-8010-4A46-BF3C-F9CB91D4CA53}"/>
    <hyperlink ref="D78" r:id="rId82" display="http://ts4.travian.com/position_details.php?x=-15&amp;y=-44" xr:uid="{8CD2224D-3AF7-4766-809A-D24430B0E5F9}"/>
    <hyperlink ref="D79" r:id="rId83" display="http://ts4.travian.com/position_details.php?x=-40&amp;y=-36" xr:uid="{22ABD51E-3838-448D-8FFA-CE81C357F90F}"/>
    <hyperlink ref="D80" r:id="rId84" display="http://ts4.travian.com/position_details.php?x=-22&amp;y=-66" xr:uid="{15582B19-FAEC-47D1-87C7-33919E2A51BC}"/>
    <hyperlink ref="D81" r:id="rId85" display="http://ts4.travian.com/position_details.php?x=-48&amp;y=-46" xr:uid="{5D820721-25AB-4B1A-AE83-69CD39BB6F61}"/>
    <hyperlink ref="D82" r:id="rId86" display="http://ts4.travian.com/position_details.php?x=-47&amp;y=-59" xr:uid="{9DF6614D-D494-498E-A845-7A64C6DDCDE3}"/>
    <hyperlink ref="D83" r:id="rId87" display="http://ts4.travian.com/position_details.php?x=-23&amp;y=-35" xr:uid="{A901E555-2CB3-4E5C-A3B2-A36D92BEF9FB}"/>
    <hyperlink ref="D84" r:id="rId88" display="http://ts4.travian.com/position_details.php?x=-49&amp;y=-51" xr:uid="{493F3858-9656-4C77-A655-AA34E29C0B2B}"/>
    <hyperlink ref="D85" r:id="rId89" display="http://ts4.travian.com/position_details.php?x=-13&amp;y=-51" xr:uid="{592B3421-2345-4382-BFAE-BBA491391230}"/>
    <hyperlink ref="D86" r:id="rId90" display="http://ts4.travian.com/position_details.php?x=-36&amp;y=-33" xr:uid="{E4A95DE9-C126-4DA8-BB92-C3F5F374F23B}"/>
    <hyperlink ref="D87" r:id="rId91" display="http://ts4.travian.com/position_details.php?x=-41&amp;y=-35" xr:uid="{5181162D-AE73-4CF3-A1D0-0B8786776B21}"/>
    <hyperlink ref="D88" r:id="rId92" display="http://ts4.travian.com/position_details.php?x=-47&amp;y=-41" xr:uid="{669E02D3-3011-4A9C-A3BB-479F97BDCABE}"/>
    <hyperlink ref="D89" r:id="rId93" display="http://ts4.travian.com/position_details.php?x=-50&amp;y=-51" xr:uid="{5BD8871D-2D6B-4697-9FDB-59D29C818C7F}"/>
    <hyperlink ref="D90" r:id="rId94" display="http://ts4.travian.com/position_details.php?x=-32&amp;y=-70" xr:uid="{CD410E75-DB89-4945-8096-F6CE632512A4}"/>
    <hyperlink ref="D91" r:id="rId95" display="http://ts4.travian.com/position_details.php?x=-17&amp;y=-38" xr:uid="{C0A9BDBD-1D81-4E84-91DD-93241421BDC0}"/>
    <hyperlink ref="D92" r:id="rId96" display="http://ts4.travian.com/position_details.php?x=-12&amp;y=-49" xr:uid="{9F0DB710-19F9-49E0-8702-3A8FABCF665A}"/>
    <hyperlink ref="D93" r:id="rId97" display="http://ts4.travian.com/position_details.php?x=-18&amp;y=-37" xr:uid="{97EC76D8-06BE-4DC6-A264-905122A1D78E}"/>
    <hyperlink ref="D94" r:id="rId98" display="http://ts4.travian.com/position_details.php?x=-22&amp;y=-68" xr:uid="{04738D34-ECBF-4205-B1C3-307379FC343D}"/>
    <hyperlink ref="D95" r:id="rId99" display="http://ts4.travian.com/position_details.php?x=-34&amp;y=-32" xr:uid="{EC057294-B5F6-4C41-9583-B35E2F0CD7B3}"/>
    <hyperlink ref="D96" r:id="rId100" display="http://ts4.travian.com/position_details.php?x=-28&amp;y=-70" xr:uid="{FA8B39E6-884C-4F03-B6C3-22F8A9B37BE7}"/>
    <hyperlink ref="J96" r:id="rId101" display="http://ts4.travian.com/spieler.php?uid=1" xr:uid="{D022AF8D-099F-459A-A9A7-A371E5D9F42D}"/>
    <hyperlink ref="D97" r:id="rId102" display="http://ts4.travian.com/position_details.php?x=-15&amp;y=-62" xr:uid="{BB6A7031-E084-4499-A4DA-5F190239C379}"/>
    <hyperlink ref="D98" r:id="rId103" display="http://ts4.travian.com/position_details.php?x=-27&amp;y=-32" xr:uid="{EAF1A6B6-0460-4CDA-A989-3B6D35BB3BC1}"/>
    <hyperlink ref="D99" r:id="rId104" display="http://ts4.travian.com/position_details.php?x=-12&amp;y=-46" xr:uid="{6FAB7474-25B2-40CB-AF68-E1D7725787E4}"/>
    <hyperlink ref="D100" r:id="rId105" display="http://ts4.travian.com/position_details.php?x=-30&amp;y=-31" xr:uid="{4B528094-1DC9-4E09-B04A-52D14A6BBACF}"/>
    <hyperlink ref="D101" r:id="rId106" display="http://ts4.travian.com/position_details.php?x=-33&amp;y=-71" xr:uid="{B5ADC4C3-B4D1-489D-9DCD-E329213498B8}"/>
    <hyperlink ref="M101" r:id="rId107" display="http://ts4.travian.com/allianz.php?aid=0" xr:uid="{FE6F1F61-F33E-4AD5-92DE-0A3D343EBAE2}"/>
    <hyperlink ref="M100" r:id="rId108" display="http://ts4.travian.com/allianz.php?aid=0" xr:uid="{49768A87-B6CA-4072-94F6-0884F6F916D1}"/>
    <hyperlink ref="M99" r:id="rId109" display="http://ts4.travian.com/allianz.php?aid=0" xr:uid="{4489EFF9-4532-4869-B4F1-4EEB9189FFD3}"/>
    <hyperlink ref="M98" r:id="rId110" display="http://ts4.travian.com/allianz.php?aid=0" xr:uid="{B6F32FA9-D514-4447-A1B8-8016B5F6A00A}"/>
    <hyperlink ref="M97" r:id="rId111" display="http://ts4.travian.com/allianz.php?aid=0" xr:uid="{18698AA2-DD61-4A6A-81B3-7B9C0DD95BAD}"/>
    <hyperlink ref="M96" r:id="rId112" display="http://ts4.travian.com/allianz.php?aid=0" xr:uid="{D72EE75D-8FAB-4E89-BE1C-E219E87B5FCC}"/>
    <hyperlink ref="M95" r:id="rId113" display="http://ts4.travian.com/allianz.php?aid=0" xr:uid="{7F935BC7-F373-455B-B5FF-6667F2426938}"/>
    <hyperlink ref="M94" r:id="rId114" display="http://ts4.travian.com/allianz.php?aid=0" xr:uid="{22E9CFCA-168B-45D9-B321-2BA7A703941B}"/>
    <hyperlink ref="M93" r:id="rId115" display="http://ts4.travian.com/allianz.php?aid=0" xr:uid="{98333CB7-1B1B-44D7-B36D-C4A5E0AB75CA}"/>
    <hyperlink ref="M92" r:id="rId116" display="http://ts4.travian.com/allianz.php?aid=0" xr:uid="{C8D2A620-2104-44A1-A935-7C76DA4E9664}"/>
    <hyperlink ref="M91" r:id="rId117" display="http://ts4.travian.com/allianz.php?aid=0" xr:uid="{7D02C7A0-F021-4E75-BC01-E578D2165B08}"/>
    <hyperlink ref="M90" r:id="rId118" display="http://ts4.travian.com/allianz.php?aid=0" xr:uid="{3BAC3726-9474-4CCE-BACB-4FE911A81C2A}"/>
    <hyperlink ref="M89" r:id="rId119" display="http://ts4.travian.com/allianz.php?aid=0" xr:uid="{7A8C33BA-87DE-4B4D-AB94-40844FF596BE}"/>
    <hyperlink ref="M88" r:id="rId120" display="http://ts4.travian.com/allianz.php?aid=0" xr:uid="{CA084CD2-83C6-4AA9-AF5A-A16804B9AC48}"/>
    <hyperlink ref="M87" r:id="rId121" display="http://ts4.travian.com/allianz.php?aid=0" xr:uid="{9FB272B3-5D33-47D1-BA98-7F89B2641E5B}"/>
    <hyperlink ref="M86" r:id="rId122" display="http://ts4.travian.com/allianz.php?aid=0" xr:uid="{4822EF68-2472-4CD6-B1F5-1733532A627A}"/>
    <hyperlink ref="M84" r:id="rId123" display="http://ts4.travian.com/allianz.php?aid=0" xr:uid="{90B9DC85-B5D7-4A40-B888-0152E228BE58}"/>
    <hyperlink ref="M83" r:id="rId124" display="http://ts4.travian.com/allianz.php?aid=0" xr:uid="{5C4EAF91-83FE-4E36-8223-1AA70C2A0547}"/>
    <hyperlink ref="M82" r:id="rId125" display="http://ts4.travian.com/allianz.php?aid=0" xr:uid="{D227406D-4074-4D86-8B07-7799B6E29E1A}"/>
    <hyperlink ref="M81" r:id="rId126" display="http://ts4.travian.com/allianz.php?aid=0" xr:uid="{B41C91B8-C2AC-4B18-A33A-1A2D73967D9F}"/>
    <hyperlink ref="M80" r:id="rId127" display="http://ts4.travian.com/allianz.php?aid=0" xr:uid="{39C550C2-A92B-4C94-85A0-F58BDEBAFF2E}"/>
    <hyperlink ref="M79" r:id="rId128" display="http://ts4.travian.com/allianz.php?aid=0" xr:uid="{2B905CDD-4F28-4D4F-9354-DF5AC0331BCC}"/>
    <hyperlink ref="M78" r:id="rId129" display="http://ts4.travian.com/allianz.php?aid=0" xr:uid="{A55D06BE-C781-4FFE-9B98-8AAC01A41726}"/>
    <hyperlink ref="M77" r:id="rId130" display="http://ts4.travian.com/allianz.php?aid=0" xr:uid="{A2BEBE1C-40E1-4896-B0E0-85A76D404392}"/>
    <hyperlink ref="M76" r:id="rId131" display="http://ts4.travian.com/allianz.php?aid=0" xr:uid="{3EBE9252-012F-4753-8937-7256C170C30E}"/>
    <hyperlink ref="M75" r:id="rId132" display="http://ts4.travian.com/allianz.php?aid=0" xr:uid="{E7F8001B-9669-401B-91C8-6050548456E4}"/>
    <hyperlink ref="M74" r:id="rId133" display="http://ts4.travian.com/allianz.php?aid=0" xr:uid="{86D59B56-A163-479E-8EEB-881B1F59594E}"/>
    <hyperlink ref="M72" r:id="rId134" display="http://ts4.travian.com/allianz.php?aid=0" xr:uid="{95F571C5-E0B6-46EF-9457-14019DB86E78}"/>
    <hyperlink ref="M71" r:id="rId135" display="http://ts4.travian.com/allianz.php?aid=0" xr:uid="{3F921ABA-F62C-4EB3-8420-3EA0C26E5893}"/>
    <hyperlink ref="M70" r:id="rId136" display="http://ts4.travian.com/allianz.php?aid=0" xr:uid="{DAA45606-60FE-46A3-B12C-835E2A1D7E34}"/>
    <hyperlink ref="M69" r:id="rId137" display="http://ts4.travian.com/allianz.php?aid=0" xr:uid="{31434EDF-B111-4DDB-BC25-DA7DFB6F7D43}"/>
    <hyperlink ref="M68" r:id="rId138" display="http://ts4.travian.com/allianz.php?aid=0" xr:uid="{5D89027B-33F7-4164-ABDC-1105CE85E4E5}"/>
    <hyperlink ref="M67" r:id="rId139" display="http://ts4.travian.com/allianz.php?aid=0" xr:uid="{5FD582FC-EA2D-4193-9D50-88B9D3BE8459}"/>
    <hyperlink ref="M66" r:id="rId140" display="http://ts4.travian.com/allianz.php?aid=0" xr:uid="{DD33B5D0-B5AC-4001-8B65-EFDCCF5FD004}"/>
    <hyperlink ref="M65" r:id="rId141" display="http://ts4.travian.com/allianz.php?aid=0" xr:uid="{18C72345-37B6-4443-A8B8-3F09A98D34DC}"/>
    <hyperlink ref="M64" r:id="rId142" display="http://ts4.travian.com/allianz.php?aid=0" xr:uid="{7516E7B6-C82B-4BE5-98B1-186146A415C7}"/>
    <hyperlink ref="M63" r:id="rId143" display="http://ts4.travian.com/allianz.php?aid=0" xr:uid="{DD8029CF-10F5-480B-AB5A-C605FF2F1C45}"/>
    <hyperlink ref="M62" r:id="rId144" display="http://ts4.travian.com/allianz.php?aid=0" xr:uid="{23C9D438-DE5F-4767-8DEC-0170913B2B1C}"/>
    <hyperlink ref="M61" r:id="rId145" display="http://ts4.travian.com/allianz.php?aid=0" xr:uid="{A61DA90F-759D-4C6F-89CF-4AE1117E09B5}"/>
    <hyperlink ref="M60" r:id="rId146" display="http://ts4.travian.com/allianz.php?aid=0" xr:uid="{FAAEF58D-8D37-43E1-A3E6-802337755876}"/>
    <hyperlink ref="M59" r:id="rId147" display="http://ts4.travian.com/allianz.php?aid=0" xr:uid="{2345237A-0718-43A6-AF7E-2D6E02FB4D72}"/>
    <hyperlink ref="M58" r:id="rId148" display="http://ts4.travian.com/allianz.php?aid=0" xr:uid="{D90DA3CD-22A0-43A6-AEED-F68F26F858D4}"/>
    <hyperlink ref="M57" r:id="rId149" display="http://ts4.travian.com/allianz.php?aid=0" xr:uid="{44688CDB-A716-42DF-8719-37D6563CECDE}"/>
    <hyperlink ref="M56" r:id="rId150" display="http://ts4.travian.com/allianz.php?aid=0" xr:uid="{D5EBAE26-3857-42D4-91A1-A2772C11C816}"/>
    <hyperlink ref="M55" r:id="rId151" display="http://ts4.travian.com/allianz.php?aid=0" xr:uid="{29057EDC-D59B-415D-BC7F-A942C689C556}"/>
    <hyperlink ref="M54" r:id="rId152" display="http://ts4.travian.com/allianz.php?aid=0" xr:uid="{15F330B1-0F45-4934-BE5C-628BED36E941}"/>
    <hyperlink ref="M30" r:id="rId153" display="http://ts4.travian.com/allianz.php?aid=0" xr:uid="{B3044140-0F2C-4758-BE6D-D9CD4B8464AF}"/>
    <hyperlink ref="M31" r:id="rId154" display="http://ts4.travian.com/allianz.php?aid=0" xr:uid="{8BA18F52-0B86-4055-ACCC-401C5116498B}"/>
    <hyperlink ref="M32" r:id="rId155" display="http://ts4.travian.com/allianz.php?aid=0" xr:uid="{E2B2AFF6-22CC-4C8A-A984-7EB2F5922F2F}"/>
    <hyperlink ref="M33" r:id="rId156" display="http://ts4.travian.com/allianz.php?aid=0" xr:uid="{BC16022D-0495-4C9D-BC26-1A2AA29283A6}"/>
    <hyperlink ref="M34" r:id="rId157" display="http://ts4.travian.com/allianz.php?aid=0" xr:uid="{D5716310-7652-4646-9489-16969391E49C}"/>
    <hyperlink ref="M35" r:id="rId158" display="http://ts4.travian.com/allianz.php?aid=0" xr:uid="{77925CAB-BEAA-4AE8-8A01-CB520FD1B6D9}"/>
    <hyperlink ref="M36" r:id="rId159" display="http://ts4.travian.com/allianz.php?aid=0" xr:uid="{5A9AC6A2-2AAF-4A90-A3E3-3F6E17954103}"/>
    <hyperlink ref="M37" r:id="rId160" display="http://ts4.travian.com/allianz.php?aid=0" xr:uid="{FD299EA6-958C-441C-B3F5-EC7E2E92E13E}"/>
    <hyperlink ref="M38" r:id="rId161" display="http://ts4.travian.com/allianz.php?aid=0" xr:uid="{2F151091-893E-4927-A7C7-47FB840BE865}"/>
    <hyperlink ref="M40" r:id="rId162" display="http://ts4.travian.com/allianz.php?aid=0" xr:uid="{4E76EDBF-436F-47FD-95EB-EA27A28C74F5}"/>
    <hyperlink ref="M41" r:id="rId163" display="http://ts4.travian.com/allianz.php?aid=0" xr:uid="{0F838DB1-081D-4C8F-8CB4-FE49D41DD182}"/>
    <hyperlink ref="M42" r:id="rId164" display="http://ts4.travian.com/allianz.php?aid=0" xr:uid="{B4381A57-DEFA-4E1D-B2C7-8C374C051F96}"/>
    <hyperlink ref="M44" r:id="rId165" display="http://ts4.travian.com/allianz.php?aid=0" xr:uid="{4F497903-B2C3-4293-9148-F2CF73481564}"/>
    <hyperlink ref="M45" r:id="rId166" display="http://ts4.travian.com/allianz.php?aid=0" xr:uid="{42101D62-441E-4821-932A-BA341B94E1C3}"/>
    <hyperlink ref="M46" r:id="rId167" display="http://ts4.travian.com/allianz.php?aid=0" xr:uid="{892762FA-A3AD-4E8C-95A9-DBDE7A582C9D}"/>
    <hyperlink ref="M47" r:id="rId168" display="http://ts4.travian.com/allianz.php?aid=0" xr:uid="{772B782D-25AD-4A0F-8519-6EB9B6DA02C2}"/>
    <hyperlink ref="M48" r:id="rId169" display="http://ts4.travian.com/allianz.php?aid=0" xr:uid="{7EBAAF66-2C02-498A-BEB9-5C9E219636EF}"/>
    <hyperlink ref="M49" r:id="rId170" display="http://ts4.travian.com/allianz.php?aid=0" xr:uid="{D5490F9E-0A29-4F71-9EDE-C1A25740DEB2}"/>
    <hyperlink ref="M50" r:id="rId171" display="http://ts4.travian.com/allianz.php?aid=0" xr:uid="{1BEE362C-F5ED-412E-B2E0-1BE21DF64388}"/>
    <hyperlink ref="M51" r:id="rId172" display="http://ts4.travian.com/allianz.php?aid=0" xr:uid="{CD45A39A-063F-4E58-8B14-43DF81D76536}"/>
    <hyperlink ref="M52" r:id="rId173" display="http://ts4.travian.com/allianz.php?aid=0" xr:uid="{AB3311C0-1D6F-4810-88D7-7224B54A7111}"/>
  </hyperlinks>
  <pageMargins left="0.7" right="0.7" top="0.75" bottom="0.75" header="0.3" footer="0.3"/>
  <pageSetup orientation="portrait" r:id="rId174"/>
  <tableParts count="1">
    <tablePart r:id="rId17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2:B101"/>
  <sheetViews>
    <sheetView workbookViewId="0">
      <selection activeCell="B2" sqref="B2"/>
    </sheetView>
  </sheetViews>
  <sheetFormatPr baseColWidth="10" defaultRowHeight="15" x14ac:dyDescent="0.25"/>
  <sheetData>
    <row r="2" spans="2:2" ht="30.75" thickBot="1" x14ac:dyDescent="0.3">
      <c r="B2" s="63" t="s">
        <v>343</v>
      </c>
    </row>
    <row r="3" spans="2:2" ht="16.5" thickTop="1" thickBot="1" x14ac:dyDescent="0.3">
      <c r="B3" s="48" t="s">
        <v>22</v>
      </c>
    </row>
    <row r="4" spans="2:2" ht="15.75" thickBot="1" x14ac:dyDescent="0.3">
      <c r="B4" s="48" t="s">
        <v>20</v>
      </c>
    </row>
    <row r="5" spans="2:2" ht="15.75" thickBot="1" x14ac:dyDescent="0.3">
      <c r="B5" s="49" t="s">
        <v>24</v>
      </c>
    </row>
    <row r="6" spans="2:2" ht="15.75" thickBot="1" x14ac:dyDescent="0.3">
      <c r="B6" s="49" t="s">
        <v>26</v>
      </c>
    </row>
    <row r="7" spans="2:2" ht="15.75" thickBot="1" x14ac:dyDescent="0.3">
      <c r="B7" s="50" t="s">
        <v>28</v>
      </c>
    </row>
    <row r="8" spans="2:2" ht="15.75" thickBot="1" x14ac:dyDescent="0.3">
      <c r="B8" s="51" t="s">
        <v>30</v>
      </c>
    </row>
    <row r="9" spans="2:2" ht="15.75" thickBot="1" x14ac:dyDescent="0.3">
      <c r="B9" s="49" t="s">
        <v>122</v>
      </c>
    </row>
    <row r="10" spans="2:2" ht="15.75" thickBot="1" x14ac:dyDescent="0.3">
      <c r="B10" s="49" t="s">
        <v>33</v>
      </c>
    </row>
    <row r="11" spans="2:2" ht="15.75" thickBot="1" x14ac:dyDescent="0.3">
      <c r="B11" s="50" t="s">
        <v>35</v>
      </c>
    </row>
    <row r="12" spans="2:2" ht="15.75" thickBot="1" x14ac:dyDescent="0.3">
      <c r="B12" s="48" t="s">
        <v>37</v>
      </c>
    </row>
    <row r="13" spans="2:2" ht="15.75" thickBot="1" x14ac:dyDescent="0.3">
      <c r="B13" s="49" t="s">
        <v>39</v>
      </c>
    </row>
    <row r="14" spans="2:2" ht="15.75" thickBot="1" x14ac:dyDescent="0.3">
      <c r="B14" s="49" t="s">
        <v>129</v>
      </c>
    </row>
    <row r="15" spans="2:2" ht="15.75" thickBot="1" x14ac:dyDescent="0.3">
      <c r="B15" s="51" t="s">
        <v>41</v>
      </c>
    </row>
    <row r="16" spans="2:2" ht="15.75" thickBot="1" x14ac:dyDescent="0.3">
      <c r="B16" s="50" t="s">
        <v>43</v>
      </c>
    </row>
    <row r="17" spans="2:2" ht="15.75" thickBot="1" x14ac:dyDescent="0.3">
      <c r="B17" s="48" t="s">
        <v>45</v>
      </c>
    </row>
    <row r="18" spans="2:2" ht="15.75" thickBot="1" x14ac:dyDescent="0.3">
      <c r="B18" s="49" t="s">
        <v>47</v>
      </c>
    </row>
    <row r="19" spans="2:2" ht="15.75" thickBot="1" x14ac:dyDescent="0.3">
      <c r="B19" s="50" t="s">
        <v>49</v>
      </c>
    </row>
    <row r="20" spans="2:2" ht="15.75" thickBot="1" x14ac:dyDescent="0.3">
      <c r="B20" s="49" t="s">
        <v>51</v>
      </c>
    </row>
    <row r="21" spans="2:2" ht="15.75" thickBot="1" x14ac:dyDescent="0.3">
      <c r="B21" s="48" t="s">
        <v>53</v>
      </c>
    </row>
    <row r="22" spans="2:2" ht="15.75" thickBot="1" x14ac:dyDescent="0.3">
      <c r="B22" s="50" t="s">
        <v>55</v>
      </c>
    </row>
    <row r="23" spans="2:2" ht="15.75" thickBot="1" x14ac:dyDescent="0.3">
      <c r="B23" s="49" t="s">
        <v>142</v>
      </c>
    </row>
    <row r="24" spans="2:2" ht="15.75" thickBot="1" x14ac:dyDescent="0.3">
      <c r="B24" s="48" t="s">
        <v>57</v>
      </c>
    </row>
    <row r="25" spans="2:2" ht="15.75" thickBot="1" x14ac:dyDescent="0.3">
      <c r="B25" s="49" t="s">
        <v>59</v>
      </c>
    </row>
    <row r="26" spans="2:2" ht="15.75" thickBot="1" x14ac:dyDescent="0.3">
      <c r="B26" s="49" t="s">
        <v>62</v>
      </c>
    </row>
    <row r="27" spans="2:2" ht="15.75" thickBot="1" x14ac:dyDescent="0.3">
      <c r="B27" s="51" t="s">
        <v>61</v>
      </c>
    </row>
    <row r="28" spans="2:2" ht="15.75" thickBot="1" x14ac:dyDescent="0.3">
      <c r="B28" s="49" t="s">
        <v>151</v>
      </c>
    </row>
    <row r="29" spans="2:2" ht="15.75" thickBot="1" x14ac:dyDescent="0.3">
      <c r="B29" s="50" t="s">
        <v>63</v>
      </c>
    </row>
    <row r="30" spans="2:2" ht="15.75" thickBot="1" x14ac:dyDescent="0.3">
      <c r="B30" s="48" t="s">
        <v>69</v>
      </c>
    </row>
    <row r="31" spans="2:2" ht="15.75" thickBot="1" x14ac:dyDescent="0.3">
      <c r="B31" s="48" t="s">
        <v>67</v>
      </c>
    </row>
    <row r="32" spans="2:2" ht="15.75" thickBot="1" x14ac:dyDescent="0.3">
      <c r="B32" s="48" t="s">
        <v>65</v>
      </c>
    </row>
    <row r="33" spans="2:2" ht="15.75" thickBot="1" x14ac:dyDescent="0.3">
      <c r="B33" s="50" t="s">
        <v>71</v>
      </c>
    </row>
    <row r="34" spans="2:2" ht="15.75" thickBot="1" x14ac:dyDescent="0.3">
      <c r="B34" s="50" t="s">
        <v>161</v>
      </c>
    </row>
    <row r="35" spans="2:2" ht="15.75" thickBot="1" x14ac:dyDescent="0.3">
      <c r="B35" s="48" t="s">
        <v>73</v>
      </c>
    </row>
    <row r="36" spans="2:2" ht="15.75" thickBot="1" x14ac:dyDescent="0.3">
      <c r="B36" s="50" t="s">
        <v>167</v>
      </c>
    </row>
    <row r="37" spans="2:2" ht="15.75" thickBot="1" x14ac:dyDescent="0.3">
      <c r="B37" s="51" t="s">
        <v>74</v>
      </c>
    </row>
    <row r="38" spans="2:2" ht="15.75" thickBot="1" x14ac:dyDescent="0.3">
      <c r="B38" s="48" t="s">
        <v>172</v>
      </c>
    </row>
    <row r="39" spans="2:2" ht="15.75" thickBot="1" x14ac:dyDescent="0.3">
      <c r="B39" s="48" t="s">
        <v>76</v>
      </c>
    </row>
    <row r="40" spans="2:2" ht="15.75" thickBot="1" x14ac:dyDescent="0.3">
      <c r="B40" s="51" t="s">
        <v>80</v>
      </c>
    </row>
    <row r="41" spans="2:2" ht="15.75" thickBot="1" x14ac:dyDescent="0.3">
      <c r="B41" s="49" t="s">
        <v>78</v>
      </c>
    </row>
    <row r="42" spans="2:2" ht="15.75" thickBot="1" x14ac:dyDescent="0.3">
      <c r="B42" s="48" t="s">
        <v>81</v>
      </c>
    </row>
    <row r="43" spans="2:2" ht="15.75" thickBot="1" x14ac:dyDescent="0.3">
      <c r="B43" s="49" t="s">
        <v>183</v>
      </c>
    </row>
    <row r="44" spans="2:2" ht="15.75" thickBot="1" x14ac:dyDescent="0.3">
      <c r="B44" s="49" t="s">
        <v>83</v>
      </c>
    </row>
    <row r="45" spans="2:2" ht="15.75" thickBot="1" x14ac:dyDescent="0.3">
      <c r="B45" s="49" t="s">
        <v>89</v>
      </c>
    </row>
    <row r="46" spans="2:2" ht="15.75" thickBot="1" x14ac:dyDescent="0.3">
      <c r="B46" s="50" t="s">
        <v>87</v>
      </c>
    </row>
    <row r="47" spans="2:2" ht="15.75" thickBot="1" x14ac:dyDescent="0.3">
      <c r="B47" s="49" t="s">
        <v>85</v>
      </c>
    </row>
    <row r="48" spans="2:2" ht="15.75" thickBot="1" x14ac:dyDescent="0.3">
      <c r="B48" s="50" t="s">
        <v>91</v>
      </c>
    </row>
    <row r="49" spans="2:2" ht="15.75" thickBot="1" x14ac:dyDescent="0.3">
      <c r="B49" s="51" t="s">
        <v>93</v>
      </c>
    </row>
    <row r="50" spans="2:2" ht="15.75" thickBot="1" x14ac:dyDescent="0.3">
      <c r="B50" s="48" t="s">
        <v>100</v>
      </c>
    </row>
    <row r="51" spans="2:2" ht="15.75" thickBot="1" x14ac:dyDescent="0.3">
      <c r="B51" s="48" t="s">
        <v>98</v>
      </c>
    </row>
    <row r="52" spans="2:2" ht="15.75" thickBot="1" x14ac:dyDescent="0.3">
      <c r="B52" s="52" t="s">
        <v>95</v>
      </c>
    </row>
    <row r="53" spans="2:2" ht="15.75" thickBot="1" x14ac:dyDescent="0.3">
      <c r="B53" s="52" t="s">
        <v>102</v>
      </c>
    </row>
    <row r="54" spans="2:2" ht="15.75" thickBot="1" x14ac:dyDescent="0.3">
      <c r="B54" s="53" t="s">
        <v>105</v>
      </c>
    </row>
    <row r="55" spans="2:2" ht="15.75" thickBot="1" x14ac:dyDescent="0.3">
      <c r="B55" s="52" t="s">
        <v>106</v>
      </c>
    </row>
    <row r="56" spans="2:2" ht="15.75" thickBot="1" x14ac:dyDescent="0.3">
      <c r="B56" s="54" t="s">
        <v>109</v>
      </c>
    </row>
    <row r="57" spans="2:2" ht="15.75" thickBot="1" x14ac:dyDescent="0.3">
      <c r="B57" s="54" t="s">
        <v>197</v>
      </c>
    </row>
    <row r="58" spans="2:2" ht="15.75" thickBot="1" x14ac:dyDescent="0.3">
      <c r="B58" s="52" t="s">
        <v>200</v>
      </c>
    </row>
    <row r="59" spans="2:2" ht="15.75" thickBot="1" x14ac:dyDescent="0.3">
      <c r="B59" s="52" t="s">
        <v>203</v>
      </c>
    </row>
    <row r="60" spans="2:2" ht="15.75" thickBot="1" x14ac:dyDescent="0.3">
      <c r="B60" s="53" t="s">
        <v>206</v>
      </c>
    </row>
    <row r="61" spans="2:2" ht="15.75" thickBot="1" x14ac:dyDescent="0.3">
      <c r="B61" s="55" t="s">
        <v>208</v>
      </c>
    </row>
    <row r="62" spans="2:2" ht="15.75" thickBot="1" x14ac:dyDescent="0.3">
      <c r="B62" s="54" t="s">
        <v>210</v>
      </c>
    </row>
    <row r="63" spans="2:2" ht="15.75" thickBot="1" x14ac:dyDescent="0.3">
      <c r="B63" s="55" t="s">
        <v>213</v>
      </c>
    </row>
    <row r="64" spans="2:2" ht="15.75" thickBot="1" x14ac:dyDescent="0.3">
      <c r="B64" s="55" t="s">
        <v>216</v>
      </c>
    </row>
    <row r="65" spans="2:2" ht="15.75" thickBot="1" x14ac:dyDescent="0.3">
      <c r="B65" s="53" t="s">
        <v>219</v>
      </c>
    </row>
    <row r="66" spans="2:2" ht="15.75" thickBot="1" x14ac:dyDescent="0.3">
      <c r="B66" s="54" t="s">
        <v>221</v>
      </c>
    </row>
    <row r="67" spans="2:2" ht="15.75" thickBot="1" x14ac:dyDescent="0.3">
      <c r="B67" s="52" t="s">
        <v>224</v>
      </c>
    </row>
    <row r="68" spans="2:2" ht="15.75" thickBot="1" x14ac:dyDescent="0.3">
      <c r="B68" s="55" t="s">
        <v>227</v>
      </c>
    </row>
    <row r="69" spans="2:2" ht="15.75" thickBot="1" x14ac:dyDescent="0.3">
      <c r="B69" s="55" t="s">
        <v>230</v>
      </c>
    </row>
    <row r="70" spans="2:2" ht="15.75" thickBot="1" x14ac:dyDescent="0.3">
      <c r="B70" s="55" t="s">
        <v>233</v>
      </c>
    </row>
    <row r="71" spans="2:2" ht="15.75" thickBot="1" x14ac:dyDescent="0.3">
      <c r="B71" s="55" t="s">
        <v>237</v>
      </c>
    </row>
    <row r="72" spans="2:2" ht="15.75" thickBot="1" x14ac:dyDescent="0.3">
      <c r="B72" s="55" t="s">
        <v>240</v>
      </c>
    </row>
    <row r="73" spans="2:2" ht="15.75" thickBot="1" x14ac:dyDescent="0.3">
      <c r="B73" s="52" t="s">
        <v>247</v>
      </c>
    </row>
    <row r="74" spans="2:2" ht="15.75" thickBot="1" x14ac:dyDescent="0.3">
      <c r="B74" s="52" t="s">
        <v>250</v>
      </c>
    </row>
    <row r="75" spans="2:2" ht="15.75" thickBot="1" x14ac:dyDescent="0.3">
      <c r="B75" s="52" t="s">
        <v>253</v>
      </c>
    </row>
    <row r="76" spans="2:2" ht="15.75" thickBot="1" x14ac:dyDescent="0.3">
      <c r="B76" s="52" t="s">
        <v>256</v>
      </c>
    </row>
    <row r="77" spans="2:2" ht="15.75" thickBot="1" x14ac:dyDescent="0.3">
      <c r="B77" s="52" t="s">
        <v>259</v>
      </c>
    </row>
    <row r="78" spans="2:2" ht="15.75" thickBot="1" x14ac:dyDescent="0.3">
      <c r="B78" s="54" t="s">
        <v>262</v>
      </c>
    </row>
    <row r="79" spans="2:2" ht="15.75" thickBot="1" x14ac:dyDescent="0.3">
      <c r="B79" s="55" t="s">
        <v>265</v>
      </c>
    </row>
    <row r="80" spans="2:2" ht="15.75" thickBot="1" x14ac:dyDescent="0.3">
      <c r="B80" s="55" t="s">
        <v>270</v>
      </c>
    </row>
    <row r="81" spans="2:2" ht="15.75" thickBot="1" x14ac:dyDescent="0.3">
      <c r="B81" s="54" t="s">
        <v>273</v>
      </c>
    </row>
    <row r="82" spans="2:2" ht="15.75" thickBot="1" x14ac:dyDescent="0.3">
      <c r="B82" s="52" t="s">
        <v>276</v>
      </c>
    </row>
    <row r="83" spans="2:2" ht="15.75" thickBot="1" x14ac:dyDescent="0.3">
      <c r="B83" s="55" t="s">
        <v>279</v>
      </c>
    </row>
    <row r="84" spans="2:2" ht="15.75" thickBot="1" x14ac:dyDescent="0.3">
      <c r="B84" s="55" t="s">
        <v>282</v>
      </c>
    </row>
    <row r="85" spans="2:2" ht="15.75" thickBot="1" x14ac:dyDescent="0.3">
      <c r="B85" s="52" t="s">
        <v>286</v>
      </c>
    </row>
    <row r="86" spans="2:2" ht="15.75" thickBot="1" x14ac:dyDescent="0.3">
      <c r="B86" s="55" t="s">
        <v>291</v>
      </c>
    </row>
    <row r="87" spans="2:2" ht="15.75" thickBot="1" x14ac:dyDescent="0.3">
      <c r="B87" s="55" t="s">
        <v>294</v>
      </c>
    </row>
    <row r="88" spans="2:2" ht="15.75" thickBot="1" x14ac:dyDescent="0.3">
      <c r="B88" s="52" t="s">
        <v>297</v>
      </c>
    </row>
    <row r="89" spans="2:2" ht="15.75" thickBot="1" x14ac:dyDescent="0.3">
      <c r="B89" s="54" t="s">
        <v>300</v>
      </c>
    </row>
    <row r="90" spans="2:2" ht="15.75" thickBot="1" x14ac:dyDescent="0.3">
      <c r="B90" s="52" t="s">
        <v>303</v>
      </c>
    </row>
    <row r="91" spans="2:2" ht="15.75" thickBot="1" x14ac:dyDescent="0.3">
      <c r="B91" s="55" t="s">
        <v>306</v>
      </c>
    </row>
    <row r="92" spans="2:2" ht="15.75" thickBot="1" x14ac:dyDescent="0.3">
      <c r="B92" s="55" t="s">
        <v>308</v>
      </c>
    </row>
    <row r="93" spans="2:2" ht="15.75" thickBot="1" x14ac:dyDescent="0.3">
      <c r="B93" s="55" t="s">
        <v>311</v>
      </c>
    </row>
    <row r="94" spans="2:2" ht="15.75" thickBot="1" x14ac:dyDescent="0.3">
      <c r="B94" s="55" t="s">
        <v>314</v>
      </c>
    </row>
    <row r="95" spans="2:2" ht="15.75" thickBot="1" x14ac:dyDescent="0.3">
      <c r="B95" s="55" t="s">
        <v>317</v>
      </c>
    </row>
    <row r="96" spans="2:2" ht="15.75" thickBot="1" x14ac:dyDescent="0.3">
      <c r="B96" s="53" t="s">
        <v>320</v>
      </c>
    </row>
    <row r="97" spans="2:2" ht="15.75" thickBot="1" x14ac:dyDescent="0.3">
      <c r="B97" s="52" t="s">
        <v>322</v>
      </c>
    </row>
    <row r="98" spans="2:2" ht="15.75" thickBot="1" x14ac:dyDescent="0.3">
      <c r="B98" s="55" t="s">
        <v>325</v>
      </c>
    </row>
    <row r="99" spans="2:2" ht="15.75" thickBot="1" x14ac:dyDescent="0.3">
      <c r="B99" s="55" t="s">
        <v>328</v>
      </c>
    </row>
    <row r="100" spans="2:2" ht="15.75" thickBot="1" x14ac:dyDescent="0.3">
      <c r="B100" s="55" t="s">
        <v>332</v>
      </c>
    </row>
    <row r="101" spans="2:2" x14ac:dyDescent="0.25">
      <c r="B101" s="52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4"/>
  <sheetViews>
    <sheetView topLeftCell="A4" workbookViewId="0">
      <selection activeCell="F30" sqref="F30"/>
    </sheetView>
  </sheetViews>
  <sheetFormatPr baseColWidth="10" defaultRowHeight="15" x14ac:dyDescent="0.25"/>
  <sheetData>
    <row r="2" spans="4:8" ht="15.75" thickBot="1" x14ac:dyDescent="0.3"/>
    <row r="3" spans="4:8" ht="17.25" thickBot="1" x14ac:dyDescent="0.3">
      <c r="D3" s="66" t="s">
        <v>352</v>
      </c>
      <c r="E3" s="66" t="s">
        <v>353</v>
      </c>
      <c r="F3" s="66" t="s">
        <v>354</v>
      </c>
      <c r="G3" s="66" t="s">
        <v>355</v>
      </c>
      <c r="H3" s="66" t="s">
        <v>356</v>
      </c>
    </row>
    <row r="4" spans="4:8" ht="17.25" thickBot="1" x14ac:dyDescent="0.3">
      <c r="D4" s="67" t="s">
        <v>357</v>
      </c>
      <c r="E4" s="67">
        <v>10</v>
      </c>
      <c r="F4" s="67">
        <v>25</v>
      </c>
      <c r="G4" s="67">
        <v>20</v>
      </c>
      <c r="H4" s="67">
        <v>20</v>
      </c>
    </row>
    <row r="5" spans="4:8" ht="17.25" thickBot="1" x14ac:dyDescent="0.3">
      <c r="D5" s="67" t="s">
        <v>358</v>
      </c>
      <c r="E5" s="67">
        <v>20</v>
      </c>
      <c r="F5" s="67">
        <v>35</v>
      </c>
      <c r="G5" s="67">
        <v>40</v>
      </c>
      <c r="H5" s="67">
        <v>20</v>
      </c>
    </row>
    <row r="6" spans="4:8" ht="17.25" thickBot="1" x14ac:dyDescent="0.3">
      <c r="D6" s="67" t="s">
        <v>359</v>
      </c>
      <c r="E6" s="67">
        <v>60</v>
      </c>
      <c r="F6" s="67">
        <v>40</v>
      </c>
      <c r="G6" s="67">
        <v>60</v>
      </c>
      <c r="H6" s="67">
        <v>20</v>
      </c>
    </row>
    <row r="7" spans="4:8" ht="17.25" thickBot="1" x14ac:dyDescent="0.3">
      <c r="D7" s="67" t="s">
        <v>360</v>
      </c>
      <c r="E7" s="67">
        <v>80</v>
      </c>
      <c r="F7" s="67">
        <v>66</v>
      </c>
      <c r="G7" s="67">
        <v>50</v>
      </c>
      <c r="H7" s="67">
        <v>20</v>
      </c>
    </row>
    <row r="8" spans="4:8" ht="17.25" thickBot="1" x14ac:dyDescent="0.3">
      <c r="D8" s="67" t="s">
        <v>361</v>
      </c>
      <c r="E8" s="67">
        <v>50</v>
      </c>
      <c r="F8" s="67">
        <v>70</v>
      </c>
      <c r="G8" s="67">
        <v>33</v>
      </c>
      <c r="H8" s="67">
        <v>20</v>
      </c>
    </row>
    <row r="9" spans="4:8" ht="17.25" thickBot="1" x14ac:dyDescent="0.3">
      <c r="D9" s="67" t="s">
        <v>362</v>
      </c>
      <c r="E9" s="67">
        <v>100</v>
      </c>
      <c r="F9" s="67">
        <v>80</v>
      </c>
      <c r="G9" s="67">
        <v>70</v>
      </c>
      <c r="H9" s="67">
        <v>20</v>
      </c>
    </row>
    <row r="10" spans="4:8" ht="17.25" thickBot="1" x14ac:dyDescent="0.3">
      <c r="D10" s="67" t="s">
        <v>363</v>
      </c>
      <c r="E10" s="67">
        <v>250</v>
      </c>
      <c r="F10" s="67">
        <v>140</v>
      </c>
      <c r="G10" s="67">
        <v>200</v>
      </c>
      <c r="H10" s="67">
        <v>20</v>
      </c>
    </row>
    <row r="11" spans="4:8" ht="17.25" thickBot="1" x14ac:dyDescent="0.3">
      <c r="D11" s="67" t="s">
        <v>364</v>
      </c>
      <c r="E11" s="67">
        <v>450</v>
      </c>
      <c r="F11" s="67">
        <v>380</v>
      </c>
      <c r="G11" s="67">
        <v>240</v>
      </c>
      <c r="H11" s="67">
        <v>20</v>
      </c>
    </row>
    <row r="12" spans="4:8" ht="17.25" thickBot="1" x14ac:dyDescent="0.3">
      <c r="D12" s="68" t="s">
        <v>365</v>
      </c>
      <c r="E12" s="67">
        <v>200</v>
      </c>
      <c r="F12" s="67">
        <v>170</v>
      </c>
      <c r="G12" s="67">
        <v>250</v>
      </c>
      <c r="H12" s="67">
        <v>20</v>
      </c>
    </row>
    <row r="13" spans="4:8" ht="17.25" thickBot="1" x14ac:dyDescent="0.3">
      <c r="D13" s="66" t="s">
        <v>366</v>
      </c>
      <c r="E13" s="66">
        <v>600</v>
      </c>
      <c r="F13" s="66">
        <v>440</v>
      </c>
      <c r="G13" s="66">
        <v>520</v>
      </c>
      <c r="H13" s="66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66"/>
      <c r="E16" s="66" t="s">
        <v>367</v>
      </c>
      <c r="F16" s="66" t="s">
        <v>353</v>
      </c>
      <c r="G16" s="66" t="s">
        <v>354</v>
      </c>
      <c r="H16" s="66" t="s">
        <v>355</v>
      </c>
    </row>
    <row r="17" spans="4:8" ht="17.25" thickBot="1" x14ac:dyDescent="0.3">
      <c r="D17" s="66" t="s">
        <v>357</v>
      </c>
      <c r="E17" s="66">
        <f>5+4</f>
        <v>9</v>
      </c>
      <c r="F17" s="66">
        <f t="shared" ref="F17:H20" si="0">VLOOKUP($D17,Animals,F$15,FALSE)*$E17</f>
        <v>90</v>
      </c>
      <c r="G17" s="66">
        <f t="shared" si="0"/>
        <v>225</v>
      </c>
      <c r="H17" s="66">
        <f t="shared" si="0"/>
        <v>180</v>
      </c>
    </row>
    <row r="18" spans="4:8" ht="17.25" thickBot="1" x14ac:dyDescent="0.3">
      <c r="D18" s="66" t="s">
        <v>358</v>
      </c>
      <c r="E18" s="66">
        <f>5+4</f>
        <v>9</v>
      </c>
      <c r="F18" s="66">
        <f t="shared" si="0"/>
        <v>180</v>
      </c>
      <c r="G18" s="66">
        <f t="shared" si="0"/>
        <v>315</v>
      </c>
      <c r="H18" s="66">
        <f t="shared" si="0"/>
        <v>360</v>
      </c>
    </row>
    <row r="19" spans="4:8" ht="17.25" thickBot="1" x14ac:dyDescent="0.3">
      <c r="D19" s="66" t="s">
        <v>360</v>
      </c>
      <c r="E19" s="66">
        <v>5</v>
      </c>
      <c r="F19" s="66">
        <f t="shared" si="0"/>
        <v>400</v>
      </c>
      <c r="G19" s="66">
        <f t="shared" si="0"/>
        <v>330</v>
      </c>
      <c r="H19" s="66">
        <f t="shared" si="0"/>
        <v>250</v>
      </c>
    </row>
    <row r="20" spans="4:8" ht="17.25" thickBot="1" x14ac:dyDescent="0.3">
      <c r="D20" s="66" t="s">
        <v>366</v>
      </c>
      <c r="E20" s="66">
        <f>5+4</f>
        <v>9</v>
      </c>
      <c r="F20" s="66">
        <f t="shared" si="0"/>
        <v>5400</v>
      </c>
      <c r="G20" s="66">
        <f t="shared" si="0"/>
        <v>3960</v>
      </c>
      <c r="H20" s="66">
        <f t="shared" si="0"/>
        <v>4680</v>
      </c>
    </row>
    <row r="21" spans="4:8" ht="17.25" thickBot="1" x14ac:dyDescent="0.3">
      <c r="D21" s="66"/>
      <c r="E21" s="69">
        <f>SUM(E17:E20)</f>
        <v>32</v>
      </c>
      <c r="F21" s="69">
        <f t="shared" ref="F21:H21" si="1">SUM(F17:F20)</f>
        <v>6070</v>
      </c>
      <c r="G21" s="69">
        <f t="shared" si="1"/>
        <v>4830</v>
      </c>
      <c r="H21" s="69">
        <f t="shared" si="1"/>
        <v>5470</v>
      </c>
    </row>
    <row r="22" spans="4:8" ht="17.25" thickBot="1" x14ac:dyDescent="0.3">
      <c r="D22" s="66"/>
      <c r="E22" s="66"/>
      <c r="F22" s="66"/>
      <c r="G22" s="66"/>
      <c r="H22" s="66"/>
    </row>
    <row r="23" spans="4:8" ht="17.25" thickBot="1" x14ac:dyDescent="0.3">
      <c r="D23" s="66" t="s">
        <v>361</v>
      </c>
      <c r="E23" s="66">
        <v>11</v>
      </c>
      <c r="F23" s="66">
        <f t="shared" ref="F23:H25" si="2">VLOOKUP($D23,Animals,F$15,FALSE)*$E23</f>
        <v>550</v>
      </c>
      <c r="G23" s="66">
        <f t="shared" si="2"/>
        <v>770</v>
      </c>
      <c r="H23" s="66">
        <f t="shared" si="2"/>
        <v>363</v>
      </c>
    </row>
    <row r="24" spans="4:8" ht="17.25" thickBot="1" x14ac:dyDescent="0.3">
      <c r="D24" s="66" t="s">
        <v>362</v>
      </c>
      <c r="E24" s="66">
        <v>11</v>
      </c>
      <c r="F24" s="66">
        <f t="shared" si="2"/>
        <v>1100</v>
      </c>
      <c r="G24" s="66">
        <f t="shared" si="2"/>
        <v>880</v>
      </c>
      <c r="H24" s="66">
        <f t="shared" si="2"/>
        <v>770</v>
      </c>
    </row>
    <row r="25" spans="4:8" ht="17.25" thickBot="1" x14ac:dyDescent="0.3">
      <c r="D25" s="66" t="s">
        <v>363</v>
      </c>
      <c r="E25" s="66">
        <v>10</v>
      </c>
      <c r="F25" s="66">
        <f t="shared" si="2"/>
        <v>2500</v>
      </c>
      <c r="G25" s="66">
        <f t="shared" si="2"/>
        <v>1400</v>
      </c>
      <c r="H25" s="66">
        <f t="shared" si="2"/>
        <v>2000</v>
      </c>
    </row>
    <row r="26" spans="4:8" ht="17.25" thickBot="1" x14ac:dyDescent="0.3">
      <c r="D26" s="66"/>
      <c r="E26" s="69">
        <f>SUM(E23:E25)</f>
        <v>32</v>
      </c>
      <c r="F26" s="69">
        <f t="shared" ref="F26:H26" si="3">SUM(F22:F25)</f>
        <v>4150</v>
      </c>
      <c r="G26" s="69">
        <f t="shared" si="3"/>
        <v>3050</v>
      </c>
      <c r="H26" s="69">
        <f t="shared" si="3"/>
        <v>3133</v>
      </c>
    </row>
    <row r="28" spans="4:8" ht="15.75" thickBot="1" x14ac:dyDescent="0.3"/>
    <row r="29" spans="4:8" ht="17.25" thickBot="1" x14ac:dyDescent="0.3">
      <c r="D29" s="66"/>
      <c r="E29" s="66" t="s">
        <v>367</v>
      </c>
      <c r="F29" s="66" t="s">
        <v>353</v>
      </c>
      <c r="G29" s="66" t="s">
        <v>354</v>
      </c>
      <c r="H29" s="66" t="s">
        <v>355</v>
      </c>
    </row>
    <row r="30" spans="4:8" ht="17.25" thickBot="1" x14ac:dyDescent="0.3">
      <c r="D30" s="67" t="s">
        <v>361</v>
      </c>
      <c r="E30" s="66">
        <v>4</v>
      </c>
      <c r="F30" s="66">
        <f t="shared" ref="F30:H33" si="4">VLOOKUP($D30,Animals,F$15,FALSE)*$E30</f>
        <v>200</v>
      </c>
      <c r="G30" s="66">
        <f t="shared" si="4"/>
        <v>280</v>
      </c>
      <c r="H30" s="66">
        <f t="shared" si="4"/>
        <v>132</v>
      </c>
    </row>
    <row r="31" spans="4:8" ht="17.25" thickBot="1" x14ac:dyDescent="0.3">
      <c r="D31" s="67" t="s">
        <v>362</v>
      </c>
      <c r="E31" s="66">
        <v>3</v>
      </c>
      <c r="F31" s="66">
        <f t="shared" si="4"/>
        <v>300</v>
      </c>
      <c r="G31" s="66">
        <f t="shared" si="4"/>
        <v>240</v>
      </c>
      <c r="H31" s="66">
        <f t="shared" si="4"/>
        <v>210</v>
      </c>
    </row>
    <row r="32" spans="4:8" ht="17.25" thickBot="1" x14ac:dyDescent="0.3">
      <c r="D32" s="67" t="s">
        <v>363</v>
      </c>
      <c r="E32" s="66">
        <v>3</v>
      </c>
      <c r="F32" s="66">
        <f t="shared" si="4"/>
        <v>750</v>
      </c>
      <c r="G32" s="66">
        <f t="shared" si="4"/>
        <v>420</v>
      </c>
      <c r="H32" s="66">
        <f t="shared" si="4"/>
        <v>600</v>
      </c>
    </row>
    <row r="33" spans="4:8" ht="17.25" thickBot="1" x14ac:dyDescent="0.3">
      <c r="D33" s="67" t="s">
        <v>364</v>
      </c>
      <c r="E33" s="66">
        <v>15</v>
      </c>
      <c r="F33" s="66">
        <f t="shared" si="4"/>
        <v>6750</v>
      </c>
      <c r="G33" s="66">
        <f t="shared" si="4"/>
        <v>5700</v>
      </c>
      <c r="H33" s="66">
        <f t="shared" si="4"/>
        <v>3600</v>
      </c>
    </row>
    <row r="34" spans="4:8" ht="17.25" thickBot="1" x14ac:dyDescent="0.3">
      <c r="D34" s="66"/>
      <c r="E34" s="69">
        <f>SUM(E30:E33)</f>
        <v>25</v>
      </c>
      <c r="F34" s="69">
        <f t="shared" ref="F34:H34" si="5">SUM(F30:F33)</f>
        <v>8000</v>
      </c>
      <c r="G34" s="69">
        <f t="shared" si="5"/>
        <v>6640</v>
      </c>
      <c r="H34" s="69">
        <f t="shared" si="5"/>
        <v>4542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Feuil1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2019-05-20T13:16:49Z</dcterms:modified>
</cp:coreProperties>
</file>