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Desktop\"/>
    </mc:Choice>
  </mc:AlternateContent>
  <xr:revisionPtr revIDLastSave="0" documentId="13_ncr:1_{D215816A-AB9C-4D24-9759-D335BE7BD04F}" xr6:coauthVersionLast="47" xr6:coauthVersionMax="47" xr10:uidLastSave="{00000000-0000-0000-0000-000000000000}"/>
  <bookViews>
    <workbookView xWindow="-108" yWindow="-108" windowWidth="23256" windowHeight="12456" xr2:uid="{7F29EF7D-2B12-4B4B-A6F0-1757D8407247}"/>
  </bookViews>
  <sheets>
    <sheet name="Folha1" sheetId="1" r:id="rId1"/>
  </sheets>
  <definedNames>
    <definedName name="_xlchart.v1.0" hidden="1">Folha1!$D$18:$D$72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8" i="1" l="1"/>
  <c r="N18" i="1" a="1"/>
  <c r="N18" i="1" s="1"/>
  <c r="D79" i="1"/>
  <c r="H24" i="1"/>
  <c r="H23" i="1"/>
  <c r="D18" i="1" a="1"/>
  <c r="D18" i="1" s="1"/>
  <c r="E18" i="1"/>
  <c r="C18" i="1" a="1"/>
  <c r="C18" i="1" s="1"/>
  <c r="E3" i="1"/>
  <c r="D3" i="1" a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<sst xmlns="http://schemas.openxmlformats.org/spreadsheetml/2006/main" count="29" uniqueCount="23">
  <si>
    <t>A (V)</t>
  </si>
  <si>
    <t>inc. (V)</t>
  </si>
  <si>
    <t>coarse gain</t>
  </si>
  <si>
    <t>t de 1 div (us)</t>
  </si>
  <si>
    <t>V de 1 div (V)</t>
  </si>
  <si>
    <t>fine gain</t>
  </si>
  <si>
    <t>Putty</t>
  </si>
  <si>
    <t>A PtoP (V)</t>
  </si>
  <si>
    <t>nº Div PtoP</t>
  </si>
  <si>
    <t>0,5 (500)</t>
  </si>
  <si>
    <t xml:space="preserve">nº Div </t>
  </si>
  <si>
    <t>n div corrigido</t>
  </si>
  <si>
    <t>Média</t>
  </si>
  <si>
    <t>Desvio padão</t>
  </si>
  <si>
    <t>Estes dados foram desconsiderados, pois ao invés de estar a medir uma suposta amplitude peak to peak como julgávamos, estávamos a medir a amplitude e uma apliação de um defieto do pulser.</t>
  </si>
  <si>
    <t>10 V correspondem a 1024 ch, o que faz com que a nossa média seja 0,60625 e a nossa altura a meio pico seja 0,2791</t>
  </si>
  <si>
    <t>Média (V)</t>
  </si>
  <si>
    <t>Altura a meio pico (V)</t>
  </si>
  <si>
    <t>Desvio padrão</t>
  </si>
  <si>
    <t>ch</t>
  </si>
  <si>
    <t>erro ch</t>
  </si>
  <si>
    <t>V</t>
  </si>
  <si>
    <t>erro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</si>
</sst>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2" fontId="0" fillId="2" borderId="0" xfId="0" applyNumberFormat="1" applyFill="1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4ABBBBF6-A56E-4E30-B335-B9F00FC6F619}"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49530</xdr:colOff>
      <xdr:row>52</xdr:row>
      <xdr:rowOff>41910</xdr:rowOff>
    </xdr:from>
    <xdr:to>
      <xdr:col>12</xdr:col>
      <xdr:colOff>201930</xdr:colOff>
      <xdr:row>67</xdr:row>
      <xdr:rowOff>41910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áfico 3">
              <a:extLst>
                <a:ext uri="{FF2B5EF4-FFF2-40B4-BE49-F238E27FC236}">
                  <a16:creationId xmlns:a16="http://schemas.microsoft.com/office/drawing/2014/main" id="{1E53C7F2-3336-9433-E05E-D8C83B40D39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81350" y="9551670"/>
              <a:ext cx="46101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PT" sz="1100"/>
                <a:t>Este gráfico não está disponível na sua versão do Excel.
Editar esta forma ou guardar este livro num formato de ficheiro diferente irá indisponibilizar o gráfico de forma permanente.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C69CE-1EB7-4A14-9282-A8E6D5866D81}">
  <dimension ref="A2:Z83"/>
  <sheetViews>
    <sheetView tabSelected="1" topLeftCell="A4" workbookViewId="0">
      <selection activeCell="J89" sqref="J89"/>
    </sheetView>
  </sheetViews>
  <sheetFormatPr defaultRowHeight="14.4" x14ac:dyDescent="0.3"/>
  <cols>
    <col min="1" max="1" width="5" bestFit="1" customWidth="1"/>
    <col min="2" max="2" width="10.88671875" bestFit="1" customWidth="1"/>
    <col min="3" max="3" width="12" bestFit="1" customWidth="1"/>
    <col min="7" max="7" width="11.6640625" bestFit="1" customWidth="1"/>
  </cols>
  <sheetData>
    <row r="2" spans="1:26" x14ac:dyDescent="0.3">
      <c r="A2" t="s">
        <v>6</v>
      </c>
      <c r="B2" t="s">
        <v>8</v>
      </c>
      <c r="D2" t="s">
        <v>7</v>
      </c>
      <c r="E2" t="s">
        <v>1</v>
      </c>
      <c r="G2" t="s">
        <v>4</v>
      </c>
      <c r="H2">
        <v>0.2</v>
      </c>
    </row>
    <row r="3" spans="1:26" x14ac:dyDescent="0.3">
      <c r="A3" s="1">
        <v>1326</v>
      </c>
      <c r="B3" s="2">
        <v>6</v>
      </c>
      <c r="C3" s="2"/>
      <c r="D3" s="1" cm="1">
        <f t="array" ref="D3:D16">B3:B16*H2</f>
        <v>1.2000000000000002</v>
      </c>
      <c r="E3">
        <f>H2/5*0.5</f>
        <v>0.02</v>
      </c>
      <c r="G3" t="s">
        <v>2</v>
      </c>
      <c r="H3">
        <v>10</v>
      </c>
    </row>
    <row r="4" spans="1:26" x14ac:dyDescent="0.3">
      <c r="A4" s="1">
        <v>996</v>
      </c>
      <c r="B4" s="2">
        <v>4.5999999999999996</v>
      </c>
      <c r="C4" s="2"/>
      <c r="D4" s="1">
        <v>0.91999999999999993</v>
      </c>
      <c r="G4" t="s">
        <v>5</v>
      </c>
      <c r="H4">
        <v>0.5</v>
      </c>
    </row>
    <row r="5" spans="1:26" x14ac:dyDescent="0.3">
      <c r="A5" s="1">
        <v>750</v>
      </c>
      <c r="B5" s="2">
        <v>3.6</v>
      </c>
      <c r="C5" s="2"/>
      <c r="D5" s="1">
        <v>0.72000000000000008</v>
      </c>
      <c r="G5" t="s">
        <v>3</v>
      </c>
      <c r="H5">
        <v>50</v>
      </c>
    </row>
    <row r="6" spans="1:26" x14ac:dyDescent="0.3">
      <c r="A6" s="1">
        <v>983</v>
      </c>
      <c r="B6" s="2">
        <v>4.5999999999999996</v>
      </c>
      <c r="C6" s="2"/>
      <c r="D6" s="1">
        <v>0.91999999999999993</v>
      </c>
    </row>
    <row r="7" spans="1:26" x14ac:dyDescent="0.3">
      <c r="A7" s="1">
        <v>869</v>
      </c>
      <c r="B7" s="2">
        <v>4.0999999999999996</v>
      </c>
      <c r="C7" s="2"/>
      <c r="D7" s="1">
        <v>0.82</v>
      </c>
      <c r="G7" s="4" t="s">
        <v>14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3">
      <c r="A8" s="1">
        <v>1046</v>
      </c>
      <c r="B8" s="2">
        <v>4.8</v>
      </c>
      <c r="C8" s="2"/>
      <c r="D8" s="1">
        <v>0.96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3">
      <c r="A9" s="1">
        <v>948</v>
      </c>
      <c r="B9" s="2">
        <v>4.4000000000000004</v>
      </c>
      <c r="C9" s="2"/>
      <c r="D9" s="1">
        <v>0.88000000000000012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3">
      <c r="A10" s="1">
        <v>754</v>
      </c>
      <c r="B10" s="2">
        <v>3.6</v>
      </c>
      <c r="C10" s="2"/>
      <c r="D10" s="1">
        <v>0.72000000000000008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3">
      <c r="A11" s="1">
        <v>1192</v>
      </c>
      <c r="B11" s="2">
        <v>5.4</v>
      </c>
      <c r="C11" s="2"/>
      <c r="D11" s="1">
        <v>1.08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3">
      <c r="A12" s="1">
        <v>1342</v>
      </c>
      <c r="B12" s="2">
        <v>6.2</v>
      </c>
      <c r="C12" s="2"/>
      <c r="D12" s="1">
        <v>1.2400000000000002</v>
      </c>
    </row>
    <row r="13" spans="1:26" x14ac:dyDescent="0.3">
      <c r="A13" s="1">
        <v>797</v>
      </c>
      <c r="B13" s="2">
        <v>3.8</v>
      </c>
      <c r="C13" s="2"/>
      <c r="D13" s="1">
        <v>0.76</v>
      </c>
    </row>
    <row r="14" spans="1:26" x14ac:dyDescent="0.3">
      <c r="A14" s="1">
        <v>795</v>
      </c>
      <c r="B14" s="2">
        <v>3.8</v>
      </c>
      <c r="C14" s="2"/>
      <c r="D14" s="1">
        <v>0.76</v>
      </c>
    </row>
    <row r="15" spans="1:26" x14ac:dyDescent="0.3">
      <c r="A15" s="1">
        <v>914</v>
      </c>
      <c r="B15" s="2">
        <v>4.4000000000000004</v>
      </c>
      <c r="C15" s="2"/>
      <c r="D15" s="1">
        <v>0.88000000000000012</v>
      </c>
    </row>
    <row r="16" spans="1:26" x14ac:dyDescent="0.3">
      <c r="A16" s="1">
        <v>1146</v>
      </c>
      <c r="B16" s="2">
        <v>5.3</v>
      </c>
      <c r="C16" s="2"/>
      <c r="D16" s="1">
        <v>1.06</v>
      </c>
    </row>
    <row r="17" spans="1:16" x14ac:dyDescent="0.3">
      <c r="A17" t="s">
        <v>6</v>
      </c>
      <c r="B17" t="s">
        <v>10</v>
      </c>
      <c r="C17" t="s">
        <v>11</v>
      </c>
      <c r="D17" t="s">
        <v>0</v>
      </c>
      <c r="E17" t="s">
        <v>1</v>
      </c>
      <c r="G17" t="s">
        <v>4</v>
      </c>
      <c r="H17">
        <v>0.1</v>
      </c>
    </row>
    <row r="18" spans="1:16" x14ac:dyDescent="0.3">
      <c r="A18">
        <v>1125</v>
      </c>
      <c r="B18" s="3">
        <v>5.8</v>
      </c>
      <c r="C18" s="3" cm="1">
        <f t="array" ref="C18:C28">B18:B28+0.2</f>
        <v>6</v>
      </c>
      <c r="D18" cm="1">
        <f t="array" ref="D18:D72">C18:C72*H17</f>
        <v>0.60000000000000009</v>
      </c>
      <c r="E18">
        <f>H17/5/2*2</f>
        <v>0.02</v>
      </c>
      <c r="G18" t="s">
        <v>2</v>
      </c>
      <c r="H18">
        <v>10</v>
      </c>
      <c r="N18" cm="1">
        <f t="array" ref="N18:N72">(D18:D72-H23)^2</f>
        <v>4.8492231404958794E-3</v>
      </c>
      <c r="P18">
        <f>SQRT(SUM(_xlfn.ANCHORARRAY(N18))/(55-1))</f>
        <v>9.2535551453634762E-2</v>
      </c>
    </row>
    <row r="19" spans="1:16" x14ac:dyDescent="0.3">
      <c r="A19">
        <v>1167</v>
      </c>
      <c r="B19" s="3">
        <v>6</v>
      </c>
      <c r="C19" s="3">
        <v>6.2</v>
      </c>
      <c r="D19">
        <v>0.62000000000000011</v>
      </c>
      <c r="G19" t="s">
        <v>5</v>
      </c>
      <c r="H19" t="s">
        <v>9</v>
      </c>
      <c r="N19">
        <v>8.0346776859504306E-3</v>
      </c>
    </row>
    <row r="20" spans="1:16" x14ac:dyDescent="0.3">
      <c r="A20">
        <v>1009</v>
      </c>
      <c r="B20">
        <v>5.2</v>
      </c>
      <c r="C20">
        <v>5.4</v>
      </c>
      <c r="D20">
        <v>0.54</v>
      </c>
      <c r="G20" t="s">
        <v>3</v>
      </c>
      <c r="H20">
        <v>50</v>
      </c>
      <c r="N20">
        <v>9.2859504132231959E-5</v>
      </c>
    </row>
    <row r="21" spans="1:16" x14ac:dyDescent="0.3">
      <c r="A21">
        <v>448</v>
      </c>
      <c r="B21">
        <v>2.6</v>
      </c>
      <c r="C21">
        <v>2.8000000000000003</v>
      </c>
      <c r="D21">
        <v>0.28000000000000003</v>
      </c>
      <c r="N21">
        <v>6.2681950413223136E-2</v>
      </c>
    </row>
    <row r="22" spans="1:16" x14ac:dyDescent="0.3">
      <c r="A22">
        <v>1004</v>
      </c>
      <c r="B22">
        <v>5.2</v>
      </c>
      <c r="C22">
        <v>5.4</v>
      </c>
      <c r="D22">
        <v>0.54</v>
      </c>
      <c r="N22">
        <v>9.2859504132231959E-5</v>
      </c>
    </row>
    <row r="23" spans="1:16" x14ac:dyDescent="0.3">
      <c r="A23">
        <v>1336</v>
      </c>
      <c r="B23">
        <v>6.8</v>
      </c>
      <c r="C23">
        <v>7</v>
      </c>
      <c r="D23">
        <v>0.70000000000000007</v>
      </c>
      <c r="G23" t="s">
        <v>12</v>
      </c>
      <c r="H23">
        <f>AVERAGE(_xlfn.ANCHORARRAY(D18))</f>
        <v>0.53036363636363637</v>
      </c>
      <c r="N23">
        <v>2.8776495867768617E-2</v>
      </c>
    </row>
    <row r="24" spans="1:16" x14ac:dyDescent="0.3">
      <c r="A24">
        <v>988</v>
      </c>
      <c r="B24">
        <v>5.0999999999999996</v>
      </c>
      <c r="C24">
        <v>5.3</v>
      </c>
      <c r="D24">
        <v>0.53</v>
      </c>
      <c r="G24" t="s">
        <v>13</v>
      </c>
      <c r="H24">
        <f>STDEV(_xlfn.ANCHORARRAY(D18))</f>
        <v>9.2535551453634346E-2</v>
      </c>
      <c r="N24">
        <v>1.3223140495866323E-7</v>
      </c>
    </row>
    <row r="25" spans="1:16" x14ac:dyDescent="0.3">
      <c r="A25">
        <v>901</v>
      </c>
      <c r="B25">
        <v>4.7</v>
      </c>
      <c r="C25">
        <v>4.9000000000000004</v>
      </c>
      <c r="D25">
        <v>0.49000000000000005</v>
      </c>
      <c r="N25">
        <v>1.6292231404958645E-3</v>
      </c>
    </row>
    <row r="26" spans="1:16" x14ac:dyDescent="0.3">
      <c r="A26">
        <v>526</v>
      </c>
      <c r="B26">
        <v>2.9</v>
      </c>
      <c r="C26">
        <v>3.1</v>
      </c>
      <c r="D26">
        <v>0.31000000000000005</v>
      </c>
      <c r="N26">
        <v>4.8560132231404936E-2</v>
      </c>
    </row>
    <row r="27" spans="1:16" x14ac:dyDescent="0.3">
      <c r="A27">
        <v>1129</v>
      </c>
      <c r="B27">
        <v>5.8</v>
      </c>
      <c r="C27">
        <v>6</v>
      </c>
      <c r="D27">
        <v>0.60000000000000009</v>
      </c>
      <c r="N27">
        <v>4.8492231404958794E-3</v>
      </c>
    </row>
    <row r="28" spans="1:16" x14ac:dyDescent="0.3">
      <c r="A28">
        <v>1128</v>
      </c>
      <c r="B28">
        <v>5.8</v>
      </c>
      <c r="C28">
        <v>6</v>
      </c>
      <c r="D28">
        <v>0.60000000000000009</v>
      </c>
      <c r="N28">
        <v>4.8492231404958794E-3</v>
      </c>
    </row>
    <row r="29" spans="1:16" x14ac:dyDescent="0.3">
      <c r="A29">
        <v>1244</v>
      </c>
      <c r="C29">
        <v>6.4</v>
      </c>
      <c r="D29">
        <v>0.64000000000000012</v>
      </c>
      <c r="N29">
        <v>1.2020132231404985E-2</v>
      </c>
    </row>
    <row r="30" spans="1:16" x14ac:dyDescent="0.3">
      <c r="A30">
        <v>1039</v>
      </c>
      <c r="C30">
        <v>5.4</v>
      </c>
      <c r="D30">
        <v>0.54</v>
      </c>
      <c r="N30">
        <v>9.2859504132231959E-5</v>
      </c>
    </row>
    <row r="31" spans="1:16" x14ac:dyDescent="0.3">
      <c r="A31">
        <v>881</v>
      </c>
      <c r="C31">
        <v>4.8</v>
      </c>
      <c r="D31">
        <v>0.48</v>
      </c>
      <c r="N31">
        <v>2.5364958677685976E-3</v>
      </c>
    </row>
    <row r="32" spans="1:16" x14ac:dyDescent="0.3">
      <c r="A32">
        <v>914</v>
      </c>
      <c r="C32">
        <v>4.8</v>
      </c>
      <c r="D32">
        <v>0.48</v>
      </c>
      <c r="N32">
        <v>2.5364958677685976E-3</v>
      </c>
    </row>
    <row r="33" spans="1:14" x14ac:dyDescent="0.3">
      <c r="A33">
        <v>847</v>
      </c>
      <c r="C33">
        <v>4.5999999999999996</v>
      </c>
      <c r="D33">
        <v>0.45999999999999996</v>
      </c>
      <c r="N33">
        <v>4.9510413223140554E-3</v>
      </c>
    </row>
    <row r="34" spans="1:14" x14ac:dyDescent="0.3">
      <c r="A34">
        <v>864</v>
      </c>
      <c r="C34">
        <v>4.5999999999999996</v>
      </c>
      <c r="D34">
        <v>0.45999999999999996</v>
      </c>
      <c r="N34">
        <v>4.9510413223140554E-3</v>
      </c>
    </row>
    <row r="35" spans="1:14" x14ac:dyDescent="0.3">
      <c r="A35">
        <v>1169</v>
      </c>
      <c r="C35">
        <v>6</v>
      </c>
      <c r="D35">
        <v>0.60000000000000009</v>
      </c>
      <c r="N35">
        <v>4.8492231404958794E-3</v>
      </c>
    </row>
    <row r="36" spans="1:14" x14ac:dyDescent="0.3">
      <c r="A36">
        <v>1177</v>
      </c>
      <c r="C36">
        <v>5.8</v>
      </c>
      <c r="D36">
        <v>0.57999999999999996</v>
      </c>
      <c r="N36">
        <v>2.4637685950413177E-3</v>
      </c>
    </row>
    <row r="37" spans="1:14" x14ac:dyDescent="0.3">
      <c r="A37">
        <v>869</v>
      </c>
      <c r="C37">
        <v>4.5999999999999996</v>
      </c>
      <c r="D37">
        <v>0.45999999999999996</v>
      </c>
      <c r="N37">
        <v>4.9510413223140554E-3</v>
      </c>
    </row>
    <row r="38" spans="1:14" x14ac:dyDescent="0.3">
      <c r="A38">
        <v>988</v>
      </c>
      <c r="C38">
        <v>5.2</v>
      </c>
      <c r="D38">
        <v>0.52</v>
      </c>
      <c r="N38">
        <v>1.0740495867768573E-4</v>
      </c>
    </row>
    <row r="39" spans="1:14" x14ac:dyDescent="0.3">
      <c r="A39">
        <v>687</v>
      </c>
      <c r="C39">
        <v>3.8</v>
      </c>
      <c r="D39">
        <v>0.38</v>
      </c>
      <c r="N39">
        <v>2.260922314049587E-2</v>
      </c>
    </row>
    <row r="40" spans="1:14" x14ac:dyDescent="0.3">
      <c r="A40">
        <v>1221</v>
      </c>
      <c r="C40">
        <v>6.4</v>
      </c>
      <c r="D40">
        <v>0.64000000000000012</v>
      </c>
      <c r="N40">
        <v>1.2020132231404985E-2</v>
      </c>
    </row>
    <row r="41" spans="1:14" x14ac:dyDescent="0.3">
      <c r="A41">
        <v>906</v>
      </c>
      <c r="C41">
        <v>4.8</v>
      </c>
      <c r="D41">
        <v>0.48</v>
      </c>
      <c r="N41">
        <v>2.5364958677685976E-3</v>
      </c>
    </row>
    <row r="42" spans="1:14" x14ac:dyDescent="0.3">
      <c r="A42">
        <v>1126</v>
      </c>
      <c r="C42">
        <v>5.6</v>
      </c>
      <c r="D42">
        <v>0.55999999999999994</v>
      </c>
      <c r="N42">
        <v>8.78314049586773E-4</v>
      </c>
    </row>
    <row r="43" spans="1:14" x14ac:dyDescent="0.3">
      <c r="A43">
        <v>1255</v>
      </c>
      <c r="C43">
        <v>6.6</v>
      </c>
      <c r="D43">
        <v>0.66</v>
      </c>
      <c r="N43">
        <v>1.6805586776859512E-2</v>
      </c>
    </row>
    <row r="44" spans="1:14" x14ac:dyDescent="0.3">
      <c r="A44">
        <v>731</v>
      </c>
      <c r="C44">
        <v>4</v>
      </c>
      <c r="D44">
        <v>0.4</v>
      </c>
      <c r="N44">
        <v>1.6994677685950411E-2</v>
      </c>
    </row>
    <row r="45" spans="1:14" x14ac:dyDescent="0.3">
      <c r="A45">
        <v>924</v>
      </c>
      <c r="C45">
        <v>5</v>
      </c>
      <c r="D45">
        <v>0.5</v>
      </c>
      <c r="N45">
        <v>9.2195041322314087E-4</v>
      </c>
    </row>
    <row r="46" spans="1:14" x14ac:dyDescent="0.3">
      <c r="A46">
        <v>1329</v>
      </c>
      <c r="C46">
        <v>7</v>
      </c>
      <c r="D46">
        <v>0.70000000000000007</v>
      </c>
      <c r="N46">
        <v>2.8776495867768617E-2</v>
      </c>
    </row>
    <row r="47" spans="1:14" x14ac:dyDescent="0.3">
      <c r="A47">
        <v>764</v>
      </c>
      <c r="C47">
        <v>4.2</v>
      </c>
      <c r="D47">
        <v>0.42000000000000004</v>
      </c>
      <c r="N47">
        <v>1.2180132231404951E-2</v>
      </c>
    </row>
    <row r="48" spans="1:14" x14ac:dyDescent="0.3">
      <c r="A48">
        <v>1156</v>
      </c>
      <c r="C48">
        <v>6</v>
      </c>
      <c r="D48">
        <v>0.60000000000000009</v>
      </c>
      <c r="N48">
        <v>4.8492231404958794E-3</v>
      </c>
    </row>
    <row r="49" spans="1:14" x14ac:dyDescent="0.3">
      <c r="A49">
        <v>1120</v>
      </c>
      <c r="C49">
        <v>5.8</v>
      </c>
      <c r="D49">
        <v>0.57999999999999996</v>
      </c>
      <c r="N49">
        <v>2.4637685950413177E-3</v>
      </c>
    </row>
    <row r="50" spans="1:14" x14ac:dyDescent="0.3">
      <c r="A50">
        <v>642</v>
      </c>
      <c r="C50">
        <v>3.6</v>
      </c>
      <c r="D50">
        <v>0.36000000000000004</v>
      </c>
      <c r="N50">
        <v>2.902376859504131E-2</v>
      </c>
    </row>
    <row r="51" spans="1:14" x14ac:dyDescent="0.3">
      <c r="A51">
        <v>1238</v>
      </c>
      <c r="C51">
        <v>6.4</v>
      </c>
      <c r="D51">
        <v>0.64000000000000012</v>
      </c>
      <c r="N51">
        <v>1.2020132231404985E-2</v>
      </c>
    </row>
    <row r="52" spans="1:14" x14ac:dyDescent="0.3">
      <c r="A52">
        <v>979</v>
      </c>
      <c r="C52">
        <v>5.2</v>
      </c>
      <c r="D52">
        <v>0.52</v>
      </c>
      <c r="N52">
        <v>1.0740495867768573E-4</v>
      </c>
    </row>
    <row r="53" spans="1:14" x14ac:dyDescent="0.3">
      <c r="A53">
        <v>962</v>
      </c>
      <c r="C53">
        <v>5.2</v>
      </c>
      <c r="D53">
        <v>0.52</v>
      </c>
      <c r="N53">
        <v>1.0740495867768573E-4</v>
      </c>
    </row>
    <row r="54" spans="1:14" x14ac:dyDescent="0.3">
      <c r="A54">
        <v>1253</v>
      </c>
      <c r="C54">
        <v>6.6</v>
      </c>
      <c r="D54">
        <v>0.66</v>
      </c>
      <c r="N54">
        <v>1.6805586776859512E-2</v>
      </c>
    </row>
    <row r="55" spans="1:14" x14ac:dyDescent="0.3">
      <c r="A55">
        <v>1062</v>
      </c>
      <c r="C55">
        <v>5.6</v>
      </c>
      <c r="D55">
        <v>0.55999999999999994</v>
      </c>
      <c r="N55">
        <v>8.78314049586773E-4</v>
      </c>
    </row>
    <row r="56" spans="1:14" x14ac:dyDescent="0.3">
      <c r="A56">
        <v>977</v>
      </c>
      <c r="C56">
        <v>5.2</v>
      </c>
      <c r="D56">
        <v>0.52</v>
      </c>
      <c r="N56">
        <v>1.0740495867768573E-4</v>
      </c>
    </row>
    <row r="57" spans="1:14" x14ac:dyDescent="0.3">
      <c r="A57">
        <v>902</v>
      </c>
      <c r="C57">
        <v>4.8</v>
      </c>
      <c r="D57">
        <v>0.48</v>
      </c>
      <c r="N57">
        <v>2.5364958677685976E-3</v>
      </c>
    </row>
    <row r="58" spans="1:14" x14ac:dyDescent="0.3">
      <c r="A58">
        <v>1207</v>
      </c>
      <c r="C58">
        <v>6.4</v>
      </c>
      <c r="D58">
        <v>0.64000000000000012</v>
      </c>
      <c r="N58">
        <v>1.2020132231404985E-2</v>
      </c>
    </row>
    <row r="59" spans="1:14" x14ac:dyDescent="0.3">
      <c r="A59">
        <v>947</v>
      </c>
      <c r="C59">
        <v>5</v>
      </c>
      <c r="D59">
        <v>0.5</v>
      </c>
      <c r="N59">
        <v>9.2195041322314087E-4</v>
      </c>
    </row>
    <row r="60" spans="1:14" x14ac:dyDescent="0.3">
      <c r="A60">
        <v>896</v>
      </c>
      <c r="C60">
        <v>4.8</v>
      </c>
      <c r="D60">
        <v>0.48</v>
      </c>
      <c r="N60">
        <v>2.5364958677685976E-3</v>
      </c>
    </row>
    <row r="61" spans="1:14" x14ac:dyDescent="0.3">
      <c r="A61">
        <v>948</v>
      </c>
      <c r="C61">
        <v>5</v>
      </c>
      <c r="D61">
        <v>0.5</v>
      </c>
      <c r="N61">
        <v>9.2195041322314087E-4</v>
      </c>
    </row>
    <row r="62" spans="1:14" x14ac:dyDescent="0.3">
      <c r="A62">
        <v>862</v>
      </c>
      <c r="C62">
        <v>4.5999999999999996</v>
      </c>
      <c r="D62">
        <v>0.45999999999999996</v>
      </c>
      <c r="N62">
        <v>4.9510413223140554E-3</v>
      </c>
    </row>
    <row r="63" spans="1:14" x14ac:dyDescent="0.3">
      <c r="A63">
        <v>1053</v>
      </c>
      <c r="C63">
        <v>5.6</v>
      </c>
      <c r="D63">
        <v>0.55999999999999994</v>
      </c>
      <c r="N63">
        <v>8.78314049586773E-4</v>
      </c>
    </row>
    <row r="64" spans="1:14" x14ac:dyDescent="0.3">
      <c r="A64">
        <v>1130</v>
      </c>
      <c r="C64">
        <v>6</v>
      </c>
      <c r="D64">
        <v>0.60000000000000009</v>
      </c>
      <c r="N64">
        <v>4.8492231404958794E-3</v>
      </c>
    </row>
    <row r="65" spans="1:14" x14ac:dyDescent="0.3">
      <c r="A65">
        <v>1045</v>
      </c>
      <c r="C65">
        <v>5.6</v>
      </c>
      <c r="D65">
        <v>0.55999999999999994</v>
      </c>
      <c r="N65">
        <v>8.78314049586773E-4</v>
      </c>
    </row>
    <row r="66" spans="1:14" x14ac:dyDescent="0.3">
      <c r="A66">
        <v>1327</v>
      </c>
      <c r="C66">
        <v>7</v>
      </c>
      <c r="D66">
        <v>0.70000000000000007</v>
      </c>
      <c r="N66">
        <v>2.8776495867768617E-2</v>
      </c>
    </row>
    <row r="67" spans="1:14" x14ac:dyDescent="0.3">
      <c r="A67">
        <v>967</v>
      </c>
      <c r="C67">
        <v>5.2</v>
      </c>
      <c r="D67">
        <v>0.52</v>
      </c>
      <c r="N67">
        <v>1.0740495867768573E-4</v>
      </c>
    </row>
    <row r="68" spans="1:14" x14ac:dyDescent="0.3">
      <c r="A68">
        <v>931</v>
      </c>
      <c r="C68">
        <v>5</v>
      </c>
      <c r="D68">
        <v>0.5</v>
      </c>
      <c r="N68">
        <v>9.2195041322314087E-4</v>
      </c>
    </row>
    <row r="69" spans="1:14" x14ac:dyDescent="0.3">
      <c r="A69">
        <v>1054</v>
      </c>
      <c r="C69">
        <v>5.6</v>
      </c>
      <c r="D69">
        <v>0.55999999999999994</v>
      </c>
      <c r="N69">
        <v>8.78314049586773E-4</v>
      </c>
    </row>
    <row r="70" spans="1:14" x14ac:dyDescent="0.3">
      <c r="A70">
        <v>885</v>
      </c>
      <c r="C70">
        <v>4.8</v>
      </c>
      <c r="D70">
        <v>0.48</v>
      </c>
      <c r="N70">
        <v>2.5364958677685976E-3</v>
      </c>
    </row>
    <row r="71" spans="1:14" x14ac:dyDescent="0.3">
      <c r="A71">
        <v>777</v>
      </c>
      <c r="C71">
        <v>4.2</v>
      </c>
      <c r="D71">
        <v>0.42000000000000004</v>
      </c>
      <c r="N71">
        <v>1.2180132231404951E-2</v>
      </c>
    </row>
    <row r="72" spans="1:14" x14ac:dyDescent="0.3">
      <c r="A72">
        <v>918</v>
      </c>
      <c r="C72">
        <v>4.8</v>
      </c>
      <c r="D72">
        <v>0.48</v>
      </c>
      <c r="N72">
        <v>2.5364958677685976E-3</v>
      </c>
    </row>
    <row r="75" spans="1:14" x14ac:dyDescent="0.3">
      <c r="C75" t="s">
        <v>15</v>
      </c>
    </row>
    <row r="77" spans="1:14" x14ac:dyDescent="0.3">
      <c r="C77" t="s">
        <v>16</v>
      </c>
      <c r="D77">
        <v>0.60624999999999996</v>
      </c>
    </row>
    <row r="78" spans="1:14" x14ac:dyDescent="0.3">
      <c r="C78" t="s">
        <v>17</v>
      </c>
      <c r="E78">
        <v>0.27910000000000001</v>
      </c>
    </row>
    <row r="79" spans="1:14" x14ac:dyDescent="0.3">
      <c r="C79" t="s">
        <v>18</v>
      </c>
      <c r="D79">
        <f>E78/0.7979</f>
        <v>0.34979320716881812</v>
      </c>
    </row>
    <row r="82" spans="3:6" x14ac:dyDescent="0.3">
      <c r="C82" t="s">
        <v>19</v>
      </c>
      <c r="D82" t="s">
        <v>20</v>
      </c>
      <c r="E82" t="s">
        <v>21</v>
      </c>
      <c r="F82" t="s">
        <v>22</v>
      </c>
    </row>
    <row r="83" spans="3:6" x14ac:dyDescent="0.3">
      <c r="C83">
        <v>55</v>
      </c>
      <c r="D83">
        <v>1</v>
      </c>
      <c r="E83">
        <v>0.44</v>
      </c>
      <c r="F83">
        <v>0.01</v>
      </c>
    </row>
  </sheetData>
  <mergeCells count="1">
    <mergeCell ref="G7:Z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Neto</dc:creator>
  <cp:lastModifiedBy>Gabriel Neto</cp:lastModifiedBy>
  <dcterms:created xsi:type="dcterms:W3CDTF">2024-04-23T08:07:25Z</dcterms:created>
  <dcterms:modified xsi:type="dcterms:W3CDTF">2024-05-01T19:28:05Z</dcterms:modified>
</cp:coreProperties>
</file>