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个人文件\个人发展\Continued Learning\Udemy\2409_Workshop in Probability and Statistics\Problem set\"/>
    </mc:Choice>
  </mc:AlternateContent>
  <xr:revisionPtr revIDLastSave="0" documentId="13_ncr:1_{DA13DE85-5DF1-4C26-B965-429014CD94F0}" xr6:coauthVersionLast="47" xr6:coauthVersionMax="47" xr10:uidLastSave="{00000000-0000-0000-0000-000000000000}"/>
  <bookViews>
    <workbookView xWindow="17835" yWindow="1965" windowWidth="19260" windowHeight="18300" activeTab="3" xr2:uid="{00000000-000D-0000-FFFF-FFFF00000000}"/>
  </bookViews>
  <sheets>
    <sheet name="1-7 Data" sheetId="2" r:id="rId1"/>
    <sheet name="ANOVA Data" sheetId="23" r:id="rId2"/>
    <sheet name="ANOVA Data 2" sheetId="27" r:id="rId3"/>
    <sheet name="sales" sheetId="29" r:id="rId4"/>
  </sheets>
  <definedNames>
    <definedName name="_xlnm._FilterDatabase" localSheetId="1" hidden="1">'ANOVA Data'!$A$1:$D$1</definedName>
  </definedNames>
  <calcPr calcId="191029"/>
</workbook>
</file>

<file path=xl/calcChain.xml><?xml version="1.0" encoding="utf-8"?>
<calcChain xmlns="http://schemas.openxmlformats.org/spreadsheetml/2006/main">
  <c r="E4" i="29" l="1"/>
  <c r="E5" i="29"/>
  <c r="E6" i="29"/>
  <c r="E7" i="29"/>
  <c r="E8" i="29"/>
  <c r="E9" i="29"/>
  <c r="E10" i="29"/>
  <c r="E11" i="29"/>
  <c r="E12" i="29"/>
  <c r="E13" i="29"/>
  <c r="E3" i="29"/>
  <c r="C24" i="27" l="1"/>
  <c r="D24" i="27"/>
  <c r="C25" i="27"/>
  <c r="D25" i="27"/>
  <c r="B24" i="27"/>
  <c r="B25" i="27"/>
  <c r="G5" i="23"/>
  <c r="G4" i="23"/>
  <c r="G3" i="23"/>
  <c r="H4" i="23"/>
  <c r="H5" i="23"/>
  <c r="H3" i="23"/>
  <c r="I8" i="23" l="1"/>
  <c r="I9" i="23"/>
  <c r="I10" i="23"/>
  <c r="I11" i="23"/>
  <c r="I12" i="23"/>
  <c r="I13" i="23"/>
  <c r="I7" i="23"/>
  <c r="H8" i="23"/>
  <c r="H9" i="23"/>
  <c r="H10" i="23"/>
  <c r="H11" i="23"/>
  <c r="H12" i="23"/>
  <c r="H13" i="23"/>
  <c r="H7" i="23"/>
  <c r="G2" i="23"/>
  <c r="E43" i="2"/>
  <c r="D43" i="2"/>
  <c r="C43" i="2"/>
  <c r="B43" i="2"/>
  <c r="D42" i="2" l="1"/>
  <c r="B42" i="2"/>
  <c r="G4" i="2" l="1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2" i="2"/>
  <c r="G3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C42" i="2"/>
  <c r="E42" i="2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J3" i="2"/>
  <c r="J5" i="2"/>
  <c r="J7" i="2"/>
  <c r="J9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2" i="2"/>
</calcChain>
</file>

<file path=xl/sharedStrings.xml><?xml version="1.0" encoding="utf-8"?>
<sst xmlns="http://schemas.openxmlformats.org/spreadsheetml/2006/main" count="306" uniqueCount="81">
  <si>
    <t>Bartender</t>
  </si>
  <si>
    <t>Absences</t>
  </si>
  <si>
    <t>Midterm</t>
  </si>
  <si>
    <t>Final</t>
  </si>
  <si>
    <t>Study Hours</t>
  </si>
  <si>
    <t>Jill</t>
  </si>
  <si>
    <t>Day</t>
  </si>
  <si>
    <t>Kevin</t>
  </si>
  <si>
    <t>Beverly</t>
  </si>
  <si>
    <t>Monday</t>
  </si>
  <si>
    <t>Tuesday</t>
  </si>
  <si>
    <t>Wednesday</t>
  </si>
  <si>
    <t>Thursday</t>
  </si>
  <si>
    <t>Friday</t>
  </si>
  <si>
    <t>Saturday</t>
  </si>
  <si>
    <t>Sunday</t>
  </si>
  <si>
    <t>Sales</t>
  </si>
  <si>
    <t>All</t>
  </si>
  <si>
    <t>Average</t>
  </si>
  <si>
    <t>http://www.danielsoper.com/statcalc3/calc.aspx?id=43</t>
  </si>
  <si>
    <t>Std. Dev.</t>
  </si>
  <si>
    <t>Beverly</t>
    <phoneticPr fontId="3" type="noConversion"/>
  </si>
  <si>
    <t>Jill</t>
    <phoneticPr fontId="3" type="noConversion"/>
  </si>
  <si>
    <t>Kevin</t>
    <phoneticPr fontId="3" type="noConversion"/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</si>
  <si>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</si>
  <si>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</si>
  <si>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</si>
  <si>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</si>
  <si>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</si>
  <si>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</si>
  <si>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</si>
  <si>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</si>
  <si>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</si>
  <si>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</si>
  <si>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</si>
  <si>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</si>
  <si>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</si>
  <si>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</si>
  <si>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</si>
  <si>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</si>
  <si>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</si>
  <si>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</si>
  <si>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</si>
  <si>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</si>
  <si>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</si>
  <si>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</si>
  <si>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jan</t>
    <phoneticPr fontId="3" type="noConversion"/>
  </si>
  <si>
    <t>feb</t>
    <phoneticPr fontId="3" type="noConversion"/>
  </si>
  <si>
    <t>mar</t>
    <phoneticPr fontId="3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</si>
  <si>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</si>
  <si>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</si>
  <si>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</si>
  <si>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</si>
  <si>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</si>
  <si>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</si>
  <si>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</si>
  <si>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</si>
  <si>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</si>
  <si>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  <phoneticPr fontId="3" type="noConversion"/>
  </si>
  <si>
    <t># shoes attended</t>
    <phoneticPr fontId="3" type="noConversion"/>
  </si>
  <si>
    <t>marketing spend</t>
    <phoneticPr fontId="3" type="noConversion"/>
  </si>
  <si>
    <t>previous marketing spend</t>
    <phoneticPr fontId="3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</si>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</sst>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176" formatCode="0.000"/>
    <numFmt numFmtId="177" formatCode="&quot;$&quot;#,##0"/>
    <numFmt numFmtId="178" formatCode="&quot;$&quot;#,##0.0"/>
    <numFmt numFmtId="179" formatCode="&quot;$&quot;#,##0.00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24.2"/>
      <color theme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2" fillId="0" borderId="0" xfId="1" applyAlignment="1" applyProtection="1">
      <alignment horizontal="left"/>
    </xf>
    <xf numFmtId="179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7" fontId="0" fillId="0" borderId="2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centerContinuous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nielsoper.com/statcalc3/calc.aspx?id=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zoomScaleNormal="100" workbookViewId="0">
      <selection activeCell="T29" sqref="T29"/>
    </sheetView>
  </sheetViews>
  <sheetFormatPr defaultRowHeight="13.5" x14ac:dyDescent="0.15"/>
  <cols>
    <col min="1" max="1" width="9.375" style="1" customWidth="1"/>
    <col min="2" max="5" width="13" style="1" customWidth="1"/>
    <col min="6" max="6" width="8.375" style="1" customWidth="1"/>
    <col min="7" max="10" width="13" customWidth="1"/>
  </cols>
  <sheetData>
    <row r="1" spans="1:10" x14ac:dyDescent="0.15">
      <c r="B1" s="1" t="s">
        <v>1</v>
      </c>
      <c r="C1" s="1" t="s">
        <v>2</v>
      </c>
      <c r="D1" s="1" t="s">
        <v>4</v>
      </c>
      <c r="E1" s="1" t="s">
        <v>3</v>
      </c>
      <c r="G1" s="1" t="s">
        <v>1</v>
      </c>
      <c r="H1" s="1" t="s">
        <v>2</v>
      </c>
      <c r="I1" s="1" t="s">
        <v>4</v>
      </c>
      <c r="J1" s="1" t="s">
        <v>3</v>
      </c>
    </row>
    <row r="2" spans="1:10" x14ac:dyDescent="0.15">
      <c r="A2" s="1">
        <v>1</v>
      </c>
      <c r="B2" s="1">
        <v>0</v>
      </c>
      <c r="C2" s="1">
        <v>95</v>
      </c>
      <c r="D2" s="1">
        <v>9</v>
      </c>
      <c r="E2" s="1">
        <v>99</v>
      </c>
      <c r="G2" s="4">
        <f>(B2-B$42)/B$43</f>
        <v>-1.087114613009218</v>
      </c>
      <c r="H2" s="4">
        <f t="shared" ref="H2:J17" si="0">(C2-C$42)/C$43</f>
        <v>1.1864246562129714</v>
      </c>
      <c r="I2" s="4">
        <f t="shared" si="0"/>
        <v>0.75737861488722613</v>
      </c>
      <c r="J2" s="4">
        <f>(E2-E$42)/E$43</f>
        <v>1.469191643760261</v>
      </c>
    </row>
    <row r="3" spans="1:10" x14ac:dyDescent="0.15">
      <c r="A3" s="1">
        <v>2</v>
      </c>
      <c r="B3" s="1">
        <v>2</v>
      </c>
      <c r="C3" s="1">
        <v>90</v>
      </c>
      <c r="D3" s="1">
        <v>5</v>
      </c>
      <c r="E3" s="1">
        <v>98</v>
      </c>
      <c r="G3" s="4">
        <f t="shared" ref="G3:G41" si="1">(B3-B$42)/B$43</f>
        <v>0</v>
      </c>
      <c r="H3" s="4">
        <f t="shared" si="0"/>
        <v>0.79094977080864759</v>
      </c>
      <c r="I3" s="4">
        <f t="shared" si="0"/>
        <v>-1.078690754536352</v>
      </c>
      <c r="J3" s="4">
        <f t="shared" si="0"/>
        <v>1.3875698857735799</v>
      </c>
    </row>
    <row r="4" spans="1:10" x14ac:dyDescent="0.15">
      <c r="A4" s="1">
        <v>3</v>
      </c>
      <c r="B4" s="1">
        <v>0</v>
      </c>
      <c r="C4" s="1">
        <v>86</v>
      </c>
      <c r="D4" s="1">
        <v>10</v>
      </c>
      <c r="E4" s="1">
        <v>98</v>
      </c>
      <c r="G4" s="4">
        <f t="shared" si="1"/>
        <v>-1.087114613009218</v>
      </c>
      <c r="H4" s="4">
        <f t="shared" si="0"/>
        <v>0.47456986248518856</v>
      </c>
      <c r="I4" s="4">
        <f t="shared" si="0"/>
        <v>1.2163959572431207</v>
      </c>
      <c r="J4" s="4">
        <f t="shared" si="0"/>
        <v>1.3875698857735799</v>
      </c>
    </row>
    <row r="5" spans="1:10" x14ac:dyDescent="0.15">
      <c r="A5" s="1">
        <v>4</v>
      </c>
      <c r="B5" s="1">
        <v>3</v>
      </c>
      <c r="C5" s="1">
        <v>91</v>
      </c>
      <c r="D5" s="1">
        <v>8</v>
      </c>
      <c r="E5" s="1">
        <v>96</v>
      </c>
      <c r="G5" s="4">
        <f t="shared" si="1"/>
        <v>0.54355730650460898</v>
      </c>
      <c r="H5" s="4">
        <f t="shared" si="0"/>
        <v>0.87004474788951236</v>
      </c>
      <c r="I5" s="4">
        <f t="shared" si="0"/>
        <v>0.2983612725313316</v>
      </c>
      <c r="J5" s="4">
        <f t="shared" si="0"/>
        <v>1.2243263698002174</v>
      </c>
    </row>
    <row r="6" spans="1:10" x14ac:dyDescent="0.15">
      <c r="A6" s="1">
        <v>5</v>
      </c>
      <c r="B6" s="1">
        <v>1</v>
      </c>
      <c r="C6" s="1">
        <v>77</v>
      </c>
      <c r="D6" s="1">
        <v>5</v>
      </c>
      <c r="E6" s="1">
        <v>95</v>
      </c>
      <c r="G6" s="4">
        <f t="shared" si="1"/>
        <v>-0.54355730650460898</v>
      </c>
      <c r="H6" s="4">
        <f t="shared" si="0"/>
        <v>-0.23728493124259428</v>
      </c>
      <c r="I6" s="4">
        <f t="shared" si="0"/>
        <v>-1.078690754536352</v>
      </c>
      <c r="J6" s="4">
        <f t="shared" si="0"/>
        <v>1.1427046118135362</v>
      </c>
    </row>
    <row r="7" spans="1:10" x14ac:dyDescent="0.15">
      <c r="A7" s="1">
        <v>6</v>
      </c>
      <c r="B7" s="1">
        <v>2</v>
      </c>
      <c r="C7" s="1">
        <v>100</v>
      </c>
      <c r="D7" s="1">
        <v>5</v>
      </c>
      <c r="E7" s="1">
        <v>93</v>
      </c>
      <c r="G7" s="4">
        <f t="shared" si="1"/>
        <v>0</v>
      </c>
      <c r="H7" s="4">
        <f t="shared" si="0"/>
        <v>1.5818995416172952</v>
      </c>
      <c r="I7" s="4">
        <f t="shared" si="0"/>
        <v>-1.078690754536352</v>
      </c>
      <c r="J7" s="4">
        <f t="shared" si="0"/>
        <v>0.97946109584017393</v>
      </c>
    </row>
    <row r="8" spans="1:10" x14ac:dyDescent="0.15">
      <c r="A8" s="1">
        <v>7</v>
      </c>
      <c r="B8" s="1">
        <v>1</v>
      </c>
      <c r="C8" s="1">
        <v>96</v>
      </c>
      <c r="D8" s="1">
        <v>4</v>
      </c>
      <c r="E8" s="1">
        <v>93</v>
      </c>
      <c r="G8" s="4">
        <f t="shared" si="1"/>
        <v>-0.54355730650460898</v>
      </c>
      <c r="H8" s="4">
        <f t="shared" si="0"/>
        <v>1.2655196332938363</v>
      </c>
      <c r="I8" s="4">
        <f t="shared" si="0"/>
        <v>-1.5377080968922465</v>
      </c>
      <c r="J8" s="4">
        <f t="shared" si="0"/>
        <v>0.97946109584017393</v>
      </c>
    </row>
    <row r="9" spans="1:10" x14ac:dyDescent="0.15">
      <c r="A9" s="1">
        <v>8</v>
      </c>
      <c r="B9" s="1">
        <v>0</v>
      </c>
      <c r="C9" s="1">
        <v>65</v>
      </c>
      <c r="D9" s="1">
        <v>7</v>
      </c>
      <c r="E9" s="1">
        <v>92</v>
      </c>
      <c r="G9" s="4">
        <f t="shared" si="1"/>
        <v>-1.087114613009218</v>
      </c>
      <c r="H9" s="4">
        <f t="shared" si="0"/>
        <v>-1.1864246562129714</v>
      </c>
      <c r="I9" s="4">
        <f t="shared" si="0"/>
        <v>-0.16065606982456293</v>
      </c>
      <c r="J9" s="4">
        <f t="shared" si="0"/>
        <v>0.89783933785349279</v>
      </c>
    </row>
    <row r="10" spans="1:10" x14ac:dyDescent="0.15">
      <c r="A10" s="1">
        <v>9</v>
      </c>
      <c r="B10" s="1">
        <v>2</v>
      </c>
      <c r="C10" s="1">
        <v>83</v>
      </c>
      <c r="D10" s="1">
        <v>6</v>
      </c>
      <c r="E10" s="1">
        <v>91</v>
      </c>
      <c r="G10" s="4">
        <f t="shared" si="1"/>
        <v>0</v>
      </c>
      <c r="H10" s="4">
        <f t="shared" si="0"/>
        <v>0.23728493124259428</v>
      </c>
      <c r="I10" s="4">
        <f t="shared" si="0"/>
        <v>-0.61967341218045746</v>
      </c>
      <c r="J10" s="4">
        <f t="shared" si="0"/>
        <v>0.81621757986681165</v>
      </c>
    </row>
    <row r="11" spans="1:10" x14ac:dyDescent="0.15">
      <c r="A11" s="1">
        <v>10</v>
      </c>
      <c r="B11" s="1">
        <v>0</v>
      </c>
      <c r="C11" s="1">
        <v>92</v>
      </c>
      <c r="D11" s="1">
        <v>6</v>
      </c>
      <c r="E11" s="1">
        <v>91</v>
      </c>
      <c r="G11" s="4">
        <f t="shared" si="1"/>
        <v>-1.087114613009218</v>
      </c>
      <c r="H11" s="4">
        <f t="shared" si="0"/>
        <v>0.94913972497037713</v>
      </c>
      <c r="I11" s="4">
        <f t="shared" si="0"/>
        <v>-0.61967341218045746</v>
      </c>
      <c r="J11" s="4">
        <f t="shared" si="0"/>
        <v>0.81621757986681165</v>
      </c>
    </row>
    <row r="12" spans="1:10" x14ac:dyDescent="0.15">
      <c r="A12" s="1">
        <v>11</v>
      </c>
      <c r="B12" s="1">
        <v>1</v>
      </c>
      <c r="C12" s="1">
        <v>62</v>
      </c>
      <c r="D12" s="1">
        <v>4</v>
      </c>
      <c r="E12" s="1">
        <v>90</v>
      </c>
      <c r="G12" s="4">
        <f t="shared" si="1"/>
        <v>-0.54355730650460898</v>
      </c>
      <c r="H12" s="4">
        <f t="shared" si="0"/>
        <v>-1.4237095874555659</v>
      </c>
      <c r="I12" s="4">
        <f t="shared" si="0"/>
        <v>-1.5377080968922465</v>
      </c>
      <c r="J12" s="4">
        <f t="shared" si="0"/>
        <v>0.73459582188013051</v>
      </c>
    </row>
    <row r="13" spans="1:10" x14ac:dyDescent="0.15">
      <c r="A13" s="1">
        <v>12</v>
      </c>
      <c r="B13" s="1">
        <v>2</v>
      </c>
      <c r="C13" s="1">
        <v>80</v>
      </c>
      <c r="D13" s="1">
        <v>9</v>
      </c>
      <c r="E13" s="1">
        <v>90</v>
      </c>
      <c r="G13" s="4">
        <f t="shared" si="1"/>
        <v>0</v>
      </c>
      <c r="H13" s="4">
        <f t="shared" si="0"/>
        <v>0</v>
      </c>
      <c r="I13" s="4">
        <f t="shared" si="0"/>
        <v>0.75737861488722613</v>
      </c>
      <c r="J13" s="4">
        <f t="shared" si="0"/>
        <v>0.73459582188013051</v>
      </c>
    </row>
    <row r="14" spans="1:10" x14ac:dyDescent="0.15">
      <c r="A14" s="1">
        <v>13</v>
      </c>
      <c r="B14" s="1">
        <v>1</v>
      </c>
      <c r="C14" s="1">
        <v>74</v>
      </c>
      <c r="D14" s="1">
        <v>8</v>
      </c>
      <c r="E14" s="1">
        <v>90</v>
      </c>
      <c r="G14" s="4">
        <f t="shared" si="1"/>
        <v>-0.54355730650460898</v>
      </c>
      <c r="H14" s="4">
        <f t="shared" si="0"/>
        <v>-0.47456986248518856</v>
      </c>
      <c r="I14" s="4">
        <f t="shared" si="0"/>
        <v>0.2983612725313316</v>
      </c>
      <c r="J14" s="4">
        <f t="shared" si="0"/>
        <v>0.73459582188013051</v>
      </c>
    </row>
    <row r="15" spans="1:10" x14ac:dyDescent="0.15">
      <c r="A15" s="1">
        <v>14</v>
      </c>
      <c r="B15" s="1">
        <v>2</v>
      </c>
      <c r="C15" s="1">
        <v>98</v>
      </c>
      <c r="D15" s="1">
        <v>5</v>
      </c>
      <c r="E15" s="1">
        <v>90</v>
      </c>
      <c r="G15" s="4">
        <f t="shared" si="1"/>
        <v>0</v>
      </c>
      <c r="H15" s="4">
        <f t="shared" si="0"/>
        <v>1.4237095874555659</v>
      </c>
      <c r="I15" s="4">
        <f t="shared" si="0"/>
        <v>-1.078690754536352</v>
      </c>
      <c r="J15" s="4">
        <f t="shared" si="0"/>
        <v>0.73459582188013051</v>
      </c>
    </row>
    <row r="16" spans="1:10" x14ac:dyDescent="0.15">
      <c r="A16" s="1">
        <v>15</v>
      </c>
      <c r="B16" s="1">
        <v>0</v>
      </c>
      <c r="C16" s="1">
        <v>81</v>
      </c>
      <c r="D16" s="1">
        <v>7</v>
      </c>
      <c r="E16" s="1">
        <v>89</v>
      </c>
      <c r="G16" s="4">
        <f t="shared" si="1"/>
        <v>-1.087114613009218</v>
      </c>
      <c r="H16" s="4">
        <f t="shared" si="0"/>
        <v>7.909497708086477E-2</v>
      </c>
      <c r="I16" s="4">
        <f t="shared" si="0"/>
        <v>-0.16065606982456293</v>
      </c>
      <c r="J16" s="4">
        <f t="shared" si="0"/>
        <v>0.65297406389344936</v>
      </c>
    </row>
    <row r="17" spans="1:10" x14ac:dyDescent="0.15">
      <c r="A17" s="1">
        <v>16</v>
      </c>
      <c r="B17" s="1">
        <v>3</v>
      </c>
      <c r="C17" s="1">
        <v>97</v>
      </c>
      <c r="D17" s="1">
        <v>6</v>
      </c>
      <c r="E17" s="1">
        <v>87</v>
      </c>
      <c r="G17" s="4">
        <f t="shared" si="1"/>
        <v>0.54355730650460898</v>
      </c>
      <c r="H17" s="4">
        <f t="shared" si="0"/>
        <v>1.344614610374701</v>
      </c>
      <c r="I17" s="4">
        <f t="shared" si="0"/>
        <v>-0.61967341218045746</v>
      </c>
      <c r="J17" s="4">
        <f t="shared" si="0"/>
        <v>0.48973054792008697</v>
      </c>
    </row>
    <row r="18" spans="1:10" x14ac:dyDescent="0.15">
      <c r="A18" s="1">
        <v>17</v>
      </c>
      <c r="B18" s="1">
        <v>4</v>
      </c>
      <c r="C18" s="1">
        <v>94</v>
      </c>
      <c r="D18" s="1">
        <v>8</v>
      </c>
      <c r="E18" s="1">
        <v>86</v>
      </c>
      <c r="G18" s="4">
        <f t="shared" si="1"/>
        <v>1.087114613009218</v>
      </c>
      <c r="H18" s="4">
        <f t="shared" ref="H18:H41" si="2">(C18-C$42)/C$43</f>
        <v>1.1073296791321068</v>
      </c>
      <c r="I18" s="4">
        <f t="shared" ref="I18:J41" si="3">(D18-D$42)/D$43</f>
        <v>0.2983612725313316</v>
      </c>
      <c r="J18" s="4">
        <f t="shared" si="3"/>
        <v>0.40810878993340582</v>
      </c>
    </row>
    <row r="19" spans="1:10" x14ac:dyDescent="0.15">
      <c r="A19" s="1">
        <v>18</v>
      </c>
      <c r="B19" s="1">
        <v>2</v>
      </c>
      <c r="C19" s="1">
        <v>70</v>
      </c>
      <c r="D19" s="1">
        <v>8</v>
      </c>
      <c r="E19" s="1">
        <v>84</v>
      </c>
      <c r="G19" s="4">
        <f t="shared" si="1"/>
        <v>0</v>
      </c>
      <c r="H19" s="4">
        <f t="shared" si="2"/>
        <v>-0.79094977080864759</v>
      </c>
      <c r="I19" s="4">
        <f t="shared" si="3"/>
        <v>0.2983612725313316</v>
      </c>
      <c r="J19" s="4">
        <f t="shared" si="3"/>
        <v>0.24486527396004348</v>
      </c>
    </row>
    <row r="20" spans="1:10" x14ac:dyDescent="0.15">
      <c r="A20" s="1">
        <v>19</v>
      </c>
      <c r="B20" s="1">
        <v>1</v>
      </c>
      <c r="C20" s="1">
        <v>95</v>
      </c>
      <c r="D20" s="1">
        <v>10</v>
      </c>
      <c r="E20" s="1">
        <v>84</v>
      </c>
      <c r="G20" s="4">
        <f t="shared" si="1"/>
        <v>-0.54355730650460898</v>
      </c>
      <c r="H20" s="4">
        <f t="shared" si="2"/>
        <v>1.1864246562129714</v>
      </c>
      <c r="I20" s="4">
        <f t="shared" si="3"/>
        <v>1.2163959572431207</v>
      </c>
      <c r="J20" s="4">
        <f t="shared" si="3"/>
        <v>0.24486527396004348</v>
      </c>
    </row>
    <row r="21" spans="1:10" x14ac:dyDescent="0.15">
      <c r="A21" s="1">
        <v>20</v>
      </c>
      <c r="B21" s="1">
        <v>4</v>
      </c>
      <c r="C21" s="1">
        <v>90</v>
      </c>
      <c r="D21" s="1">
        <v>10</v>
      </c>
      <c r="E21" s="1">
        <v>83</v>
      </c>
      <c r="G21" s="4">
        <f t="shared" si="1"/>
        <v>1.087114613009218</v>
      </c>
      <c r="H21" s="4">
        <f t="shared" si="2"/>
        <v>0.79094977080864759</v>
      </c>
      <c r="I21" s="4">
        <f t="shared" si="3"/>
        <v>1.2163959572431207</v>
      </c>
      <c r="J21" s="4">
        <f t="shared" si="3"/>
        <v>0.16324351597336234</v>
      </c>
    </row>
    <row r="22" spans="1:10" x14ac:dyDescent="0.15">
      <c r="A22" s="1">
        <v>21</v>
      </c>
      <c r="B22" s="1">
        <v>2</v>
      </c>
      <c r="C22" s="1">
        <v>86</v>
      </c>
      <c r="D22" s="1">
        <v>7</v>
      </c>
      <c r="E22" s="1">
        <v>82</v>
      </c>
      <c r="G22" s="4">
        <f t="shared" si="1"/>
        <v>0</v>
      </c>
      <c r="H22" s="4">
        <f t="shared" si="2"/>
        <v>0.47456986248518856</v>
      </c>
      <c r="I22" s="4">
        <f t="shared" si="3"/>
        <v>-0.16065606982456293</v>
      </c>
      <c r="J22" s="4">
        <f t="shared" si="3"/>
        <v>8.162175798668117E-2</v>
      </c>
    </row>
    <row r="23" spans="1:10" x14ac:dyDescent="0.15">
      <c r="A23" s="1">
        <v>22</v>
      </c>
      <c r="B23" s="1">
        <v>2</v>
      </c>
      <c r="C23" s="1">
        <v>67</v>
      </c>
      <c r="D23" s="1">
        <v>12</v>
      </c>
      <c r="E23" s="1">
        <v>82</v>
      </c>
      <c r="G23" s="4">
        <f t="shared" si="1"/>
        <v>0</v>
      </c>
      <c r="H23" s="4">
        <f t="shared" si="2"/>
        <v>-1.0282347020512419</v>
      </c>
      <c r="I23" s="4">
        <f t="shared" si="3"/>
        <v>2.1344306419549097</v>
      </c>
      <c r="J23" s="4">
        <f t="shared" si="3"/>
        <v>8.162175798668117E-2</v>
      </c>
    </row>
    <row r="24" spans="1:10" x14ac:dyDescent="0.15">
      <c r="A24" s="1">
        <v>23</v>
      </c>
      <c r="B24" s="1">
        <v>0</v>
      </c>
      <c r="C24" s="1">
        <v>84</v>
      </c>
      <c r="D24" s="1">
        <v>7</v>
      </c>
      <c r="E24" s="1">
        <v>80</v>
      </c>
      <c r="G24" s="4">
        <f t="shared" si="1"/>
        <v>-1.087114613009218</v>
      </c>
      <c r="H24" s="4">
        <f t="shared" si="2"/>
        <v>0.31637990832345908</v>
      </c>
      <c r="I24" s="4">
        <f t="shared" si="3"/>
        <v>-0.16065606982456293</v>
      </c>
      <c r="J24" s="4">
        <f t="shared" si="3"/>
        <v>-8.162175798668117E-2</v>
      </c>
    </row>
    <row r="25" spans="1:10" x14ac:dyDescent="0.15">
      <c r="A25" s="1">
        <v>24</v>
      </c>
      <c r="B25" s="1">
        <v>1</v>
      </c>
      <c r="C25" s="1">
        <v>73</v>
      </c>
      <c r="D25" s="1">
        <v>14</v>
      </c>
      <c r="E25" s="1">
        <v>80</v>
      </c>
      <c r="G25" s="4">
        <f t="shared" si="1"/>
        <v>-0.54355730650460898</v>
      </c>
      <c r="H25" s="4">
        <f t="shared" si="2"/>
        <v>-0.55366483956605339</v>
      </c>
      <c r="I25" s="4">
        <f t="shared" si="3"/>
        <v>3.0524653266666988</v>
      </c>
      <c r="J25" s="4">
        <f t="shared" si="3"/>
        <v>-8.162175798668117E-2</v>
      </c>
    </row>
    <row r="26" spans="1:10" x14ac:dyDescent="0.15">
      <c r="A26" s="1">
        <v>25</v>
      </c>
      <c r="B26" s="1">
        <v>6</v>
      </c>
      <c r="C26" s="1">
        <v>56</v>
      </c>
      <c r="D26" s="1">
        <v>9</v>
      </c>
      <c r="E26" s="1">
        <v>79</v>
      </c>
      <c r="G26" s="4">
        <f t="shared" si="1"/>
        <v>2.1742292260184359</v>
      </c>
      <c r="H26" s="4">
        <f t="shared" si="2"/>
        <v>-1.8982794499407543</v>
      </c>
      <c r="I26" s="4">
        <f t="shared" si="3"/>
        <v>0.75737861488722613</v>
      </c>
      <c r="J26" s="4">
        <f t="shared" si="3"/>
        <v>-0.16324351597336234</v>
      </c>
    </row>
    <row r="27" spans="1:10" x14ac:dyDescent="0.15">
      <c r="A27" s="1">
        <v>26</v>
      </c>
      <c r="B27" s="1">
        <v>2</v>
      </c>
      <c r="C27" s="1">
        <v>90</v>
      </c>
      <c r="D27" s="1">
        <v>7</v>
      </c>
      <c r="E27" s="1">
        <v>78</v>
      </c>
      <c r="G27" s="4">
        <f t="shared" si="1"/>
        <v>0</v>
      </c>
      <c r="H27" s="4">
        <f t="shared" si="2"/>
        <v>0.79094977080864759</v>
      </c>
      <c r="I27" s="4">
        <f t="shared" si="3"/>
        <v>-0.16065606982456293</v>
      </c>
      <c r="J27" s="4">
        <f t="shared" si="3"/>
        <v>-0.24486527396004348</v>
      </c>
    </row>
    <row r="28" spans="1:10" x14ac:dyDescent="0.15">
      <c r="A28" s="1">
        <v>27</v>
      </c>
      <c r="B28" s="1">
        <v>3</v>
      </c>
      <c r="C28" s="1">
        <v>94</v>
      </c>
      <c r="D28" s="1">
        <v>5</v>
      </c>
      <c r="E28" s="1">
        <v>75</v>
      </c>
      <c r="G28" s="4">
        <f t="shared" si="1"/>
        <v>0.54355730650460898</v>
      </c>
      <c r="H28" s="4">
        <f t="shared" si="2"/>
        <v>1.1073296791321068</v>
      </c>
      <c r="I28" s="4">
        <f t="shared" si="3"/>
        <v>-1.078690754536352</v>
      </c>
      <c r="J28" s="4">
        <f t="shared" si="3"/>
        <v>-0.48973054792008697</v>
      </c>
    </row>
    <row r="29" spans="1:10" x14ac:dyDescent="0.15">
      <c r="A29" s="1">
        <v>28</v>
      </c>
      <c r="B29" s="1">
        <v>1</v>
      </c>
      <c r="C29" s="1">
        <v>66</v>
      </c>
      <c r="D29" s="1">
        <v>7</v>
      </c>
      <c r="E29" s="1">
        <v>75</v>
      </c>
      <c r="G29" s="4">
        <f t="shared" si="1"/>
        <v>-0.54355730650460898</v>
      </c>
      <c r="H29" s="4">
        <f t="shared" si="2"/>
        <v>-1.1073296791321068</v>
      </c>
      <c r="I29" s="4">
        <f t="shared" si="3"/>
        <v>-0.16065606982456293</v>
      </c>
      <c r="J29" s="4">
        <f t="shared" si="3"/>
        <v>-0.48973054792008697</v>
      </c>
    </row>
    <row r="30" spans="1:10" x14ac:dyDescent="0.15">
      <c r="A30" s="1">
        <v>29</v>
      </c>
      <c r="B30" s="1">
        <v>2</v>
      </c>
      <c r="C30" s="1">
        <v>84</v>
      </c>
      <c r="D30" s="1">
        <v>6</v>
      </c>
      <c r="E30" s="1">
        <v>74</v>
      </c>
      <c r="G30" s="4">
        <f t="shared" si="1"/>
        <v>0</v>
      </c>
      <c r="H30" s="4">
        <f t="shared" si="2"/>
        <v>0.31637990832345908</v>
      </c>
      <c r="I30" s="4">
        <f t="shared" si="3"/>
        <v>-0.61967341218045746</v>
      </c>
      <c r="J30" s="4">
        <f t="shared" si="3"/>
        <v>-0.57135230590676811</v>
      </c>
    </row>
    <row r="31" spans="1:10" x14ac:dyDescent="0.15">
      <c r="A31" s="1">
        <v>30</v>
      </c>
      <c r="B31" s="1">
        <v>0</v>
      </c>
      <c r="C31" s="1">
        <v>90</v>
      </c>
      <c r="D31" s="1">
        <v>7</v>
      </c>
      <c r="E31" s="1">
        <v>73</v>
      </c>
      <c r="G31" s="4">
        <f t="shared" si="1"/>
        <v>-1.087114613009218</v>
      </c>
      <c r="H31" s="4">
        <f t="shared" si="2"/>
        <v>0.79094977080864759</v>
      </c>
      <c r="I31" s="4">
        <f t="shared" si="3"/>
        <v>-0.16065606982456293</v>
      </c>
      <c r="J31" s="4">
        <f t="shared" si="3"/>
        <v>-0.65297406389344936</v>
      </c>
    </row>
    <row r="32" spans="1:10" x14ac:dyDescent="0.15">
      <c r="A32" s="1">
        <v>31</v>
      </c>
      <c r="B32" s="1">
        <v>2</v>
      </c>
      <c r="C32" s="1">
        <v>62</v>
      </c>
      <c r="D32" s="1">
        <v>10</v>
      </c>
      <c r="E32" s="1">
        <v>72</v>
      </c>
      <c r="G32" s="4">
        <f t="shared" si="1"/>
        <v>0</v>
      </c>
      <c r="H32" s="4">
        <f t="shared" si="2"/>
        <v>-1.4237095874555659</v>
      </c>
      <c r="I32" s="4">
        <f t="shared" si="3"/>
        <v>1.2163959572431207</v>
      </c>
      <c r="J32" s="4">
        <f t="shared" si="3"/>
        <v>-0.73459582188013051</v>
      </c>
    </row>
    <row r="33" spans="1:10" x14ac:dyDescent="0.15">
      <c r="A33" s="1">
        <v>32</v>
      </c>
      <c r="B33" s="1">
        <v>3</v>
      </c>
      <c r="C33" s="1">
        <v>78</v>
      </c>
      <c r="D33" s="1">
        <v>6</v>
      </c>
      <c r="E33" s="1">
        <v>72</v>
      </c>
      <c r="G33" s="4">
        <f t="shared" si="1"/>
        <v>0.54355730650460898</v>
      </c>
      <c r="H33" s="4">
        <f t="shared" si="2"/>
        <v>-0.15818995416172954</v>
      </c>
      <c r="I33" s="4">
        <f t="shared" si="3"/>
        <v>-0.61967341218045746</v>
      </c>
      <c r="J33" s="4">
        <f t="shared" si="3"/>
        <v>-0.73459582188013051</v>
      </c>
    </row>
    <row r="34" spans="1:10" x14ac:dyDescent="0.15">
      <c r="A34" s="1">
        <v>33</v>
      </c>
      <c r="B34" s="1">
        <v>1</v>
      </c>
      <c r="C34" s="1">
        <v>65</v>
      </c>
      <c r="D34" s="1">
        <v>8</v>
      </c>
      <c r="E34" s="1">
        <v>70</v>
      </c>
      <c r="G34" s="4">
        <f t="shared" si="1"/>
        <v>-0.54355730650460898</v>
      </c>
      <c r="H34" s="4">
        <f t="shared" si="2"/>
        <v>-1.1864246562129714</v>
      </c>
      <c r="I34" s="4">
        <f t="shared" si="3"/>
        <v>0.2983612725313316</v>
      </c>
      <c r="J34" s="4">
        <f t="shared" si="3"/>
        <v>-0.89783933785349279</v>
      </c>
    </row>
    <row r="35" spans="1:10" x14ac:dyDescent="0.15">
      <c r="A35" s="1">
        <v>34</v>
      </c>
      <c r="B35" s="1">
        <v>2</v>
      </c>
      <c r="C35" s="1">
        <v>80</v>
      </c>
      <c r="D35" s="1">
        <v>8</v>
      </c>
      <c r="E35" s="1">
        <v>69</v>
      </c>
      <c r="G35" s="4">
        <f t="shared" si="1"/>
        <v>0</v>
      </c>
      <c r="H35" s="4">
        <f t="shared" si="2"/>
        <v>0</v>
      </c>
      <c r="I35" s="4">
        <f t="shared" si="3"/>
        <v>0.2983612725313316</v>
      </c>
      <c r="J35" s="4">
        <f t="shared" si="3"/>
        <v>-0.97946109584017393</v>
      </c>
    </row>
    <row r="36" spans="1:10" x14ac:dyDescent="0.15">
      <c r="A36" s="1">
        <v>35</v>
      </c>
      <c r="B36" s="1">
        <v>1</v>
      </c>
      <c r="C36" s="1">
        <v>60</v>
      </c>
      <c r="D36" s="1">
        <v>9</v>
      </c>
      <c r="E36" s="1">
        <v>67</v>
      </c>
      <c r="G36" s="4">
        <f t="shared" si="1"/>
        <v>-0.54355730650460898</v>
      </c>
      <c r="H36" s="4">
        <f t="shared" si="2"/>
        <v>-1.5818995416172952</v>
      </c>
      <c r="I36" s="4">
        <f t="shared" si="3"/>
        <v>0.75737861488722613</v>
      </c>
      <c r="J36" s="4">
        <f t="shared" si="3"/>
        <v>-1.1427046118135362</v>
      </c>
    </row>
    <row r="37" spans="1:10" x14ac:dyDescent="0.15">
      <c r="A37" s="1">
        <v>36</v>
      </c>
      <c r="B37" s="1">
        <v>1</v>
      </c>
      <c r="C37" s="1">
        <v>73</v>
      </c>
      <c r="D37" s="1">
        <v>6</v>
      </c>
      <c r="E37" s="1">
        <v>65</v>
      </c>
      <c r="G37" s="4">
        <f t="shared" si="1"/>
        <v>-0.54355730650460898</v>
      </c>
      <c r="H37" s="4">
        <f t="shared" si="2"/>
        <v>-0.55366483956605339</v>
      </c>
      <c r="I37" s="4">
        <f t="shared" si="3"/>
        <v>-0.61967341218045746</v>
      </c>
      <c r="J37" s="4">
        <f t="shared" si="3"/>
        <v>-1.3059481277868987</v>
      </c>
    </row>
    <row r="38" spans="1:10" x14ac:dyDescent="0.15">
      <c r="A38" s="1">
        <v>37</v>
      </c>
      <c r="B38" s="1">
        <v>6</v>
      </c>
      <c r="C38" s="1">
        <v>74</v>
      </c>
      <c r="D38" s="1">
        <v>9</v>
      </c>
      <c r="E38" s="1">
        <v>62</v>
      </c>
      <c r="G38" s="4">
        <f t="shared" si="1"/>
        <v>2.1742292260184359</v>
      </c>
      <c r="H38" s="4">
        <f t="shared" si="2"/>
        <v>-0.47456986248518856</v>
      </c>
      <c r="I38" s="4">
        <f t="shared" si="3"/>
        <v>0.75737861488722613</v>
      </c>
      <c r="J38" s="4">
        <f t="shared" si="3"/>
        <v>-1.5508134017469422</v>
      </c>
    </row>
    <row r="39" spans="1:10" x14ac:dyDescent="0.15">
      <c r="A39" s="1">
        <v>38</v>
      </c>
      <c r="B39" s="1">
        <v>9</v>
      </c>
      <c r="C39" s="1">
        <v>63</v>
      </c>
      <c r="D39" s="1">
        <v>6</v>
      </c>
      <c r="E39" s="1">
        <v>59</v>
      </c>
      <c r="G39" s="4">
        <f t="shared" si="1"/>
        <v>3.8049011455322628</v>
      </c>
      <c r="H39" s="4">
        <f t="shared" si="2"/>
        <v>-1.344614610374701</v>
      </c>
      <c r="I39" s="4">
        <f t="shared" si="3"/>
        <v>-0.61967341218045746</v>
      </c>
      <c r="J39" s="4">
        <f t="shared" si="3"/>
        <v>-1.7956786757069856</v>
      </c>
    </row>
    <row r="40" spans="1:10" x14ac:dyDescent="0.15">
      <c r="A40" s="1">
        <v>39</v>
      </c>
      <c r="B40" s="1">
        <v>2</v>
      </c>
      <c r="C40" s="1">
        <v>77</v>
      </c>
      <c r="D40" s="1">
        <v>4</v>
      </c>
      <c r="E40" s="1">
        <v>56</v>
      </c>
      <c r="G40" s="4">
        <f t="shared" si="1"/>
        <v>0</v>
      </c>
      <c r="H40" s="4">
        <f t="shared" si="2"/>
        <v>-0.23728493124259428</v>
      </c>
      <c r="I40" s="4">
        <f t="shared" si="3"/>
        <v>-1.5377080968922465</v>
      </c>
      <c r="J40" s="4">
        <f t="shared" si="3"/>
        <v>-2.040543949667029</v>
      </c>
    </row>
    <row r="41" spans="1:10" x14ac:dyDescent="0.15">
      <c r="A41" s="2">
        <v>40</v>
      </c>
      <c r="B41" s="2">
        <v>3</v>
      </c>
      <c r="C41" s="2">
        <v>62</v>
      </c>
      <c r="D41" s="2">
        <v>7</v>
      </c>
      <c r="E41" s="2">
        <v>51</v>
      </c>
      <c r="G41" s="4">
        <f t="shared" si="1"/>
        <v>0.54355730650460898</v>
      </c>
      <c r="H41" s="4">
        <f t="shared" si="2"/>
        <v>-1.4237095874555659</v>
      </c>
      <c r="I41" s="4">
        <f t="shared" si="3"/>
        <v>-0.16065606982456293</v>
      </c>
      <c r="J41" s="4">
        <f t="shared" si="3"/>
        <v>-2.4486527396004347</v>
      </c>
    </row>
    <row r="42" spans="1:10" x14ac:dyDescent="0.15">
      <c r="B42" s="1">
        <f>AVERAGE(B2:B41)</f>
        <v>2</v>
      </c>
      <c r="C42" s="1">
        <f>AVERAGE(C2:C41)</f>
        <v>80</v>
      </c>
      <c r="D42" s="1">
        <f>AVERAGE(D2:D41)</f>
        <v>7.35</v>
      </c>
      <c r="E42" s="1">
        <f>AVERAGE(E2:E41)</f>
        <v>81</v>
      </c>
    </row>
    <row r="43" spans="1:10" x14ac:dyDescent="0.15">
      <c r="B43" s="4">
        <f>STDEV(B2:B41)</f>
        <v>1.8397324220155997</v>
      </c>
      <c r="C43" s="4">
        <f>STDEV(C2:C41)</f>
        <v>12.64302787492592</v>
      </c>
      <c r="D43" s="4">
        <f>STDEV(D2:D41)</f>
        <v>2.1785669248737447</v>
      </c>
      <c r="E43" s="4">
        <f>STDEV(E2:E41)</f>
        <v>12.251635160359784</v>
      </c>
      <c r="F43" s="4"/>
    </row>
  </sheetData>
  <sortState xmlns:xlrd2="http://schemas.microsoft.com/office/spreadsheetml/2017/richdata2" ref="B1:E5">
    <sortCondition descending="1" ref="E1:E5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6"/>
  <sheetViews>
    <sheetView zoomScale="110" zoomScaleNormal="110" workbookViewId="0">
      <pane ySplit="1" topLeftCell="A2" activePane="bottomLeft" state="frozen"/>
      <selection pane="bottomLeft" activeCell="B2" sqref="B2:B22"/>
    </sheetView>
  </sheetViews>
  <sheetFormatPr defaultRowHeight="13.5" x14ac:dyDescent="0.15"/>
  <cols>
    <col min="1" max="1" width="9.125" style="1"/>
    <col min="2" max="4" width="14" style="1" customWidth="1"/>
    <col min="5" max="5" width="5.125" style="1" customWidth="1"/>
    <col min="6" max="6" width="12.375" customWidth="1"/>
    <col min="7" max="7" width="15.75" bestFit="1" customWidth="1"/>
    <col min="8" max="8" width="19" bestFit="1" customWidth="1"/>
    <col min="9" max="10" width="7.375" bestFit="1" customWidth="1"/>
    <col min="11" max="11" width="14.5" bestFit="1" customWidth="1"/>
    <col min="12" max="12" width="19" bestFit="1" customWidth="1"/>
    <col min="13" max="14" width="7.375" bestFit="1" customWidth="1"/>
    <col min="15" max="15" width="9.625" bestFit="1" customWidth="1"/>
    <col min="16" max="16" width="14.5" bestFit="1" customWidth="1"/>
  </cols>
  <sheetData>
    <row r="1" spans="1:22" x14ac:dyDescent="0.15">
      <c r="A1" s="1" t="s">
        <v>6</v>
      </c>
      <c r="B1" s="1" t="s">
        <v>6</v>
      </c>
      <c r="C1" s="1" t="s">
        <v>0</v>
      </c>
      <c r="D1" s="1" t="s">
        <v>16</v>
      </c>
      <c r="G1" s="6"/>
      <c r="L1" t="s">
        <v>21</v>
      </c>
      <c r="M1" t="s">
        <v>22</v>
      </c>
      <c r="N1" t="s">
        <v>23</v>
      </c>
    </row>
    <row r="2" spans="1:22" x14ac:dyDescent="0.15">
      <c r="A2" s="1">
        <v>6</v>
      </c>
      <c r="B2" s="1" t="s">
        <v>13</v>
      </c>
      <c r="C2" s="1" t="s">
        <v>8</v>
      </c>
      <c r="D2" s="5">
        <v>1603</v>
      </c>
      <c r="E2" s="5"/>
      <c r="F2" t="s">
        <v>17</v>
      </c>
      <c r="G2" s="7">
        <f>AVERAGE(D2:D64)</f>
        <v>996.82539682539687</v>
      </c>
      <c r="L2" s="5">
        <v>1603</v>
      </c>
      <c r="M2" s="5">
        <v>978</v>
      </c>
      <c r="N2" s="5">
        <v>549</v>
      </c>
      <c r="P2" t="s">
        <v>24</v>
      </c>
    </row>
    <row r="3" spans="1:22" x14ac:dyDescent="0.15">
      <c r="A3" s="1">
        <v>13</v>
      </c>
      <c r="B3" s="1" t="s">
        <v>13</v>
      </c>
      <c r="C3" s="1" t="s">
        <v>8</v>
      </c>
      <c r="D3" s="5">
        <v>1745</v>
      </c>
      <c r="E3" s="5"/>
      <c r="F3" t="s">
        <v>8</v>
      </c>
      <c r="G3" s="8">
        <f>SUMIF(C:C, F3,D:D)/21</f>
        <v>1161.4285714285713</v>
      </c>
      <c r="H3">
        <f>COUNTIF(C:C,F3)</f>
        <v>21</v>
      </c>
      <c r="L3" s="5">
        <v>1745</v>
      </c>
      <c r="M3" s="5">
        <v>1463</v>
      </c>
      <c r="N3" s="5">
        <v>675</v>
      </c>
    </row>
    <row r="4" spans="1:22" ht="14.25" thickBot="1" x14ac:dyDescent="0.2">
      <c r="A4" s="1">
        <v>34</v>
      </c>
      <c r="B4" s="1" t="s">
        <v>13</v>
      </c>
      <c r="C4" s="1" t="s">
        <v>8</v>
      </c>
      <c r="D4" s="5">
        <v>1716</v>
      </c>
      <c r="E4" s="5"/>
      <c r="F4" t="s">
        <v>5</v>
      </c>
      <c r="G4" s="8">
        <f>SUMIF(C:C, F4,D:D)/21</f>
        <v>961.38095238095241</v>
      </c>
      <c r="H4">
        <f>COUNTIF(C:C,F4)</f>
        <v>21</v>
      </c>
      <c r="L4" s="5">
        <v>1716</v>
      </c>
      <c r="M4" s="5">
        <v>1300</v>
      </c>
      <c r="N4" s="5">
        <v>765</v>
      </c>
      <c r="P4" t="s">
        <v>25</v>
      </c>
    </row>
    <row r="5" spans="1:22" x14ac:dyDescent="0.15">
      <c r="A5" s="1">
        <v>30</v>
      </c>
      <c r="B5" s="1" t="s">
        <v>9</v>
      </c>
      <c r="C5" s="1" t="s">
        <v>8</v>
      </c>
      <c r="D5" s="5">
        <v>806</v>
      </c>
      <c r="E5" s="5"/>
      <c r="F5" t="s">
        <v>7</v>
      </c>
      <c r="G5" s="8">
        <f>SUMIF(C:C, F5,D:D)/21</f>
        <v>867.66666666666663</v>
      </c>
      <c r="H5">
        <f>COUNTIF(C:C,F5)</f>
        <v>21</v>
      </c>
      <c r="L5" s="5">
        <v>806</v>
      </c>
      <c r="M5" s="5">
        <v>714</v>
      </c>
      <c r="N5" s="5">
        <v>519</v>
      </c>
      <c r="P5" s="16" t="s">
        <v>26</v>
      </c>
      <c r="Q5" s="16" t="s">
        <v>27</v>
      </c>
      <c r="R5" s="16" t="s">
        <v>28</v>
      </c>
      <c r="S5" s="16" t="s">
        <v>18</v>
      </c>
      <c r="T5" s="16" t="s">
        <v>29</v>
      </c>
    </row>
    <row r="6" spans="1:22" x14ac:dyDescent="0.15">
      <c r="A6" s="1">
        <v>44</v>
      </c>
      <c r="B6" s="1" t="s">
        <v>9</v>
      </c>
      <c r="C6" s="1" t="s">
        <v>8</v>
      </c>
      <c r="D6" s="5">
        <v>993</v>
      </c>
      <c r="E6" s="5"/>
      <c r="G6" s="7"/>
      <c r="L6" s="5">
        <v>993</v>
      </c>
      <c r="M6" s="5">
        <v>803</v>
      </c>
      <c r="N6" s="5">
        <v>670</v>
      </c>
      <c r="P6" s="14" t="s">
        <v>8</v>
      </c>
      <c r="Q6" s="14">
        <v>21</v>
      </c>
      <c r="R6" s="14">
        <v>24390</v>
      </c>
      <c r="S6" s="14">
        <v>1161.4285714285713</v>
      </c>
      <c r="T6" s="14">
        <v>232292.3571428571</v>
      </c>
    </row>
    <row r="7" spans="1:22" x14ac:dyDescent="0.15">
      <c r="A7" s="1">
        <v>58</v>
      </c>
      <c r="B7" s="1" t="s">
        <v>9</v>
      </c>
      <c r="C7" s="1" t="s">
        <v>8</v>
      </c>
      <c r="D7" s="5">
        <v>868</v>
      </c>
      <c r="E7" s="5"/>
      <c r="F7" t="s">
        <v>15</v>
      </c>
      <c r="G7">
        <v>1</v>
      </c>
      <c r="H7" s="8">
        <f t="shared" ref="H7:H13" si="0">SUMIF(B:B, F7,D:D)/COUNTIF(B:B,F7)</f>
        <v>915.66666666666663</v>
      </c>
      <c r="I7">
        <f t="shared" ref="I7:I13" si="1">COUNTIF(B:B,F7)</f>
        <v>9</v>
      </c>
      <c r="L7" s="5">
        <v>868</v>
      </c>
      <c r="M7" s="5">
        <v>790</v>
      </c>
      <c r="N7" s="5">
        <v>967</v>
      </c>
      <c r="P7" s="14" t="s">
        <v>5</v>
      </c>
      <c r="Q7" s="14">
        <v>21</v>
      </c>
      <c r="R7" s="14">
        <v>20189</v>
      </c>
      <c r="S7" s="14">
        <v>961.38095238095241</v>
      </c>
      <c r="T7" s="14">
        <v>136147.04761904757</v>
      </c>
    </row>
    <row r="8" spans="1:22" ht="14.25" thickBot="1" x14ac:dyDescent="0.2">
      <c r="A8" s="1">
        <v>21</v>
      </c>
      <c r="B8" s="1" t="s">
        <v>14</v>
      </c>
      <c r="C8" s="1" t="s">
        <v>8</v>
      </c>
      <c r="D8" s="5">
        <v>2014</v>
      </c>
      <c r="E8" s="5"/>
      <c r="F8" t="s">
        <v>9</v>
      </c>
      <c r="G8">
        <v>2</v>
      </c>
      <c r="H8" s="8">
        <f t="shared" si="0"/>
        <v>792.22222222222217</v>
      </c>
      <c r="I8">
        <f t="shared" si="1"/>
        <v>9</v>
      </c>
      <c r="L8" s="5">
        <v>2014</v>
      </c>
      <c r="M8" s="5">
        <v>1612</v>
      </c>
      <c r="N8" s="5">
        <v>644</v>
      </c>
      <c r="P8" s="15" t="s">
        <v>7</v>
      </c>
      <c r="Q8" s="15">
        <v>21</v>
      </c>
      <c r="R8" s="15">
        <v>18221</v>
      </c>
      <c r="S8" s="15">
        <v>867.66666666666663</v>
      </c>
      <c r="T8" s="15">
        <v>72130.833333333299</v>
      </c>
    </row>
    <row r="9" spans="1:22" x14ac:dyDescent="0.15">
      <c r="A9" s="1">
        <v>28</v>
      </c>
      <c r="B9" s="1" t="s">
        <v>14</v>
      </c>
      <c r="C9" s="1" t="s">
        <v>8</v>
      </c>
      <c r="D9" s="5">
        <v>1988</v>
      </c>
      <c r="E9" s="5"/>
      <c r="F9" t="s">
        <v>10</v>
      </c>
      <c r="G9">
        <v>3</v>
      </c>
      <c r="H9" s="8">
        <f t="shared" si="0"/>
        <v>845.33333333333337</v>
      </c>
      <c r="I9">
        <f t="shared" si="1"/>
        <v>9</v>
      </c>
      <c r="L9" s="5">
        <v>1988</v>
      </c>
      <c r="M9" s="5">
        <v>900</v>
      </c>
      <c r="N9" s="5">
        <v>542</v>
      </c>
    </row>
    <row r="10" spans="1:22" x14ac:dyDescent="0.15">
      <c r="A10" s="1">
        <v>42</v>
      </c>
      <c r="B10" s="1" t="s">
        <v>14</v>
      </c>
      <c r="C10" s="1" t="s">
        <v>8</v>
      </c>
      <c r="D10" s="5">
        <v>1852</v>
      </c>
      <c r="E10" s="5"/>
      <c r="F10" t="s">
        <v>11</v>
      </c>
      <c r="G10">
        <v>4</v>
      </c>
      <c r="H10" s="8">
        <f t="shared" si="0"/>
        <v>819.22222222222217</v>
      </c>
      <c r="I10">
        <f t="shared" si="1"/>
        <v>9</v>
      </c>
      <c r="L10" s="5">
        <v>1852</v>
      </c>
      <c r="M10" s="5">
        <v>1450</v>
      </c>
      <c r="N10" s="5">
        <v>815</v>
      </c>
    </row>
    <row r="11" spans="1:22" ht="14.25" thickBot="1" x14ac:dyDescent="0.2">
      <c r="A11" s="1">
        <v>15</v>
      </c>
      <c r="B11" s="1" t="s">
        <v>15</v>
      </c>
      <c r="C11" s="1" t="s">
        <v>8</v>
      </c>
      <c r="D11" s="5">
        <v>976</v>
      </c>
      <c r="E11" s="5"/>
      <c r="F11" t="s">
        <v>12</v>
      </c>
      <c r="G11">
        <v>5</v>
      </c>
      <c r="H11" s="8">
        <f t="shared" si="0"/>
        <v>1093</v>
      </c>
      <c r="I11">
        <f t="shared" si="1"/>
        <v>9</v>
      </c>
      <c r="L11" s="5">
        <v>976</v>
      </c>
      <c r="M11" s="5">
        <v>986</v>
      </c>
      <c r="N11" s="5">
        <v>988</v>
      </c>
      <c r="P11" t="s">
        <v>30</v>
      </c>
    </row>
    <row r="12" spans="1:22" x14ac:dyDescent="0.15">
      <c r="A12" s="1">
        <v>29</v>
      </c>
      <c r="B12" s="1" t="s">
        <v>15</v>
      </c>
      <c r="C12" s="1" t="s">
        <v>8</v>
      </c>
      <c r="D12" s="5">
        <v>1254</v>
      </c>
      <c r="E12" s="5"/>
      <c r="F12" t="s">
        <v>13</v>
      </c>
      <c r="G12">
        <v>6</v>
      </c>
      <c r="H12" s="8">
        <f t="shared" si="0"/>
        <v>1199.3333333333333</v>
      </c>
      <c r="I12">
        <f t="shared" si="1"/>
        <v>9</v>
      </c>
      <c r="L12" s="5">
        <v>1254</v>
      </c>
      <c r="M12" s="5">
        <v>782</v>
      </c>
      <c r="N12" s="5">
        <v>598</v>
      </c>
      <c r="P12" s="16" t="s">
        <v>31</v>
      </c>
      <c r="Q12" s="16" t="s">
        <v>32</v>
      </c>
      <c r="R12" s="16" t="s">
        <v>33</v>
      </c>
      <c r="S12" s="16" t="s">
        <v>34</v>
      </c>
      <c r="T12" s="16" t="s">
        <v>35</v>
      </c>
      <c r="U12" s="16" t="s">
        <v>36</v>
      </c>
      <c r="V12" s="16" t="s">
        <v>37</v>
      </c>
    </row>
    <row r="13" spans="1:22" x14ac:dyDescent="0.15">
      <c r="A13" s="1">
        <v>57</v>
      </c>
      <c r="B13" s="1" t="s">
        <v>15</v>
      </c>
      <c r="C13" s="1" t="s">
        <v>8</v>
      </c>
      <c r="D13" s="5">
        <v>1483</v>
      </c>
      <c r="E13" s="5"/>
      <c r="F13" t="s">
        <v>14</v>
      </c>
      <c r="G13">
        <v>7</v>
      </c>
      <c r="H13" s="8">
        <f t="shared" si="0"/>
        <v>1313</v>
      </c>
      <c r="I13">
        <f t="shared" si="1"/>
        <v>9</v>
      </c>
      <c r="L13" s="5">
        <v>1483</v>
      </c>
      <c r="M13" s="5">
        <v>569</v>
      </c>
      <c r="N13" s="5">
        <v>605</v>
      </c>
      <c r="P13" s="14" t="s">
        <v>38</v>
      </c>
      <c r="Q13" s="14">
        <v>945682.31746031716</v>
      </c>
      <c r="R13" s="14">
        <v>2</v>
      </c>
      <c r="S13" s="14">
        <v>472841.15873015858</v>
      </c>
      <c r="T13" s="14">
        <v>3.2197442167753367</v>
      </c>
      <c r="U13" s="14">
        <v>4.6962273808041521E-2</v>
      </c>
      <c r="V13" s="14">
        <v>3.1504113105827263</v>
      </c>
    </row>
    <row r="14" spans="1:22" x14ac:dyDescent="0.15">
      <c r="A14" s="1">
        <v>19</v>
      </c>
      <c r="B14" s="1" t="s">
        <v>12</v>
      </c>
      <c r="C14" s="1" t="s">
        <v>8</v>
      </c>
      <c r="D14" s="5">
        <v>632</v>
      </c>
      <c r="E14" s="5"/>
      <c r="L14" s="5">
        <v>632</v>
      </c>
      <c r="M14" s="5">
        <v>1524</v>
      </c>
      <c r="N14" s="5">
        <v>1276</v>
      </c>
      <c r="P14" s="14" t="s">
        <v>39</v>
      </c>
      <c r="Q14" s="14">
        <v>8811404.7619047612</v>
      </c>
      <c r="R14" s="14">
        <v>60</v>
      </c>
      <c r="S14" s="14">
        <v>146856.74603174601</v>
      </c>
      <c r="T14" s="14"/>
      <c r="U14" s="14"/>
      <c r="V14" s="14"/>
    </row>
    <row r="15" spans="1:22" x14ac:dyDescent="0.15">
      <c r="A15" s="1">
        <v>40</v>
      </c>
      <c r="B15" s="1" t="s">
        <v>12</v>
      </c>
      <c r="C15" s="1" t="s">
        <v>8</v>
      </c>
      <c r="D15" s="5">
        <v>493</v>
      </c>
      <c r="E15" s="5"/>
      <c r="L15" s="5">
        <v>493</v>
      </c>
      <c r="M15" s="5">
        <v>1328</v>
      </c>
      <c r="N15" s="5">
        <v>1299</v>
      </c>
      <c r="P15" s="14"/>
      <c r="Q15" s="14"/>
      <c r="R15" s="14"/>
      <c r="S15" s="14"/>
      <c r="T15" s="14"/>
      <c r="U15" s="14"/>
      <c r="V15" s="14"/>
    </row>
    <row r="16" spans="1:22" ht="14.25" thickBot="1" x14ac:dyDescent="0.2">
      <c r="A16" s="1">
        <v>45</v>
      </c>
      <c r="B16" s="1" t="s">
        <v>12</v>
      </c>
      <c r="C16" s="1" t="s">
        <v>8</v>
      </c>
      <c r="D16" s="5">
        <v>1139</v>
      </c>
      <c r="E16" s="5"/>
      <c r="L16" s="5">
        <v>1139</v>
      </c>
      <c r="M16" s="5">
        <v>886</v>
      </c>
      <c r="N16" s="5">
        <v>1260</v>
      </c>
      <c r="P16" s="15" t="s">
        <v>40</v>
      </c>
      <c r="Q16" s="15">
        <v>9757087.0793650784</v>
      </c>
      <c r="R16" s="15">
        <v>62</v>
      </c>
      <c r="S16" s="15"/>
      <c r="T16" s="15"/>
      <c r="U16" s="15"/>
      <c r="V16" s="15"/>
    </row>
    <row r="17" spans="1:14" x14ac:dyDescent="0.15">
      <c r="A17" s="1">
        <v>3</v>
      </c>
      <c r="B17" s="1" t="s">
        <v>10</v>
      </c>
      <c r="C17" s="1" t="s">
        <v>8</v>
      </c>
      <c r="D17" s="5">
        <v>742</v>
      </c>
      <c r="E17" s="5"/>
      <c r="L17" s="5">
        <v>742</v>
      </c>
      <c r="M17" s="5">
        <v>518</v>
      </c>
      <c r="N17" s="5">
        <v>1255</v>
      </c>
    </row>
    <row r="18" spans="1:14" x14ac:dyDescent="0.15">
      <c r="A18" s="1">
        <v>17</v>
      </c>
      <c r="B18" s="1" t="s">
        <v>10</v>
      </c>
      <c r="C18" s="1" t="s">
        <v>8</v>
      </c>
      <c r="D18" s="5">
        <v>776</v>
      </c>
      <c r="E18" s="5"/>
      <c r="L18" s="5">
        <v>776</v>
      </c>
      <c r="M18" s="5">
        <v>1305</v>
      </c>
      <c r="N18" s="5">
        <v>800</v>
      </c>
    </row>
    <row r="19" spans="1:14" x14ac:dyDescent="0.15">
      <c r="A19" s="1">
        <v>38</v>
      </c>
      <c r="B19" s="1" t="s">
        <v>10</v>
      </c>
      <c r="C19" s="1" t="s">
        <v>8</v>
      </c>
      <c r="D19" s="5">
        <v>701</v>
      </c>
      <c r="E19" s="5"/>
      <c r="L19" s="5">
        <v>701</v>
      </c>
      <c r="M19" s="5">
        <v>513</v>
      </c>
      <c r="N19" s="5">
        <v>998</v>
      </c>
    </row>
    <row r="20" spans="1:14" x14ac:dyDescent="0.15">
      <c r="A20" s="1">
        <v>11</v>
      </c>
      <c r="B20" s="1" t="s">
        <v>11</v>
      </c>
      <c r="C20" s="1" t="s">
        <v>8</v>
      </c>
      <c r="D20" s="5">
        <v>947</v>
      </c>
      <c r="E20" s="5"/>
      <c r="L20" s="5">
        <v>947</v>
      </c>
      <c r="M20" s="5">
        <v>598</v>
      </c>
      <c r="N20" s="5">
        <v>771</v>
      </c>
    </row>
    <row r="21" spans="1:14" x14ac:dyDescent="0.15">
      <c r="A21" s="1">
        <v>53</v>
      </c>
      <c r="B21" s="1" t="s">
        <v>11</v>
      </c>
      <c r="C21" s="1" t="s">
        <v>8</v>
      </c>
      <c r="D21" s="5">
        <v>821</v>
      </c>
      <c r="E21" s="5"/>
      <c r="L21" s="5">
        <v>821</v>
      </c>
      <c r="M21" s="5">
        <v>600</v>
      </c>
      <c r="N21" s="5">
        <v>1100</v>
      </c>
    </row>
    <row r="22" spans="1:14" x14ac:dyDescent="0.15">
      <c r="A22" s="1">
        <v>61</v>
      </c>
      <c r="B22" s="1" t="s">
        <v>11</v>
      </c>
      <c r="C22" s="1" t="s">
        <v>8</v>
      </c>
      <c r="D22" s="5">
        <v>841</v>
      </c>
      <c r="E22" s="5"/>
      <c r="L22" s="5">
        <v>841</v>
      </c>
      <c r="M22" s="5">
        <v>570</v>
      </c>
      <c r="N22" s="5">
        <v>1125</v>
      </c>
    </row>
    <row r="23" spans="1:14" x14ac:dyDescent="0.15">
      <c r="A23" s="1">
        <v>18</v>
      </c>
      <c r="B23" s="1" t="s">
        <v>13</v>
      </c>
      <c r="C23" s="1" t="s">
        <v>5</v>
      </c>
      <c r="D23" s="5">
        <v>978</v>
      </c>
      <c r="E23" s="5"/>
    </row>
    <row r="24" spans="1:14" x14ac:dyDescent="0.15">
      <c r="A24" s="1">
        <v>27</v>
      </c>
      <c r="B24" s="1" t="s">
        <v>13</v>
      </c>
      <c r="C24" s="1" t="s">
        <v>5</v>
      </c>
      <c r="D24" s="5">
        <v>1463</v>
      </c>
      <c r="E24" s="5"/>
    </row>
    <row r="25" spans="1:14" x14ac:dyDescent="0.15">
      <c r="A25" s="1">
        <v>41</v>
      </c>
      <c r="B25" s="1" t="s">
        <v>13</v>
      </c>
      <c r="C25" s="1" t="s">
        <v>5</v>
      </c>
      <c r="D25" s="5">
        <v>1300</v>
      </c>
      <c r="E25" s="5"/>
    </row>
    <row r="26" spans="1:14" x14ac:dyDescent="0.15">
      <c r="A26" s="1">
        <v>2</v>
      </c>
      <c r="B26" s="1" t="s">
        <v>9</v>
      </c>
      <c r="C26" s="1" t="s">
        <v>5</v>
      </c>
      <c r="D26" s="5">
        <v>714</v>
      </c>
      <c r="E26" s="5"/>
    </row>
    <row r="27" spans="1:14" x14ac:dyDescent="0.15">
      <c r="A27" s="1">
        <v>9</v>
      </c>
      <c r="B27" s="1" t="s">
        <v>9</v>
      </c>
      <c r="C27" s="1" t="s">
        <v>5</v>
      </c>
      <c r="D27" s="5">
        <v>803</v>
      </c>
      <c r="E27" s="5"/>
    </row>
    <row r="28" spans="1:14" x14ac:dyDescent="0.15">
      <c r="A28" s="1">
        <v>51</v>
      </c>
      <c r="B28" s="1" t="s">
        <v>9</v>
      </c>
      <c r="C28" s="1" t="s">
        <v>5</v>
      </c>
      <c r="D28" s="5">
        <v>790</v>
      </c>
      <c r="E28" s="5"/>
    </row>
    <row r="29" spans="1:14" x14ac:dyDescent="0.15">
      <c r="A29" s="1">
        <v>14</v>
      </c>
      <c r="B29" s="1" t="s">
        <v>14</v>
      </c>
      <c r="C29" s="1" t="s">
        <v>5</v>
      </c>
      <c r="D29" s="5">
        <v>1612</v>
      </c>
      <c r="E29" s="5"/>
    </row>
    <row r="30" spans="1:14" x14ac:dyDescent="0.15">
      <c r="A30" s="1">
        <v>49</v>
      </c>
      <c r="B30" s="1" t="s">
        <v>14</v>
      </c>
      <c r="C30" s="1" t="s">
        <v>5</v>
      </c>
      <c r="D30" s="5">
        <v>900</v>
      </c>
      <c r="E30" s="5"/>
    </row>
    <row r="31" spans="1:14" x14ac:dyDescent="0.15">
      <c r="A31" s="1">
        <v>62</v>
      </c>
      <c r="B31" s="1" t="s">
        <v>14</v>
      </c>
      <c r="C31" s="1" t="s">
        <v>5</v>
      </c>
      <c r="D31" s="5">
        <v>1450</v>
      </c>
      <c r="E31" s="5"/>
    </row>
    <row r="32" spans="1:14" x14ac:dyDescent="0.15">
      <c r="A32" s="1">
        <v>1</v>
      </c>
      <c r="B32" s="1" t="s">
        <v>15</v>
      </c>
      <c r="C32" s="1" t="s">
        <v>5</v>
      </c>
      <c r="D32" s="5">
        <v>986</v>
      </c>
      <c r="E32" s="5"/>
    </row>
    <row r="33" spans="1:5" x14ac:dyDescent="0.15">
      <c r="A33" s="1">
        <v>8</v>
      </c>
      <c r="B33" s="1" t="s">
        <v>15</v>
      </c>
      <c r="C33" s="1" t="s">
        <v>5</v>
      </c>
      <c r="D33" s="5">
        <v>782</v>
      </c>
      <c r="E33" s="5"/>
    </row>
    <row r="34" spans="1:5" x14ac:dyDescent="0.15">
      <c r="A34" s="1">
        <v>36</v>
      </c>
      <c r="B34" s="1" t="s">
        <v>15</v>
      </c>
      <c r="C34" s="1" t="s">
        <v>5</v>
      </c>
      <c r="D34" s="5">
        <v>569</v>
      </c>
      <c r="E34" s="5"/>
    </row>
    <row r="35" spans="1:5" x14ac:dyDescent="0.15">
      <c r="A35" s="1">
        <v>26</v>
      </c>
      <c r="B35" s="1" t="s">
        <v>12</v>
      </c>
      <c r="C35" s="1" t="s">
        <v>5</v>
      </c>
      <c r="D35" s="5">
        <v>1524</v>
      </c>
      <c r="E35" s="5"/>
    </row>
    <row r="36" spans="1:5" x14ac:dyDescent="0.15">
      <c r="A36" s="1">
        <v>47</v>
      </c>
      <c r="B36" s="1" t="s">
        <v>12</v>
      </c>
      <c r="C36" s="1" t="s">
        <v>5</v>
      </c>
      <c r="D36" s="5">
        <v>1328</v>
      </c>
      <c r="E36" s="5"/>
    </row>
    <row r="37" spans="1:5" x14ac:dyDescent="0.15">
      <c r="A37" s="1">
        <v>54</v>
      </c>
      <c r="B37" s="1" t="s">
        <v>12</v>
      </c>
      <c r="C37" s="1" t="s">
        <v>5</v>
      </c>
      <c r="D37" s="5">
        <v>886</v>
      </c>
      <c r="E37" s="5"/>
    </row>
    <row r="38" spans="1:5" x14ac:dyDescent="0.15">
      <c r="A38" s="1">
        <v>10</v>
      </c>
      <c r="B38" s="1" t="s">
        <v>10</v>
      </c>
      <c r="C38" s="1" t="s">
        <v>5</v>
      </c>
      <c r="D38" s="5">
        <v>518</v>
      </c>
      <c r="E38" s="5"/>
    </row>
    <row r="39" spans="1:5" x14ac:dyDescent="0.15">
      <c r="A39" s="1">
        <v>24</v>
      </c>
      <c r="B39" s="1" t="s">
        <v>10</v>
      </c>
      <c r="C39" s="1" t="s">
        <v>5</v>
      </c>
      <c r="D39" s="5">
        <v>1305</v>
      </c>
      <c r="E39" s="5"/>
    </row>
    <row r="40" spans="1:5" x14ac:dyDescent="0.15">
      <c r="A40" s="1">
        <v>52</v>
      </c>
      <c r="B40" s="1" t="s">
        <v>10</v>
      </c>
      <c r="C40" s="1" t="s">
        <v>5</v>
      </c>
      <c r="D40" s="5">
        <v>513</v>
      </c>
      <c r="E40" s="5"/>
    </row>
    <row r="41" spans="1:5" x14ac:dyDescent="0.15">
      <c r="A41" s="1">
        <v>4</v>
      </c>
      <c r="B41" s="1" t="s">
        <v>11</v>
      </c>
      <c r="C41" s="1" t="s">
        <v>5</v>
      </c>
      <c r="D41" s="5">
        <v>598</v>
      </c>
      <c r="E41" s="5"/>
    </row>
    <row r="42" spans="1:5" x14ac:dyDescent="0.15">
      <c r="A42" s="1">
        <v>46</v>
      </c>
      <c r="B42" s="1" t="s">
        <v>11</v>
      </c>
      <c r="C42" s="1" t="s">
        <v>5</v>
      </c>
      <c r="D42" s="5">
        <v>600</v>
      </c>
      <c r="E42" s="5"/>
    </row>
    <row r="43" spans="1:5" x14ac:dyDescent="0.15">
      <c r="A43" s="1">
        <v>60</v>
      </c>
      <c r="B43" s="1" t="s">
        <v>11</v>
      </c>
      <c r="C43" s="1" t="s">
        <v>5</v>
      </c>
      <c r="D43" s="5">
        <v>570</v>
      </c>
      <c r="E43" s="5"/>
    </row>
    <row r="44" spans="1:5" x14ac:dyDescent="0.15">
      <c r="A44" s="1">
        <v>20</v>
      </c>
      <c r="B44" s="1" t="s">
        <v>13</v>
      </c>
      <c r="C44" s="1" t="s">
        <v>7</v>
      </c>
      <c r="D44" s="5">
        <v>549</v>
      </c>
      <c r="E44" s="5"/>
    </row>
    <row r="45" spans="1:5" x14ac:dyDescent="0.15">
      <c r="A45" s="1">
        <v>48</v>
      </c>
      <c r="B45" s="1" t="s">
        <v>13</v>
      </c>
      <c r="C45" s="1" t="s">
        <v>7</v>
      </c>
      <c r="D45" s="5">
        <v>675</v>
      </c>
      <c r="E45" s="5"/>
    </row>
    <row r="46" spans="1:5" x14ac:dyDescent="0.15">
      <c r="A46" s="1">
        <v>55</v>
      </c>
      <c r="B46" s="1" t="s">
        <v>13</v>
      </c>
      <c r="C46" s="1" t="s">
        <v>7</v>
      </c>
      <c r="D46" s="5">
        <v>765</v>
      </c>
      <c r="E46" s="5"/>
    </row>
    <row r="47" spans="1:5" x14ac:dyDescent="0.15">
      <c r="A47" s="1">
        <v>16</v>
      </c>
      <c r="B47" s="1" t="s">
        <v>9</v>
      </c>
      <c r="C47" s="1" t="s">
        <v>7</v>
      </c>
      <c r="D47" s="5">
        <v>519</v>
      </c>
      <c r="E47" s="5"/>
    </row>
    <row r="48" spans="1:5" x14ac:dyDescent="0.15">
      <c r="A48" s="1">
        <v>23</v>
      </c>
      <c r="B48" s="1" t="s">
        <v>9</v>
      </c>
      <c r="C48" s="1" t="s">
        <v>7</v>
      </c>
      <c r="D48" s="5">
        <v>670</v>
      </c>
      <c r="E48" s="5"/>
    </row>
    <row r="49" spans="1:5" x14ac:dyDescent="0.15">
      <c r="A49" s="1">
        <v>37</v>
      </c>
      <c r="B49" s="1" t="s">
        <v>9</v>
      </c>
      <c r="C49" s="1" t="s">
        <v>7</v>
      </c>
      <c r="D49" s="5">
        <v>967</v>
      </c>
      <c r="E49" s="5"/>
    </row>
    <row r="50" spans="1:5" x14ac:dyDescent="0.15">
      <c r="A50" s="1">
        <v>7</v>
      </c>
      <c r="B50" s="1" t="s">
        <v>14</v>
      </c>
      <c r="C50" s="1" t="s">
        <v>7</v>
      </c>
      <c r="D50" s="5">
        <v>644</v>
      </c>
      <c r="E50" s="5"/>
    </row>
    <row r="51" spans="1:5" x14ac:dyDescent="0.15">
      <c r="A51" s="1">
        <v>35</v>
      </c>
      <c r="B51" s="1" t="s">
        <v>14</v>
      </c>
      <c r="C51" s="1" t="s">
        <v>7</v>
      </c>
      <c r="D51" s="5">
        <v>542</v>
      </c>
      <c r="E51" s="5"/>
    </row>
    <row r="52" spans="1:5" x14ac:dyDescent="0.15">
      <c r="A52" s="1">
        <v>56</v>
      </c>
      <c r="B52" s="1" t="s">
        <v>14</v>
      </c>
      <c r="C52" s="1" t="s">
        <v>7</v>
      </c>
      <c r="D52" s="5">
        <v>815</v>
      </c>
      <c r="E52" s="5"/>
    </row>
    <row r="53" spans="1:5" x14ac:dyDescent="0.15">
      <c r="A53" s="1">
        <v>22</v>
      </c>
      <c r="B53" s="1" t="s">
        <v>15</v>
      </c>
      <c r="C53" s="1" t="s">
        <v>7</v>
      </c>
      <c r="D53" s="5">
        <v>988</v>
      </c>
      <c r="E53" s="5"/>
    </row>
    <row r="54" spans="1:5" x14ac:dyDescent="0.15">
      <c r="A54" s="1">
        <v>43</v>
      </c>
      <c r="B54" s="1" t="s">
        <v>15</v>
      </c>
      <c r="C54" s="1" t="s">
        <v>7</v>
      </c>
      <c r="D54" s="5">
        <v>598</v>
      </c>
      <c r="E54" s="5"/>
    </row>
    <row r="55" spans="1:5" x14ac:dyDescent="0.15">
      <c r="A55" s="1">
        <v>50</v>
      </c>
      <c r="B55" s="1" t="s">
        <v>15</v>
      </c>
      <c r="C55" s="1" t="s">
        <v>7</v>
      </c>
      <c r="D55" s="5">
        <v>605</v>
      </c>
      <c r="E55" s="5"/>
    </row>
    <row r="56" spans="1:5" x14ac:dyDescent="0.15">
      <c r="A56" s="1">
        <v>5</v>
      </c>
      <c r="B56" s="1" t="s">
        <v>12</v>
      </c>
      <c r="C56" s="1" t="s">
        <v>7</v>
      </c>
      <c r="D56" s="5">
        <v>1276</v>
      </c>
      <c r="E56" s="5"/>
    </row>
    <row r="57" spans="1:5" x14ac:dyDescent="0.15">
      <c r="A57" s="1">
        <v>12</v>
      </c>
      <c r="B57" s="1" t="s">
        <v>12</v>
      </c>
      <c r="C57" s="1" t="s">
        <v>7</v>
      </c>
      <c r="D57" s="5">
        <v>1299</v>
      </c>
      <c r="E57" s="5"/>
    </row>
    <row r="58" spans="1:5" x14ac:dyDescent="0.15">
      <c r="A58" s="1">
        <v>33</v>
      </c>
      <c r="B58" s="1" t="s">
        <v>12</v>
      </c>
      <c r="C58" s="1" t="s">
        <v>7</v>
      </c>
      <c r="D58" s="5">
        <v>1260</v>
      </c>
      <c r="E58" s="5"/>
    </row>
    <row r="59" spans="1:5" x14ac:dyDescent="0.15">
      <c r="A59" s="1">
        <v>31</v>
      </c>
      <c r="B59" s="1" t="s">
        <v>10</v>
      </c>
      <c r="C59" s="1" t="s">
        <v>7</v>
      </c>
      <c r="D59" s="5">
        <v>1255</v>
      </c>
      <c r="E59" s="5"/>
    </row>
    <row r="60" spans="1:5" x14ac:dyDescent="0.15">
      <c r="A60" s="1">
        <v>59</v>
      </c>
      <c r="B60" s="1" t="s">
        <v>10</v>
      </c>
      <c r="C60" s="1" t="s">
        <v>7</v>
      </c>
      <c r="D60" s="5">
        <v>800</v>
      </c>
      <c r="E60" s="5"/>
    </row>
    <row r="61" spans="1:5" x14ac:dyDescent="0.15">
      <c r="A61" s="1">
        <v>63</v>
      </c>
      <c r="B61" s="1" t="s">
        <v>10</v>
      </c>
      <c r="C61" s="1" t="s">
        <v>7</v>
      </c>
      <c r="D61" s="5">
        <v>998</v>
      </c>
      <c r="E61" s="5"/>
    </row>
    <row r="62" spans="1:5" x14ac:dyDescent="0.15">
      <c r="A62" s="1">
        <v>25</v>
      </c>
      <c r="B62" s="1" t="s">
        <v>11</v>
      </c>
      <c r="C62" s="1" t="s">
        <v>7</v>
      </c>
      <c r="D62" s="5">
        <v>771</v>
      </c>
      <c r="E62" s="5"/>
    </row>
    <row r="63" spans="1:5" x14ac:dyDescent="0.15">
      <c r="A63" s="1">
        <v>32</v>
      </c>
      <c r="B63" s="1" t="s">
        <v>11</v>
      </c>
      <c r="C63" s="1" t="s">
        <v>7</v>
      </c>
      <c r="D63" s="5">
        <v>1100</v>
      </c>
      <c r="E63" s="5"/>
    </row>
    <row r="64" spans="1:5" x14ac:dyDescent="0.15">
      <c r="A64" s="1">
        <v>39</v>
      </c>
      <c r="B64" s="1" t="s">
        <v>11</v>
      </c>
      <c r="C64" s="1" t="s">
        <v>7</v>
      </c>
      <c r="D64" s="5">
        <v>1125</v>
      </c>
      <c r="E64" s="5"/>
    </row>
    <row r="66" spans="1:1" ht="31.5" x14ac:dyDescent="0.5">
      <c r="A66" s="9" t="s">
        <v>19</v>
      </c>
    </row>
  </sheetData>
  <autoFilter ref="A1:D1" xr:uid="{00000000-0009-0000-0000-000001000000}">
    <sortState xmlns:xlrd2="http://schemas.microsoft.com/office/spreadsheetml/2017/richdata2" ref="A2:D64">
      <sortCondition ref="C1"/>
    </sortState>
  </autoFilter>
  <phoneticPr fontId="3" type="noConversion"/>
  <hyperlinks>
    <hyperlink ref="A66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zoomScale="110" zoomScaleNormal="110" workbookViewId="0">
      <pane ySplit="1" topLeftCell="A41" activePane="bottomLeft" state="frozen"/>
      <selection pane="bottomLeft" activeCell="K58" sqref="K58"/>
    </sheetView>
  </sheetViews>
  <sheetFormatPr defaultRowHeight="13.5" x14ac:dyDescent="0.15"/>
  <cols>
    <col min="1" max="1" width="13.125" customWidth="1"/>
    <col min="2" max="4" width="10" style="1" customWidth="1"/>
  </cols>
  <sheetData>
    <row r="1" spans="1:10" x14ac:dyDescent="0.15">
      <c r="B1" s="3" t="s">
        <v>8</v>
      </c>
      <c r="C1" s="3" t="s">
        <v>5</v>
      </c>
      <c r="D1" s="3" t="s">
        <v>7</v>
      </c>
    </row>
    <row r="2" spans="1:10" x14ac:dyDescent="0.15">
      <c r="A2" s="1" t="s">
        <v>15</v>
      </c>
      <c r="B2" s="5">
        <v>976</v>
      </c>
      <c r="C2" s="5">
        <v>986</v>
      </c>
      <c r="D2" s="5">
        <v>988</v>
      </c>
      <c r="F2" t="s">
        <v>41</v>
      </c>
    </row>
    <row r="3" spans="1:10" x14ac:dyDescent="0.15">
      <c r="A3" s="1" t="s">
        <v>15</v>
      </c>
      <c r="B3" s="5">
        <v>1254</v>
      </c>
      <c r="C3" s="5">
        <v>782</v>
      </c>
      <c r="D3" s="5">
        <v>598</v>
      </c>
    </row>
    <row r="4" spans="1:10" x14ac:dyDescent="0.15">
      <c r="A4" s="1" t="s">
        <v>15</v>
      </c>
      <c r="B4" s="5">
        <v>1483</v>
      </c>
      <c r="C4" s="5">
        <v>569</v>
      </c>
      <c r="D4" s="5">
        <v>605</v>
      </c>
      <c r="F4" t="s">
        <v>25</v>
      </c>
      <c r="G4" t="s">
        <v>8</v>
      </c>
      <c r="H4" t="s">
        <v>5</v>
      </c>
      <c r="I4" t="s">
        <v>7</v>
      </c>
      <c r="J4" t="s">
        <v>40</v>
      </c>
    </row>
    <row r="5" spans="1:10" ht="14.25" thickBot="1" x14ac:dyDescent="0.2">
      <c r="A5" s="1" t="s">
        <v>9</v>
      </c>
      <c r="B5" s="5">
        <v>806</v>
      </c>
      <c r="C5" s="5">
        <v>714</v>
      </c>
      <c r="D5" s="5">
        <v>519</v>
      </c>
      <c r="F5" s="17" t="s">
        <v>15</v>
      </c>
      <c r="G5" s="17"/>
      <c r="H5" s="17"/>
      <c r="I5" s="17"/>
      <c r="J5" s="17"/>
    </row>
    <row r="6" spans="1:10" x14ac:dyDescent="0.15">
      <c r="A6" s="1" t="s">
        <v>9</v>
      </c>
      <c r="B6" s="5">
        <v>993</v>
      </c>
      <c r="C6" s="5">
        <v>803</v>
      </c>
      <c r="D6" s="5">
        <v>670</v>
      </c>
      <c r="F6" s="14" t="s">
        <v>27</v>
      </c>
      <c r="G6" s="14">
        <v>3</v>
      </c>
      <c r="H6" s="14">
        <v>3</v>
      </c>
      <c r="I6" s="14">
        <v>3</v>
      </c>
      <c r="J6" s="14">
        <v>9</v>
      </c>
    </row>
    <row r="7" spans="1:10" x14ac:dyDescent="0.15">
      <c r="A7" s="1" t="s">
        <v>9</v>
      </c>
      <c r="B7" s="5">
        <v>868</v>
      </c>
      <c r="C7" s="5">
        <v>790</v>
      </c>
      <c r="D7" s="5">
        <v>967</v>
      </c>
      <c r="F7" s="14" t="s">
        <v>28</v>
      </c>
      <c r="G7" s="14">
        <v>3713</v>
      </c>
      <c r="H7" s="14">
        <v>2337</v>
      </c>
      <c r="I7" s="14">
        <v>2191</v>
      </c>
      <c r="J7" s="14">
        <v>8241</v>
      </c>
    </row>
    <row r="8" spans="1:10" x14ac:dyDescent="0.15">
      <c r="A8" s="1" t="s">
        <v>10</v>
      </c>
      <c r="B8" s="5">
        <v>742</v>
      </c>
      <c r="C8" s="5">
        <v>518</v>
      </c>
      <c r="D8" s="5">
        <v>1255</v>
      </c>
      <c r="F8" s="14" t="s">
        <v>18</v>
      </c>
      <c r="G8" s="14">
        <v>1237.6666666666667</v>
      </c>
      <c r="H8" s="14">
        <v>779</v>
      </c>
      <c r="I8" s="14">
        <v>730.33333333333337</v>
      </c>
      <c r="J8" s="14">
        <v>915.66666666666663</v>
      </c>
    </row>
    <row r="9" spans="1:10" x14ac:dyDescent="0.15">
      <c r="A9" s="1" t="s">
        <v>10</v>
      </c>
      <c r="B9" s="5">
        <v>776</v>
      </c>
      <c r="C9" s="5">
        <v>1305</v>
      </c>
      <c r="D9" s="5">
        <v>800</v>
      </c>
      <c r="F9" s="14" t="s">
        <v>29</v>
      </c>
      <c r="G9" s="14">
        <v>64462.333333333489</v>
      </c>
      <c r="H9" s="14">
        <v>43479</v>
      </c>
      <c r="I9" s="14">
        <v>49806.333333333372</v>
      </c>
      <c r="J9" s="14">
        <v>98203.25</v>
      </c>
    </row>
    <row r="10" spans="1:10" x14ac:dyDescent="0.15">
      <c r="A10" s="1" t="s">
        <v>10</v>
      </c>
      <c r="B10" s="5">
        <v>701</v>
      </c>
      <c r="C10" s="5">
        <v>513</v>
      </c>
      <c r="D10" s="5">
        <v>998</v>
      </c>
      <c r="F10" s="14"/>
      <c r="G10" s="14"/>
      <c r="H10" s="14"/>
      <c r="I10" s="14"/>
      <c r="J10" s="14"/>
    </row>
    <row r="11" spans="1:10" ht="14.25" thickBot="1" x14ac:dyDescent="0.2">
      <c r="A11" s="1" t="s">
        <v>11</v>
      </c>
      <c r="B11" s="5">
        <v>947</v>
      </c>
      <c r="C11" s="5">
        <v>598</v>
      </c>
      <c r="D11" s="5">
        <v>771</v>
      </c>
      <c r="F11" s="17" t="s">
        <v>9</v>
      </c>
      <c r="G11" s="17"/>
      <c r="H11" s="17"/>
      <c r="I11" s="17"/>
      <c r="J11" s="17"/>
    </row>
    <row r="12" spans="1:10" x14ac:dyDescent="0.15">
      <c r="A12" s="1" t="s">
        <v>11</v>
      </c>
      <c r="B12" s="5">
        <v>821</v>
      </c>
      <c r="C12" s="5">
        <v>600</v>
      </c>
      <c r="D12" s="5">
        <v>1100</v>
      </c>
      <c r="F12" s="14" t="s">
        <v>27</v>
      </c>
      <c r="G12" s="14">
        <v>3</v>
      </c>
      <c r="H12" s="14">
        <v>3</v>
      </c>
      <c r="I12" s="14">
        <v>3</v>
      </c>
      <c r="J12" s="14">
        <v>9</v>
      </c>
    </row>
    <row r="13" spans="1:10" x14ac:dyDescent="0.15">
      <c r="A13" s="1" t="s">
        <v>11</v>
      </c>
      <c r="B13" s="5">
        <v>841</v>
      </c>
      <c r="C13" s="5">
        <v>570</v>
      </c>
      <c r="D13" s="5">
        <v>1125</v>
      </c>
      <c r="F13" s="14" t="s">
        <v>28</v>
      </c>
      <c r="G13" s="14">
        <v>2667</v>
      </c>
      <c r="H13" s="14">
        <v>2307</v>
      </c>
      <c r="I13" s="14">
        <v>2156</v>
      </c>
      <c r="J13" s="14">
        <v>7130</v>
      </c>
    </row>
    <row r="14" spans="1:10" x14ac:dyDescent="0.15">
      <c r="A14" s="1" t="s">
        <v>12</v>
      </c>
      <c r="B14" s="5">
        <v>632</v>
      </c>
      <c r="C14" s="5">
        <v>1524</v>
      </c>
      <c r="D14" s="5">
        <v>1276</v>
      </c>
      <c r="F14" s="14" t="s">
        <v>18</v>
      </c>
      <c r="G14" s="14">
        <v>889</v>
      </c>
      <c r="H14" s="14">
        <v>769</v>
      </c>
      <c r="I14" s="14">
        <v>718.66666666666663</v>
      </c>
      <c r="J14" s="14">
        <v>792.22222222222217</v>
      </c>
    </row>
    <row r="15" spans="1:10" x14ac:dyDescent="0.15">
      <c r="A15" s="1" t="s">
        <v>12</v>
      </c>
      <c r="B15" s="5">
        <v>493</v>
      </c>
      <c r="C15" s="5">
        <v>1328</v>
      </c>
      <c r="D15" s="5">
        <v>1299</v>
      </c>
      <c r="F15" s="14" t="s">
        <v>29</v>
      </c>
      <c r="G15" s="14">
        <v>9073</v>
      </c>
      <c r="H15" s="14">
        <v>2311</v>
      </c>
      <c r="I15" s="14">
        <v>51952.333333333372</v>
      </c>
      <c r="J15" s="14">
        <v>21577.444444444496</v>
      </c>
    </row>
    <row r="16" spans="1:10" x14ac:dyDescent="0.15">
      <c r="A16" s="1" t="s">
        <v>12</v>
      </c>
      <c r="B16" s="5">
        <v>1139</v>
      </c>
      <c r="C16" s="5">
        <v>886</v>
      </c>
      <c r="D16" s="5">
        <v>1260</v>
      </c>
      <c r="F16" s="14"/>
      <c r="G16" s="14"/>
      <c r="H16" s="14"/>
      <c r="I16" s="14"/>
      <c r="J16" s="14"/>
    </row>
    <row r="17" spans="1:10" ht="14.25" thickBot="1" x14ac:dyDescent="0.2">
      <c r="A17" s="1" t="s">
        <v>13</v>
      </c>
      <c r="B17" s="5">
        <v>1603</v>
      </c>
      <c r="C17" s="5">
        <v>978</v>
      </c>
      <c r="D17" s="5">
        <v>549</v>
      </c>
      <c r="F17" s="17" t="s">
        <v>10</v>
      </c>
      <c r="G17" s="17"/>
      <c r="H17" s="17"/>
      <c r="I17" s="17"/>
      <c r="J17" s="17"/>
    </row>
    <row r="18" spans="1:10" x14ac:dyDescent="0.15">
      <c r="A18" s="1" t="s">
        <v>13</v>
      </c>
      <c r="B18" s="5">
        <v>1745</v>
      </c>
      <c r="C18" s="5">
        <v>1463</v>
      </c>
      <c r="D18" s="5">
        <v>675</v>
      </c>
      <c r="F18" s="14" t="s">
        <v>27</v>
      </c>
      <c r="G18" s="14">
        <v>3</v>
      </c>
      <c r="H18" s="14">
        <v>3</v>
      </c>
      <c r="I18" s="14">
        <v>3</v>
      </c>
      <c r="J18" s="14">
        <v>9</v>
      </c>
    </row>
    <row r="19" spans="1:10" x14ac:dyDescent="0.15">
      <c r="A19" s="1" t="s">
        <v>13</v>
      </c>
      <c r="B19" s="5">
        <v>1716</v>
      </c>
      <c r="C19" s="5">
        <v>1300</v>
      </c>
      <c r="D19" s="5">
        <v>765</v>
      </c>
      <c r="F19" s="14" t="s">
        <v>28</v>
      </c>
      <c r="G19" s="14">
        <v>2219</v>
      </c>
      <c r="H19" s="14">
        <v>2336</v>
      </c>
      <c r="I19" s="14">
        <v>3053</v>
      </c>
      <c r="J19" s="14">
        <v>7608</v>
      </c>
    </row>
    <row r="20" spans="1:10" x14ac:dyDescent="0.15">
      <c r="A20" s="1" t="s">
        <v>14</v>
      </c>
      <c r="B20" s="5">
        <v>2014</v>
      </c>
      <c r="C20" s="5">
        <v>1612</v>
      </c>
      <c r="D20" s="5">
        <v>644</v>
      </c>
      <c r="F20" s="14" t="s">
        <v>18</v>
      </c>
      <c r="G20" s="14">
        <v>739.66666666666663</v>
      </c>
      <c r="H20" s="14">
        <v>778.66666666666663</v>
      </c>
      <c r="I20" s="14">
        <v>1017.6666666666666</v>
      </c>
      <c r="J20" s="14">
        <v>845.33333333333337</v>
      </c>
    </row>
    <row r="21" spans="1:10" x14ac:dyDescent="0.15">
      <c r="A21" s="1" t="s">
        <v>14</v>
      </c>
      <c r="B21" s="5">
        <v>1988</v>
      </c>
      <c r="C21" s="5">
        <v>900</v>
      </c>
      <c r="D21" s="5">
        <v>542</v>
      </c>
      <c r="F21" s="14" t="s">
        <v>29</v>
      </c>
      <c r="G21" s="14">
        <v>1410.3333333333333</v>
      </c>
      <c r="H21" s="14">
        <v>207776.33333333337</v>
      </c>
      <c r="I21" s="14">
        <v>52046.333333333256</v>
      </c>
      <c r="J21" s="14">
        <v>82299</v>
      </c>
    </row>
    <row r="22" spans="1:10" x14ac:dyDescent="0.15">
      <c r="A22" s="1" t="s">
        <v>14</v>
      </c>
      <c r="B22" s="5">
        <v>1852</v>
      </c>
      <c r="C22" s="5">
        <v>1450</v>
      </c>
      <c r="D22" s="5">
        <v>815</v>
      </c>
      <c r="F22" s="14"/>
      <c r="G22" s="14"/>
      <c r="H22" s="14"/>
      <c r="I22" s="14"/>
      <c r="J22" s="14"/>
    </row>
    <row r="23" spans="1:10" ht="14.25" thickBot="1" x14ac:dyDescent="0.2">
      <c r="B23" s="5"/>
      <c r="F23" s="17" t="s">
        <v>11</v>
      </c>
      <c r="G23" s="17"/>
      <c r="H23" s="17"/>
      <c r="I23" s="17"/>
      <c r="J23" s="17"/>
    </row>
    <row r="24" spans="1:10" x14ac:dyDescent="0.15">
      <c r="B24" s="10">
        <f>AVERAGE(B2:B22)</f>
        <v>1161.4285714285713</v>
      </c>
      <c r="C24" s="10">
        <f t="shared" ref="C24:D24" si="0">AVERAGE(C2:C22)</f>
        <v>961.38095238095241</v>
      </c>
      <c r="D24" s="10">
        <f t="shared" si="0"/>
        <v>867.66666666666663</v>
      </c>
      <c r="F24" s="14" t="s">
        <v>27</v>
      </c>
      <c r="G24" s="14">
        <v>3</v>
      </c>
      <c r="H24" s="14">
        <v>3</v>
      </c>
      <c r="I24" s="14">
        <v>3</v>
      </c>
      <c r="J24" s="14">
        <v>9</v>
      </c>
    </row>
    <row r="25" spans="1:10" x14ac:dyDescent="0.15">
      <c r="B25" s="10">
        <f>STDEV(B2:B22)</f>
        <v>481.96717434163202</v>
      </c>
      <c r="C25" s="10">
        <f t="shared" ref="C25:D25" si="1">STDEV(C2:C22)</f>
        <v>368.9810938504134</v>
      </c>
      <c r="D25" s="10">
        <f t="shared" si="1"/>
        <v>268.57184017192367</v>
      </c>
      <c r="F25" s="14" t="s">
        <v>28</v>
      </c>
      <c r="G25" s="14">
        <v>2609</v>
      </c>
      <c r="H25" s="14">
        <v>1768</v>
      </c>
      <c r="I25" s="14">
        <v>2996</v>
      </c>
      <c r="J25" s="14">
        <v>7373</v>
      </c>
    </row>
    <row r="26" spans="1:10" x14ac:dyDescent="0.15">
      <c r="F26" s="14" t="s">
        <v>18</v>
      </c>
      <c r="G26" s="14">
        <v>869.66666666666663</v>
      </c>
      <c r="H26" s="14">
        <v>589.33333333333337</v>
      </c>
      <c r="I26" s="14">
        <v>998.66666666666663</v>
      </c>
      <c r="J26" s="14">
        <v>819.22222222222217</v>
      </c>
    </row>
    <row r="27" spans="1:10" x14ac:dyDescent="0.15">
      <c r="A27" s="11" t="s">
        <v>0</v>
      </c>
      <c r="B27" s="12" t="s">
        <v>8</v>
      </c>
      <c r="C27" s="12" t="s">
        <v>5</v>
      </c>
      <c r="D27" s="12" t="s">
        <v>7</v>
      </c>
      <c r="F27" s="14" t="s">
        <v>29</v>
      </c>
      <c r="G27" s="14">
        <v>4585.333333333333</v>
      </c>
      <c r="H27" s="14">
        <v>281.33333333333337</v>
      </c>
      <c r="I27" s="14">
        <v>39030.333333333256</v>
      </c>
      <c r="J27" s="14">
        <v>43821.944444444496</v>
      </c>
    </row>
    <row r="28" spans="1:10" x14ac:dyDescent="0.15">
      <c r="A28" s="11" t="s">
        <v>18</v>
      </c>
      <c r="B28" s="13">
        <v>1161.4285714285713</v>
      </c>
      <c r="C28" s="13">
        <v>961.38095238095241</v>
      </c>
      <c r="D28" s="13">
        <v>867.66666666666663</v>
      </c>
      <c r="F28" s="14"/>
      <c r="G28" s="14"/>
      <c r="H28" s="14"/>
      <c r="I28" s="14"/>
      <c r="J28" s="14"/>
    </row>
    <row r="29" spans="1:10" ht="14.25" thickBot="1" x14ac:dyDescent="0.2">
      <c r="A29" s="11" t="s">
        <v>20</v>
      </c>
      <c r="B29" s="13">
        <v>481.96717434163202</v>
      </c>
      <c r="C29" s="13">
        <v>368.9810938504134</v>
      </c>
      <c r="D29" s="13">
        <v>268.57184017192367</v>
      </c>
      <c r="F29" s="17" t="s">
        <v>12</v>
      </c>
      <c r="G29" s="17"/>
      <c r="H29" s="17"/>
      <c r="I29" s="17"/>
      <c r="J29" s="17"/>
    </row>
    <row r="30" spans="1:10" x14ac:dyDescent="0.15">
      <c r="F30" s="14" t="s">
        <v>27</v>
      </c>
      <c r="G30" s="14">
        <v>3</v>
      </c>
      <c r="H30" s="14">
        <v>3</v>
      </c>
      <c r="I30" s="14">
        <v>3</v>
      </c>
      <c r="J30" s="14">
        <v>9</v>
      </c>
    </row>
    <row r="31" spans="1:10" x14ac:dyDescent="0.15">
      <c r="F31" s="14" t="s">
        <v>28</v>
      </c>
      <c r="G31" s="14">
        <v>2264</v>
      </c>
      <c r="H31" s="14">
        <v>3738</v>
      </c>
      <c r="I31" s="14">
        <v>3835</v>
      </c>
      <c r="J31" s="14">
        <v>9837</v>
      </c>
    </row>
    <row r="32" spans="1:10" x14ac:dyDescent="0.15">
      <c r="F32" s="14" t="s">
        <v>18</v>
      </c>
      <c r="G32" s="14">
        <v>754.66666666666663</v>
      </c>
      <c r="H32" s="14">
        <v>1246</v>
      </c>
      <c r="I32" s="14">
        <v>1278.3333333333333</v>
      </c>
      <c r="J32" s="14">
        <v>1093</v>
      </c>
    </row>
    <row r="33" spans="6:14" x14ac:dyDescent="0.15">
      <c r="F33" s="14" t="s">
        <v>29</v>
      </c>
      <c r="G33" s="14">
        <v>115614.33333333337</v>
      </c>
      <c r="H33" s="14">
        <v>106804</v>
      </c>
      <c r="I33" s="14">
        <v>384.33333333333337</v>
      </c>
      <c r="J33" s="14">
        <v>120285.75</v>
      </c>
    </row>
    <row r="34" spans="6:14" x14ac:dyDescent="0.15">
      <c r="F34" s="14"/>
      <c r="G34" s="14"/>
      <c r="H34" s="14"/>
      <c r="I34" s="14"/>
      <c r="J34" s="14"/>
    </row>
    <row r="35" spans="6:14" ht="14.25" thickBot="1" x14ac:dyDescent="0.2">
      <c r="F35" s="17" t="s">
        <v>13</v>
      </c>
      <c r="G35" s="17"/>
      <c r="H35" s="17"/>
      <c r="I35" s="17"/>
      <c r="J35" s="17"/>
    </row>
    <row r="36" spans="6:14" x14ac:dyDescent="0.15">
      <c r="F36" s="14" t="s">
        <v>27</v>
      </c>
      <c r="G36" s="14">
        <v>3</v>
      </c>
      <c r="H36" s="14">
        <v>3</v>
      </c>
      <c r="I36" s="14">
        <v>3</v>
      </c>
      <c r="J36" s="14">
        <v>9</v>
      </c>
    </row>
    <row r="37" spans="6:14" x14ac:dyDescent="0.15">
      <c r="F37" s="14" t="s">
        <v>28</v>
      </c>
      <c r="G37" s="14">
        <v>5064</v>
      </c>
      <c r="H37" s="14">
        <v>3741</v>
      </c>
      <c r="I37" s="14">
        <v>1989</v>
      </c>
      <c r="J37" s="14">
        <v>10794</v>
      </c>
    </row>
    <row r="38" spans="6:14" x14ac:dyDescent="0.15">
      <c r="F38" s="14" t="s">
        <v>18</v>
      </c>
      <c r="G38" s="14">
        <v>1688</v>
      </c>
      <c r="H38" s="14">
        <v>1247</v>
      </c>
      <c r="I38" s="14">
        <v>663</v>
      </c>
      <c r="J38" s="14">
        <v>1199.3333333333333</v>
      </c>
    </row>
    <row r="39" spans="6:14" x14ac:dyDescent="0.15">
      <c r="F39" s="14" t="s">
        <v>29</v>
      </c>
      <c r="G39" s="14">
        <v>5629</v>
      </c>
      <c r="H39" s="14">
        <v>60913</v>
      </c>
      <c r="I39" s="14">
        <v>11772</v>
      </c>
      <c r="J39" s="14">
        <v>217848.75</v>
      </c>
    </row>
    <row r="40" spans="6:14" x14ac:dyDescent="0.15">
      <c r="F40" s="14"/>
      <c r="G40" s="14"/>
      <c r="H40" s="14"/>
      <c r="I40" s="14"/>
      <c r="J40" s="14"/>
    </row>
    <row r="41" spans="6:14" ht="14.25" thickBot="1" x14ac:dyDescent="0.2">
      <c r="F41" s="17" t="s">
        <v>14</v>
      </c>
      <c r="G41" s="17"/>
      <c r="H41" s="17"/>
      <c r="I41" s="17"/>
      <c r="J41" s="17"/>
    </row>
    <row r="42" spans="6:14" x14ac:dyDescent="0.15">
      <c r="F42" s="14" t="s">
        <v>27</v>
      </c>
      <c r="G42" s="14">
        <v>3</v>
      </c>
      <c r="H42" s="14">
        <v>3</v>
      </c>
      <c r="I42" s="14">
        <v>3</v>
      </c>
      <c r="J42" s="14">
        <v>9</v>
      </c>
    </row>
    <row r="43" spans="6:14" x14ac:dyDescent="0.15">
      <c r="F43" s="14" t="s">
        <v>28</v>
      </c>
      <c r="G43" s="14">
        <v>5854</v>
      </c>
      <c r="H43" s="14">
        <v>3962</v>
      </c>
      <c r="I43" s="14">
        <v>2001</v>
      </c>
      <c r="J43" s="14">
        <v>11817</v>
      </c>
    </row>
    <row r="44" spans="6:14" x14ac:dyDescent="0.15">
      <c r="F44" s="14" t="s">
        <v>18</v>
      </c>
      <c r="G44" s="14">
        <v>1951.3333333333333</v>
      </c>
      <c r="H44" s="14">
        <v>1320.6666666666667</v>
      </c>
      <c r="I44" s="14">
        <v>667</v>
      </c>
      <c r="J44" s="14">
        <v>1313</v>
      </c>
    </row>
    <row r="45" spans="6:14" x14ac:dyDescent="0.15">
      <c r="F45" s="14" t="s">
        <v>29</v>
      </c>
      <c r="G45" s="14">
        <v>7569.3333333333339</v>
      </c>
      <c r="H45" s="14">
        <v>139281.33333333349</v>
      </c>
      <c r="I45" s="14">
        <v>19029</v>
      </c>
      <c r="J45" s="14">
        <v>350786.5</v>
      </c>
    </row>
    <row r="46" spans="6:14" x14ac:dyDescent="0.15">
      <c r="F46" s="14"/>
      <c r="G46" s="14"/>
      <c r="H46" s="14"/>
      <c r="I46" s="14"/>
      <c r="J46" s="14"/>
    </row>
    <row r="47" spans="6:14" ht="14.25" thickBot="1" x14ac:dyDescent="0.2">
      <c r="F47" s="17" t="s">
        <v>40</v>
      </c>
      <c r="G47" s="17"/>
      <c r="H47" s="17"/>
      <c r="I47" s="17"/>
      <c r="J47" s="17"/>
      <c r="K47" s="17"/>
      <c r="L47" s="17"/>
      <c r="M47" s="17"/>
      <c r="N47" s="17"/>
    </row>
    <row r="48" spans="6:14" x14ac:dyDescent="0.15">
      <c r="F48" s="14" t="s">
        <v>27</v>
      </c>
      <c r="G48" s="14">
        <v>21</v>
      </c>
      <c r="H48" s="14">
        <v>21</v>
      </c>
      <c r="I48" s="14">
        <v>21</v>
      </c>
      <c r="J48" s="14"/>
      <c r="K48" s="14"/>
      <c r="L48" s="14"/>
      <c r="M48" s="14"/>
      <c r="N48" s="14"/>
    </row>
    <row r="49" spans="6:14" x14ac:dyDescent="0.15">
      <c r="F49" s="14" t="s">
        <v>28</v>
      </c>
      <c r="G49" s="14">
        <v>24390</v>
      </c>
      <c r="H49" s="14">
        <v>20189</v>
      </c>
      <c r="I49" s="14">
        <v>18221</v>
      </c>
      <c r="J49" s="14"/>
      <c r="K49" s="14"/>
      <c r="L49" s="14"/>
      <c r="M49" s="14"/>
      <c r="N49" s="14"/>
    </row>
    <row r="50" spans="6:14" x14ac:dyDescent="0.15">
      <c r="F50" s="14" t="s">
        <v>18</v>
      </c>
      <c r="G50" s="14">
        <v>1161.4285714285713</v>
      </c>
      <c r="H50" s="14">
        <v>961.38095238095241</v>
      </c>
      <c r="I50" s="14">
        <v>867.66666666666663</v>
      </c>
      <c r="J50" s="14"/>
      <c r="K50" s="14"/>
      <c r="L50" s="14"/>
      <c r="M50" s="14"/>
      <c r="N50" s="14"/>
    </row>
    <row r="51" spans="6:14" x14ac:dyDescent="0.15">
      <c r="F51" s="14" t="s">
        <v>29</v>
      </c>
      <c r="G51" s="14">
        <v>232292.3571428571</v>
      </c>
      <c r="H51" s="14">
        <v>136147.04761904757</v>
      </c>
      <c r="I51" s="14">
        <v>72130.833333333299</v>
      </c>
      <c r="J51" s="14"/>
      <c r="K51" s="14"/>
      <c r="L51" s="14"/>
      <c r="M51" s="14"/>
      <c r="N51" s="14"/>
    </row>
    <row r="52" spans="6:14" x14ac:dyDescent="0.15">
      <c r="F52" s="14"/>
      <c r="G52" s="14"/>
      <c r="H52" s="14"/>
      <c r="I52" s="14"/>
      <c r="J52" s="14"/>
      <c r="K52" s="14"/>
      <c r="L52" s="14"/>
      <c r="M52" s="14"/>
      <c r="N52" s="14"/>
    </row>
    <row r="54" spans="6:14" ht="14.25" thickBot="1" x14ac:dyDescent="0.2">
      <c r="F54" t="s">
        <v>30</v>
      </c>
    </row>
    <row r="55" spans="6:14" x14ac:dyDescent="0.15">
      <c r="F55" s="16" t="s">
        <v>31</v>
      </c>
      <c r="G55" s="16" t="s">
        <v>32</v>
      </c>
      <c r="H55" s="16" t="s">
        <v>33</v>
      </c>
      <c r="I55" s="16" t="s">
        <v>34</v>
      </c>
      <c r="J55" s="16" t="s">
        <v>35</v>
      </c>
      <c r="K55" s="16" t="s">
        <v>36</v>
      </c>
      <c r="L55" s="16" t="s">
        <v>37</v>
      </c>
    </row>
    <row r="56" spans="6:14" x14ac:dyDescent="0.15">
      <c r="F56" s="14" t="s">
        <v>42</v>
      </c>
      <c r="G56" s="14">
        <v>2278505.9682539655</v>
      </c>
      <c r="H56" s="14">
        <v>6</v>
      </c>
      <c r="I56" s="14">
        <v>379750.99470899423</v>
      </c>
      <c r="J56" s="14">
        <v>8.0292870716765385</v>
      </c>
      <c r="K56" s="14">
        <v>8.4000522075094634E-6</v>
      </c>
      <c r="L56" s="14">
        <v>2.3239937973118296</v>
      </c>
    </row>
    <row r="57" spans="6:14" x14ac:dyDescent="0.15">
      <c r="F57" s="14" t="s">
        <v>43</v>
      </c>
      <c r="G57" s="14">
        <v>945682.3174603153</v>
      </c>
      <c r="H57" s="14">
        <v>2</v>
      </c>
      <c r="I57" s="14">
        <v>472841.15873015765</v>
      </c>
      <c r="J57" s="14">
        <v>9.9975443267974899</v>
      </c>
      <c r="K57" s="14">
        <v>2.8101668433146984E-4</v>
      </c>
      <c r="L57" s="14">
        <v>3.2199422931761248</v>
      </c>
    </row>
    <row r="58" spans="6:14" x14ac:dyDescent="0.15">
      <c r="F58" s="14" t="s">
        <v>44</v>
      </c>
      <c r="G58" s="14">
        <v>4546478.1269841287</v>
      </c>
      <c r="H58" s="14">
        <v>12</v>
      </c>
      <c r="I58" s="14">
        <v>378873.17724867741</v>
      </c>
      <c r="J58" s="14">
        <v>8.0107268875463689</v>
      </c>
      <c r="K58" s="14">
        <v>1.6499269272063895E-7</v>
      </c>
      <c r="L58" s="14">
        <v>1.9910131582278783</v>
      </c>
    </row>
    <row r="59" spans="6:14" x14ac:dyDescent="0.15">
      <c r="F59" s="14" t="s">
        <v>45</v>
      </c>
      <c r="G59" s="14">
        <v>1986420.6666666667</v>
      </c>
      <c r="H59" s="14">
        <v>42</v>
      </c>
      <c r="I59" s="14">
        <v>47295.730158730163</v>
      </c>
      <c r="J59" s="14"/>
      <c r="K59" s="14"/>
      <c r="L59" s="14"/>
    </row>
    <row r="60" spans="6:14" x14ac:dyDescent="0.15">
      <c r="F60" s="14"/>
      <c r="G60" s="14"/>
      <c r="H60" s="14"/>
      <c r="I60" s="14"/>
      <c r="J60" s="14"/>
      <c r="K60" s="14"/>
      <c r="L60" s="14"/>
    </row>
    <row r="61" spans="6:14" ht="14.25" thickBot="1" x14ac:dyDescent="0.2">
      <c r="F61" s="15" t="s">
        <v>40</v>
      </c>
      <c r="G61" s="15">
        <v>9757087.0793650765</v>
      </c>
      <c r="H61" s="15">
        <v>62</v>
      </c>
      <c r="I61" s="15"/>
      <c r="J61" s="15"/>
      <c r="K61" s="15"/>
      <c r="L61" s="1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CC58-4322-4C2A-937F-3CF7AD7BFEBB}">
  <dimension ref="A1:I37"/>
  <sheetViews>
    <sheetView tabSelected="1" workbookViewId="0">
      <selection activeCell="E23" sqref="E23"/>
    </sheetView>
  </sheetViews>
  <sheetFormatPr defaultRowHeight="13.5" x14ac:dyDescent="0.15"/>
  <sheetData>
    <row r="1" spans="1:5" x14ac:dyDescent="0.15">
      <c r="B1" t="s">
        <v>58</v>
      </c>
      <c r="C1" t="s">
        <v>59</v>
      </c>
      <c r="D1" t="s">
        <v>60</v>
      </c>
      <c r="E1" t="s">
        <v>61</v>
      </c>
    </row>
    <row r="2" spans="1:5" x14ac:dyDescent="0.15">
      <c r="A2" t="s">
        <v>46</v>
      </c>
      <c r="B2">
        <v>98</v>
      </c>
      <c r="C2">
        <v>3</v>
      </c>
      <c r="D2">
        <v>7</v>
      </c>
    </row>
    <row r="3" spans="1:5" x14ac:dyDescent="0.15">
      <c r="A3" t="s">
        <v>47</v>
      </c>
      <c r="B3">
        <v>110</v>
      </c>
      <c r="C3">
        <v>5</v>
      </c>
      <c r="D3">
        <v>12</v>
      </c>
      <c r="E3">
        <f>D2</f>
        <v>7</v>
      </c>
    </row>
    <row r="4" spans="1:5" x14ac:dyDescent="0.15">
      <c r="A4" t="s">
        <v>48</v>
      </c>
      <c r="B4">
        <v>114</v>
      </c>
      <c r="C4">
        <v>5</v>
      </c>
      <c r="D4">
        <v>13</v>
      </c>
      <c r="E4">
        <f t="shared" ref="E4:E13" si="0">D3</f>
        <v>12</v>
      </c>
    </row>
    <row r="5" spans="1:5" x14ac:dyDescent="0.15">
      <c r="A5" t="s">
        <v>49</v>
      </c>
      <c r="B5">
        <v>134</v>
      </c>
      <c r="C5">
        <v>5</v>
      </c>
      <c r="D5">
        <v>16</v>
      </c>
      <c r="E5">
        <f t="shared" si="0"/>
        <v>13</v>
      </c>
    </row>
    <row r="6" spans="1:5" x14ac:dyDescent="0.15">
      <c r="A6" t="s">
        <v>50</v>
      </c>
      <c r="B6">
        <v>144</v>
      </c>
      <c r="C6">
        <v>7</v>
      </c>
      <c r="D6">
        <v>13</v>
      </c>
      <c r="E6">
        <f t="shared" si="0"/>
        <v>16</v>
      </c>
    </row>
    <row r="7" spans="1:5" x14ac:dyDescent="0.15">
      <c r="A7" t="s">
        <v>51</v>
      </c>
      <c r="B7">
        <v>133</v>
      </c>
      <c r="C7">
        <v>5</v>
      </c>
      <c r="D7">
        <v>12</v>
      </c>
      <c r="E7">
        <f t="shared" si="0"/>
        <v>13</v>
      </c>
    </row>
    <row r="8" spans="1:5" x14ac:dyDescent="0.15">
      <c r="A8" t="s">
        <v>52</v>
      </c>
      <c r="B8">
        <v>130</v>
      </c>
      <c r="C8">
        <v>4</v>
      </c>
      <c r="D8">
        <v>14</v>
      </c>
      <c r="E8">
        <f t="shared" si="0"/>
        <v>12</v>
      </c>
    </row>
    <row r="9" spans="1:5" x14ac:dyDescent="0.15">
      <c r="A9" t="s">
        <v>53</v>
      </c>
      <c r="B9">
        <v>148</v>
      </c>
      <c r="C9">
        <v>8</v>
      </c>
      <c r="D9">
        <v>14</v>
      </c>
      <c r="E9">
        <f t="shared" si="0"/>
        <v>14</v>
      </c>
    </row>
    <row r="10" spans="1:5" x14ac:dyDescent="0.15">
      <c r="A10" t="s">
        <v>54</v>
      </c>
      <c r="B10">
        <v>135</v>
      </c>
      <c r="C10">
        <v>7</v>
      </c>
      <c r="D10">
        <v>10</v>
      </c>
      <c r="E10">
        <f t="shared" si="0"/>
        <v>14</v>
      </c>
    </row>
    <row r="11" spans="1:5" x14ac:dyDescent="0.15">
      <c r="A11" t="s">
        <v>55</v>
      </c>
      <c r="B11">
        <v>112</v>
      </c>
      <c r="C11">
        <v>4</v>
      </c>
      <c r="D11">
        <v>10</v>
      </c>
      <c r="E11">
        <f t="shared" si="0"/>
        <v>10</v>
      </c>
    </row>
    <row r="12" spans="1:5" x14ac:dyDescent="0.15">
      <c r="A12" t="s">
        <v>56</v>
      </c>
      <c r="B12">
        <v>103</v>
      </c>
      <c r="C12">
        <v>3</v>
      </c>
      <c r="D12">
        <v>9</v>
      </c>
      <c r="E12">
        <f t="shared" si="0"/>
        <v>10</v>
      </c>
    </row>
    <row r="13" spans="1:5" x14ac:dyDescent="0.15">
      <c r="A13" t="s">
        <v>57</v>
      </c>
      <c r="B13">
        <v>120</v>
      </c>
      <c r="C13">
        <v>4</v>
      </c>
      <c r="D13">
        <v>16</v>
      </c>
      <c r="E13">
        <f t="shared" si="0"/>
        <v>9</v>
      </c>
    </row>
    <row r="19" spans="1:6" x14ac:dyDescent="0.15">
      <c r="A19" t="s">
        <v>62</v>
      </c>
    </row>
    <row r="20" spans="1:6" ht="14.25" thickBot="1" x14ac:dyDescent="0.2"/>
    <row r="21" spans="1:6" x14ac:dyDescent="0.15">
      <c r="A21" s="18" t="s">
        <v>63</v>
      </c>
      <c r="B21" s="18"/>
    </row>
    <row r="22" spans="1:6" x14ac:dyDescent="0.15">
      <c r="A22" s="14" t="s">
        <v>64</v>
      </c>
      <c r="B22" s="14">
        <v>0.89723072838964402</v>
      </c>
    </row>
    <row r="23" spans="1:6" x14ac:dyDescent="0.15">
      <c r="A23" s="14" t="s">
        <v>65</v>
      </c>
      <c r="B23" s="14">
        <v>0.8050229799666111</v>
      </c>
    </row>
    <row r="24" spans="1:6" x14ac:dyDescent="0.15">
      <c r="A24" s="14" t="s">
        <v>66</v>
      </c>
      <c r="B24" s="14">
        <v>0.75627872495826387</v>
      </c>
    </row>
    <row r="25" spans="1:6" x14ac:dyDescent="0.15">
      <c r="A25" s="14" t="s">
        <v>67</v>
      </c>
      <c r="B25" s="14">
        <v>7.2860774769418963</v>
      </c>
    </row>
    <row r="26" spans="1:6" ht="14.25" thickBot="1" x14ac:dyDescent="0.2">
      <c r="A26" s="15" t="s">
        <v>68</v>
      </c>
      <c r="B26" s="15">
        <v>11</v>
      </c>
    </row>
    <row r="28" spans="1:6" ht="14.25" thickBot="1" x14ac:dyDescent="0.2">
      <c r="A28" t="s">
        <v>30</v>
      </c>
    </row>
    <row r="29" spans="1:6" x14ac:dyDescent="0.15">
      <c r="A29" s="16"/>
      <c r="B29" s="16" t="s">
        <v>33</v>
      </c>
      <c r="C29" s="16" t="s">
        <v>32</v>
      </c>
      <c r="D29" s="16" t="s">
        <v>34</v>
      </c>
      <c r="E29" s="16" t="s">
        <v>35</v>
      </c>
      <c r="F29" s="16" t="s">
        <v>72</v>
      </c>
    </row>
    <row r="30" spans="1:6" x14ac:dyDescent="0.15">
      <c r="A30" s="14" t="s">
        <v>69</v>
      </c>
      <c r="B30" s="14">
        <v>2</v>
      </c>
      <c r="C30" s="14">
        <v>1753.4864181818182</v>
      </c>
      <c r="D30" s="14">
        <v>876.74320909090909</v>
      </c>
      <c r="E30" s="14">
        <v>16.515238151219144</v>
      </c>
      <c r="F30" s="14">
        <v>1.445219171152027E-3</v>
      </c>
    </row>
    <row r="31" spans="1:6" x14ac:dyDescent="0.15">
      <c r="A31" s="14" t="s">
        <v>70</v>
      </c>
      <c r="B31" s="14">
        <v>8</v>
      </c>
      <c r="C31" s="14">
        <v>424.69539999999989</v>
      </c>
      <c r="D31" s="14">
        <v>53.086924999999987</v>
      </c>
      <c r="E31" s="14"/>
      <c r="F31" s="14"/>
    </row>
    <row r="32" spans="1:6" ht="14.25" thickBot="1" x14ac:dyDescent="0.2">
      <c r="A32" s="15" t="s">
        <v>40</v>
      </c>
      <c r="B32" s="15">
        <v>10</v>
      </c>
      <c r="C32" s="15">
        <v>2178.181818181818</v>
      </c>
      <c r="D32" s="15"/>
      <c r="E32" s="15"/>
      <c r="F32" s="15"/>
    </row>
    <row r="33" spans="1:9" ht="14.25" thickBot="1" x14ac:dyDescent="0.2"/>
    <row r="34" spans="1:9" x14ac:dyDescent="0.15">
      <c r="A34" s="16"/>
      <c r="B34" s="16" t="s">
        <v>73</v>
      </c>
      <c r="C34" s="16" t="s">
        <v>67</v>
      </c>
      <c r="D34" s="16" t="s">
        <v>74</v>
      </c>
      <c r="E34" s="16" t="s">
        <v>36</v>
      </c>
      <c r="F34" s="16" t="s">
        <v>75</v>
      </c>
      <c r="G34" s="16" t="s">
        <v>76</v>
      </c>
      <c r="H34" s="16" t="s">
        <v>77</v>
      </c>
      <c r="I34" s="16" t="s">
        <v>78</v>
      </c>
    </row>
    <row r="35" spans="1:9" x14ac:dyDescent="0.15">
      <c r="A35" s="14" t="s">
        <v>71</v>
      </c>
      <c r="B35" s="14">
        <v>45.961600000000004</v>
      </c>
      <c r="C35" s="14">
        <v>15.55641527810954</v>
      </c>
      <c r="D35" s="14">
        <v>2.9545109961596108</v>
      </c>
      <c r="E35" s="14">
        <v>1.8299068142286115E-2</v>
      </c>
      <c r="F35" s="14">
        <v>10.088442039726118</v>
      </c>
      <c r="G35" s="14">
        <v>81.83475796027389</v>
      </c>
      <c r="H35" s="14">
        <v>10.088442039726118</v>
      </c>
      <c r="I35" s="14">
        <v>81.83475796027389</v>
      </c>
    </row>
    <row r="36" spans="1:9" x14ac:dyDescent="0.15">
      <c r="A36" s="14" t="s">
        <v>79</v>
      </c>
      <c r="B36" s="14">
        <v>2.0916000000000001</v>
      </c>
      <c r="C36" s="14">
        <v>0.99368848488849837</v>
      </c>
      <c r="D36" s="14">
        <v>2.1048850135711277</v>
      </c>
      <c r="E36" s="14">
        <v>6.8415625978184486E-2</v>
      </c>
      <c r="F36" s="14">
        <v>-0.19984975525764082</v>
      </c>
      <c r="G36" s="14">
        <v>4.3830497552576411</v>
      </c>
      <c r="H36" s="14">
        <v>-0.19984975525764082</v>
      </c>
      <c r="I36" s="14">
        <v>4.3830497552576411</v>
      </c>
    </row>
    <row r="37" spans="1:9" ht="14.25" thickBot="1" x14ac:dyDescent="0.2">
      <c r="A37" s="15" t="s">
        <v>80</v>
      </c>
      <c r="B37" s="15">
        <v>4.5130000000000008</v>
      </c>
      <c r="C37" s="15">
        <v>0.8923586022446357</v>
      </c>
      <c r="D37" s="15">
        <v>5.0573838686017218</v>
      </c>
      <c r="E37" s="15">
        <v>9.8022576408382674E-4</v>
      </c>
      <c r="F37" s="15">
        <v>2.4552173731388605</v>
      </c>
      <c r="G37" s="15">
        <v>6.5707826268611411</v>
      </c>
      <c r="H37" s="15">
        <v>2.4552173731388605</v>
      </c>
      <c r="I37" s="15">
        <v>6.5707826268611411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1-7 Data</vt:lpstr>
      <vt:lpstr>ANOVA Data</vt:lpstr>
      <vt:lpstr>ANOVA Data 2</vt:lpstr>
      <vt:lpstr>sales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Saining Zhang</cp:lastModifiedBy>
  <dcterms:created xsi:type="dcterms:W3CDTF">2014-01-08T04:21:00Z</dcterms:created>
  <dcterms:modified xsi:type="dcterms:W3CDTF">2024-10-14T14:46:26Z</dcterms:modified>
</cp:coreProperties>
</file>