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60" windowWidth="20115" windowHeight="6975" tabRatio="728"/>
  </bookViews>
  <sheets>
    <sheet name="Data_problem_list" sheetId="11" r:id="rId1"/>
    <sheet name="Assumptions and relationships" sheetId="13" r:id="rId2"/>
    <sheet name="partial XML" sheetId="12" r:id="rId3"/>
  </sheets>
  <definedNames>
    <definedName name="SampleCCDDocument_problems_c32_for_import" localSheetId="2">'partial XML'!$A$1:$F$446</definedName>
  </definedNames>
  <calcPr calcId="125725"/>
</workbook>
</file>

<file path=xl/calcChain.xml><?xml version="1.0" encoding="utf-8"?>
<calcChain xmlns="http://schemas.openxmlformats.org/spreadsheetml/2006/main">
  <c r="F11" i="11"/>
  <c r="F50" s="1"/>
  <c r="K15"/>
  <c r="K63" s="1"/>
  <c r="I15"/>
  <c r="I63" s="1"/>
  <c r="H15"/>
  <c r="H63" s="1"/>
  <c r="E15"/>
  <c r="E63" s="1"/>
  <c r="D15"/>
  <c r="D63" s="1"/>
  <c r="I7"/>
  <c r="I37" s="1"/>
  <c r="J7"/>
  <c r="J37" s="1"/>
  <c r="K7"/>
  <c r="K37" s="1"/>
  <c r="L7"/>
  <c r="H7"/>
  <c r="H37" s="1"/>
  <c r="F7"/>
  <c r="F37" s="1"/>
  <c r="E7"/>
  <c r="E37" s="1"/>
  <c r="F63"/>
  <c r="E50"/>
  <c r="H50"/>
  <c r="I50"/>
  <c r="J50"/>
  <c r="K50"/>
  <c r="D50"/>
  <c r="G37"/>
  <c r="L37"/>
  <c r="D37"/>
  <c r="E3"/>
  <c r="F3"/>
  <c r="G3"/>
  <c r="H3"/>
  <c r="I3"/>
  <c r="J3"/>
  <c r="K3"/>
  <c r="L3"/>
  <c r="D3"/>
  <c r="K16"/>
  <c r="I16"/>
  <c r="H16"/>
  <c r="E16"/>
  <c r="F16"/>
  <c r="D16"/>
  <c r="K14"/>
  <c r="I14"/>
  <c r="H14"/>
  <c r="E14"/>
  <c r="F14"/>
  <c r="D14"/>
  <c r="I12"/>
  <c r="J12"/>
  <c r="K12"/>
  <c r="H12"/>
  <c r="E12"/>
  <c r="F12"/>
  <c r="D12"/>
  <c r="E10"/>
  <c r="F10"/>
  <c r="H10"/>
  <c r="I10"/>
  <c r="J10"/>
  <c r="K10"/>
  <c r="D10"/>
  <c r="E8"/>
  <c r="F8"/>
  <c r="G8"/>
  <c r="H8"/>
  <c r="I8"/>
  <c r="J8"/>
  <c r="K8"/>
  <c r="L8"/>
  <c r="D8"/>
  <c r="E6"/>
  <c r="F6"/>
  <c r="G6"/>
  <c r="H6"/>
  <c r="I6"/>
  <c r="J6"/>
  <c r="K6"/>
  <c r="L6"/>
  <c r="D6"/>
  <c r="G7"/>
  <c r="E5"/>
  <c r="F5"/>
  <c r="G5"/>
  <c r="H5"/>
  <c r="I5"/>
  <c r="J5"/>
  <c r="K5"/>
  <c r="L5"/>
  <c r="D5"/>
  <c r="F15"/>
  <c r="K11"/>
  <c r="J11"/>
  <c r="I11"/>
  <c r="H11"/>
  <c r="E11"/>
  <c r="D11"/>
  <c r="D7"/>
  <c r="K68"/>
  <c r="I68"/>
  <c r="H68"/>
  <c r="F68"/>
  <c r="E68"/>
  <c r="D68"/>
  <c r="K62"/>
  <c r="I62"/>
  <c r="H62"/>
  <c r="F62"/>
  <c r="E62"/>
  <c r="D62"/>
  <c r="K55"/>
  <c r="J55"/>
  <c r="I55"/>
  <c r="H55"/>
  <c r="F55"/>
  <c r="E55"/>
  <c r="D55"/>
  <c r="K49"/>
  <c r="J49"/>
  <c r="I49"/>
  <c r="H49"/>
  <c r="F49"/>
  <c r="E49"/>
  <c r="D49"/>
  <c r="L42"/>
  <c r="K42"/>
  <c r="J42"/>
  <c r="I42"/>
  <c r="H42"/>
  <c r="G42"/>
  <c r="F42"/>
  <c r="E42"/>
  <c r="D42"/>
  <c r="E36"/>
  <c r="F36"/>
  <c r="G36"/>
  <c r="H36"/>
  <c r="I36"/>
  <c r="J36"/>
  <c r="K36"/>
  <c r="L36"/>
  <c r="D36"/>
  <c r="C16"/>
  <c r="C14"/>
  <c r="C12"/>
  <c r="C10"/>
  <c r="C8"/>
  <c r="C6"/>
</calcChain>
</file>

<file path=xl/connections.xml><?xml version="1.0" encoding="utf-8"?>
<connections xmlns="http://schemas.openxmlformats.org/spreadsheetml/2006/main">
  <connection id="1" name="SampleCCDDocument_problems_c32-for import" type="6" refreshedVersion="3" background="1" saveData="1">
    <textPr sourceFile="C:\Users\Ryan\Documents\NIST Sample Files\C32 Samples from Sean\SampleCCDDocument_problems_c32-for import.txt" tab="0" delimiter="|">
      <textFields count="3">
        <textField type="text"/>
        <textField type="text"/>
        <textField type="text"/>
      </textFields>
    </textPr>
  </connection>
</connections>
</file>

<file path=xl/sharedStrings.xml><?xml version="1.0" encoding="utf-8"?>
<sst xmlns="http://schemas.openxmlformats.org/spreadsheetml/2006/main" count="1522" uniqueCount="652">
  <si>
    <t>2.16.840.1.113883.6.96</t>
  </si>
  <si>
    <t>SNOMED</t>
  </si>
  <si>
    <t>1</t>
  </si>
  <si>
    <t>SNOMED CT</t>
  </si>
  <si>
    <t>Patient 1</t>
  </si>
  <si>
    <t>Patient 2</t>
  </si>
  <si>
    <t>Patient 3</t>
  </si>
  <si>
    <t>Patient 4</t>
  </si>
  <si>
    <t>Patient 5</t>
  </si>
  <si>
    <t>Patient 6</t>
  </si>
  <si>
    <t>Patient 7</t>
  </si>
  <si>
    <t>Patient 8</t>
  </si>
  <si>
    <t>Patient 9</t>
  </si>
  <si>
    <t>Patient 10</t>
  </si>
  <si>
    <t>Patient 11</t>
  </si>
  <si>
    <t>Patient 12</t>
  </si>
  <si>
    <t>Patient 13</t>
  </si>
  <si>
    <t>Patient 14</t>
  </si>
  <si>
    <t>Patient 15</t>
  </si>
  <si>
    <t>Patient 16</t>
  </si>
  <si>
    <t>Patient 17</t>
  </si>
  <si>
    <t>Patient 18</t>
  </si>
  <si>
    <t>Patient 19</t>
  </si>
  <si>
    <t>Patient 20</t>
  </si>
  <si>
    <t>Patient 21</t>
  </si>
  <si>
    <t>Patient 22</t>
  </si>
  <si>
    <t>Patient 23</t>
  </si>
  <si>
    <t>Patient 24</t>
  </si>
  <si>
    <t>Patient 25</t>
  </si>
  <si>
    <t>Patient 26</t>
  </si>
  <si>
    <t>Patient 27</t>
  </si>
  <si>
    <t>Patient 28</t>
  </si>
  <si>
    <t>Patient 29</t>
  </si>
  <si>
    <t>Patient 30</t>
  </si>
  <si>
    <t>Patient 31</t>
  </si>
  <si>
    <t>Patient 32</t>
  </si>
  <si>
    <t>Patient 33</t>
  </si>
  <si>
    <t>Patient 34</t>
  </si>
  <si>
    <t>Patient 35</t>
  </si>
  <si>
    <t>Patient 36</t>
  </si>
  <si>
    <t>Patient 37</t>
  </si>
  <si>
    <t>Patient 38</t>
  </si>
  <si>
    <t>Patient 39</t>
  </si>
  <si>
    <t>Patient 40</t>
  </si>
  <si>
    <t>Patient 41</t>
  </si>
  <si>
    <t>Patient 42</t>
  </si>
  <si>
    <t>Patient 43</t>
  </si>
  <si>
    <t>Patient 44</t>
  </si>
  <si>
    <t>Patient 45</t>
  </si>
  <si>
    <t>Patient 46</t>
  </si>
  <si>
    <t>Patient 47</t>
  </si>
  <si>
    <t>Patient 48</t>
  </si>
  <si>
    <t>Patient 49</t>
  </si>
  <si>
    <t>Patient 50</t>
  </si>
  <si>
    <t>Patient 51</t>
  </si>
  <si>
    <t>Active</t>
  </si>
  <si>
    <t>55561003</t>
  </si>
  <si>
    <t>2</t>
  </si>
  <si>
    <t>3</t>
  </si>
  <si>
    <t>Condition</t>
  </si>
  <si>
    <t>Effective Dates</t>
  </si>
  <si>
    <t>Condition Status</t>
  </si>
  <si>
    <t>Age at Onset</t>
  </si>
  <si>
    <t>Age at Death</t>
  </si>
  <si>
    <t>Asthma</t>
  </si>
  <si>
    <t>1950</t>
  </si>
  <si>
    <t xml:space="preserve"> 6a2fa88d-4174-4909-aece-db44b60a3abb</t>
  </si>
  <si>
    <t>********************************************************</t>
  </si>
  <si>
    <t>CDA Body</t>
  </si>
  <si>
    <t>--&gt;</t>
  </si>
  <si>
    <t xml:space="preserve"> &lt;component&gt;</t>
  </si>
  <si>
    <t xml:space="preserve">  &lt;structuredBody&gt;</t>
  </si>
  <si>
    <t xml:space="preserve">   &lt;!-- </t>
  </si>
  <si>
    <t>Problems section</t>
  </si>
  <si>
    <t xml:space="preserve">   --&gt;</t>
  </si>
  <si>
    <t xml:space="preserve">   &lt;!-- **** Comment patterns </t>
  </si>
  <si>
    <t>&lt;SHALL/SHOULD/MAY&gt;</t>
  </si>
  <si>
    <t>+ &lt;[cardinality]&gt;</t>
  </si>
  <si>
    <t xml:space="preserve"> + &lt;CONF reference&gt;</t>
  </si>
  <si>
    <t>example: SHALL [1..1]  per base CDA</t>
  </si>
  <si>
    <t>When adding C32, flag conflicts, ambiguities issues with &lt;**&gt;</t>
  </si>
  <si>
    <t xml:space="preserve">  </t>
  </si>
  <si>
    <t>****--&gt;</t>
  </si>
  <si>
    <t xml:space="preserve">   &lt;component&gt;</t>
  </si>
  <si>
    <t xml:space="preserve">    &lt;section&gt;</t>
  </si>
  <si>
    <t xml:space="preserve">     &lt;templateId root="</t>
  </si>
  <si>
    <t>2.16.840.1.113883.3.88.11.83.103</t>
  </si>
  <si>
    <t xml:space="preserve"> </t>
  </si>
  <si>
    <t>assigningAuthorityName="</t>
  </si>
  <si>
    <t>HITSP/C83</t>
  </si>
  <si>
    <t>/&gt;|</t>
  </si>
  <si>
    <t>2.16.840.1.113883.10.20.1.11</t>
  </si>
  <si>
    <t>HL7 CCD</t>
  </si>
  <si>
    <t>1.3.6.1.4.1.19376.1.5.3.1.3.6</t>
  </si>
  <si>
    <t>IHE PCC</t>
  </si>
  <si>
    <t xml:space="preserve">     &lt;!-- SHALL [1..1] @ code=11450-4 CCD -141/142--&gt;</t>
  </si>
  <si>
    <t xml:space="preserve">     &lt;code code="</t>
  </si>
  <si>
    <t>11450-4</t>
  </si>
  <si>
    <t>displayName="</t>
  </si>
  <si>
    <t>Problems</t>
  </si>
  <si>
    <t>codeSystem="</t>
  </si>
  <si>
    <t>2.16.840.1.113883.6.1</t>
  </si>
  <si>
    <t>codeSystemName="</t>
  </si>
  <si>
    <t>LOINC</t>
  </si>
  <si>
    <t xml:space="preserve">     &lt;!-- SHALL [1..1] title CCD -143--&gt;</t>
  </si>
  <si>
    <t xml:space="preserve">     &lt;!-- CCD - 144 Not testable  --&gt;</t>
  </si>
  <si>
    <t xml:space="preserve">     &lt;title&gt;</t>
  </si>
  <si>
    <t>&lt;/title&gt;</t>
  </si>
  <si>
    <t xml:space="preserve">     &lt;!--SHALL [1..1] text CCD -140 --&gt;</t>
  </si>
  <si>
    <t xml:space="preserve">     &lt;text&gt;</t>
  </si>
  <si>
    <t xml:space="preserve">      &lt;table border="</t>
  </si>
  <si>
    <t>width="</t>
  </si>
  <si>
    <t>100%</t>
  </si>
  <si>
    <t>&gt;|</t>
  </si>
  <si>
    <t xml:space="preserve">       &lt;thead&gt;</t>
  </si>
  <si>
    <t xml:space="preserve">        &lt;tr&gt;</t>
  </si>
  <si>
    <t xml:space="preserve">         &lt;th&gt;</t>
  </si>
  <si>
    <t>&lt;/th&gt;</t>
  </si>
  <si>
    <t xml:space="preserve">        </t>
  </si>
  <si>
    <t>&lt;/tr&gt;</t>
  </si>
  <si>
    <t xml:space="preserve">       </t>
  </si>
  <si>
    <t>&lt;/thead&gt;</t>
  </si>
  <si>
    <t xml:space="preserve">       &lt;tbody&gt;</t>
  </si>
  <si>
    <t xml:space="preserve">         &lt;td&gt;</t>
  </si>
  <si>
    <t>&lt;/td&gt;</t>
  </si>
  <si>
    <t xml:space="preserve">          &lt;content ID="</t>
  </si>
  <si>
    <t>problem1age</t>
  </si>
  <si>
    <t>&gt;|1950|&lt;/content&gt;|</t>
  </si>
  <si>
    <t xml:space="preserve">         </t>
  </si>
  <si>
    <t>problem1agedeath</t>
  </si>
  <si>
    <t>&gt;|55|&lt;/content&gt;|</t>
  </si>
  <si>
    <t>&lt;/tbody&gt;</t>
  </si>
  <si>
    <t xml:space="preserve">      </t>
  </si>
  <si>
    <t>&lt;/table&gt;</t>
  </si>
  <si>
    <t xml:space="preserve">     </t>
  </si>
  <si>
    <t>&lt;/text&gt;</t>
  </si>
  <si>
    <t xml:space="preserve">     &lt;!-- SHOULD [0..*] CCD-140, ALL ENTRIES ARE SHOULD --&gt;</t>
  </si>
  <si>
    <t xml:space="preserve">     &lt;entry typeCode="</t>
  </si>
  <si>
    <t>DRIV</t>
  </si>
  <si>
    <t xml:space="preserve">      &lt;!-- SHALL [1..1]  be represented by an ACT CCD-145 --&gt;</t>
  </si>
  <si>
    <t xml:space="preserve">      &lt;!-- SHALL [1..1] @ classCode="</t>
  </si>
  <si>
    <t>ACT</t>
  </si>
  <si>
    <t>CCD-146--&gt;</t>
  </si>
  <si>
    <t xml:space="preserve">      &lt;!-- SHALL [1..1] @ moodCode="</t>
  </si>
  <si>
    <t>EVN</t>
  </si>
  <si>
    <t>CCD -147--&gt;</t>
  </si>
  <si>
    <t xml:space="preserve">      &lt;act classCode="</t>
  </si>
  <si>
    <t>moodCode="</t>
  </si>
  <si>
    <t xml:space="preserve">       &lt;!-- SHOULD [0..*] templateId problem act CCD-140 --&gt;</t>
  </si>
  <si>
    <t xml:space="preserve">       &lt;templateId root="</t>
  </si>
  <si>
    <t>2.16.840.1.113883.10.20.1.27</t>
  </si>
  <si>
    <t>HL7</t>
  </si>
  <si>
    <t xml:space="preserve">       &lt;!-- SHALL [1..1] templateId HITSP Condition --&gt;</t>
  </si>
  <si>
    <t>2.16.840.1.113883.3.88.11.83.7</t>
  </si>
  <si>
    <t>HITSP</t>
  </si>
  <si>
    <t xml:space="preserve">       &lt;!-- SHALL [1..1] templateId IHE Problem Concern Entry --&gt;</t>
  </si>
  <si>
    <t>1.3.6.1.4.1.19376.1.5.3.1.4.5.2</t>
  </si>
  <si>
    <t>IHE</t>
  </si>
  <si>
    <t xml:space="preserve">       &lt;!-- SHALL [1..1] templateId IHE Concern Entry --&gt;</t>
  </si>
  <si>
    <t>1.3.6.1.4.1.19376.1.5.3.1.4.5.1</t>
  </si>
  <si>
    <t xml:space="preserve">       &lt;!-- Problem act template --&gt;</t>
  </si>
  <si>
    <t xml:space="preserve">       &lt;!-- SHALL [1..*] id CCD-148 --&gt;</t>
  </si>
  <si>
    <t xml:space="preserve">       &lt;id root="</t>
  </si>
  <si>
    <t>6a2fa88d-4174-4909-aece-db44b60a3abb</t>
  </si>
  <si>
    <t xml:space="preserve">       &lt;!-- SHALL [1..1]  actCode@null flavor = </t>
  </si>
  <si>
    <t xml:space="preserve">NA| </t>
  </si>
  <si>
    <t>CCD-149--&gt;</t>
  </si>
  <si>
    <t xml:space="preserve">       &lt;code nullFlavor="</t>
  </si>
  <si>
    <t>NA</t>
  </si>
  <si>
    <t xml:space="preserve">       &lt;!-- &lt;**&gt;</t>
  </si>
  <si>
    <t xml:space="preserve"> IHE PCC Requires status code with values: active, suspended, aborted or completed --&gt;</t>
  </si>
  <si>
    <t xml:space="preserve">       &lt;statusCode code="</t>
  </si>
  <si>
    <t>active</t>
  </si>
  <si>
    <t xml:space="preserve">       &lt;!-- MAY [0..1]  act/effectiveTime CCD-150--&gt;</t>
  </si>
  <si>
    <t xml:space="preserve">       &lt;effectiveTime&gt;</t>
  </si>
  <si>
    <t xml:space="preserve">        &lt;low value="</t>
  </si>
  <si>
    <t>&lt;/effectiveTime&gt;</t>
  </si>
  <si>
    <t xml:space="preserve">       &lt;!-- MAY [0..1] HITSP Table 2-11 Data Element 7.05 Treating Provider, performer optional --&gt;</t>
  </si>
  <si>
    <t xml:space="preserve">       &lt;performer&gt;</t>
  </si>
  <si>
    <t xml:space="preserve">        &lt;assignedEntity&gt;</t>
  </si>
  <si>
    <t xml:space="preserve">         &lt;!-- SHOULD [1..1] HITSP Table 2-11 Data Element 7.11 Treating Provider ID, id required if known --&gt;</t>
  </si>
  <si>
    <t xml:space="preserve">         &lt;id root="</t>
  </si>
  <si>
    <t>20cf14fb-b65c-4c8c-a54d-b0cca834c18c</t>
  </si>
  <si>
    <t>extension="</t>
  </si>
  <si>
    <t xml:space="preserve">         &lt;!-- SHALL [1..1] - CONF-HP-7, all assignedEntity must have addr and telecom --&gt;</t>
  </si>
  <si>
    <t xml:space="preserve">         &lt;addr nullFlavor="</t>
  </si>
  <si>
    <t xml:space="preserve">         &lt;telecom nullFlavor="</t>
  </si>
  <si>
    <t>&lt;/assignedEntity&gt;</t>
  </si>
  <si>
    <t>&lt;/performer&gt;</t>
  </si>
  <si>
    <t xml:space="preserve">       &lt;!-- MAY [0..1] problem act template MAY contain Patient awareness template CCD- 179--&gt;</t>
  </si>
  <si>
    <t xml:space="preserve">       &lt;!-- MAY [0..1] problem observation template MAY contain Patient awareness template CCD- 179--&gt;</t>
  </si>
  <si>
    <t xml:space="preserve">       &lt;!-- SHALL [1..1] participant  CCD- 178--&gt;</t>
  </si>
  <si>
    <t xml:space="preserve">       &lt;!-- SHALL [1..1] typeCode </t>
  </si>
  <si>
    <t xml:space="preserve">SBJ| </t>
  </si>
  <si>
    <t xml:space="preserve">2.16.840.1.113883.5.90  </t>
  </si>
  <si>
    <t xml:space="preserve">STATIC| </t>
  </si>
  <si>
    <t>CCD-181--&gt;</t>
  </si>
  <si>
    <t xml:space="preserve">       &lt;participant typeCode="</t>
  </si>
  <si>
    <t>SBJ</t>
  </si>
  <si>
    <t xml:space="preserve">        &lt;!-- Patient awareness template ID --&gt;</t>
  </si>
  <si>
    <t xml:space="preserve">        &lt;templateId root="</t>
  </si>
  <si>
    <t>2.16.840.1.113883.10.20.1.48</t>
  </si>
  <si>
    <t xml:space="preserve">        &lt;!-- SHALL [1..1] awarenessCode from valueSet TargetAwareness STATIC? ** CCD- 182</t>
  </si>
  <si>
    <t xml:space="preserve">         ( ** get new valueSetID or is it the valueSetID the same as the codesystem here? - these are the 6 total codes in the HL7 codesystem) </t>
  </si>
  <si>
    <t xml:space="preserve">        ValueSet/codeSystem members: D (denying), F (full awareness), I (incapable), M (marginal), P (partical), U (uninformed)--&gt;</t>
  </si>
  <si>
    <t xml:space="preserve">        &lt;awarenessCode code="</t>
  </si>
  <si>
    <t>F</t>
  </si>
  <si>
    <t>full awareness</t>
  </si>
  <si>
    <t>2.16.840.1.113883.5.137</t>
  </si>
  <si>
    <t>TargetAwarness</t>
  </si>
  <si>
    <t>&gt;| |&lt;/awarenessCode&gt;|</t>
  </si>
  <si>
    <t xml:space="preserve">        &lt;!-- SHALL [1..1] participant Role CCD-183--&gt;</t>
  </si>
  <si>
    <t xml:space="preserve">        &lt;participantRole&gt;</t>
  </si>
  <si>
    <t xml:space="preserve">         &lt;!-- SHALL [1..1] id CCD -183--&gt;</t>
  </si>
  <si>
    <t xml:space="preserve">         &lt;!-- Primitive/narrative: participant/participantRole/id SHALL = ClinicalDocument/recordTarget/patientRole/id CCD-183--&gt;</t>
  </si>
  <si>
    <t xml:space="preserve">         &lt;!-- Id flags an incorrect error in schematron. Schematron for CCD should be fixed. --&gt;</t>
  </si>
  <si>
    <t>2.16.840.1.113883.3.468</t>
  </si>
  <si>
    <t>996-756-495</t>
  </si>
  <si>
    <t xml:space="preserve">         &lt;!-- ** This id is the same as the</t>
  </si>
  <si>
    <t xml:space="preserve">          ClinicalDocument / recordTarget / patientRole / id, yet the Lanatana and  NIST validator throws the </t>
  </si>
  <si>
    <t xml:space="preserve">          following error: The value of the participant/participantRole/id) SHALL also be present in ClinicalDocument / recordTarget / patientRole / id **--&gt;</t>
  </si>
  <si>
    <t xml:space="preserve">         &lt;addr&gt;</t>
  </si>
  <si>
    <t xml:space="preserve">          &lt;!-- SHALL [1..3] streetAddressLine --&gt;</t>
  </si>
  <si>
    <t xml:space="preserve">          &lt;streetAddressLine&gt;</t>
  </si>
  <si>
    <t>21 North Ave.</t>
  </si>
  <si>
    <t>&lt;/streetAddressLine&gt;</t>
  </si>
  <si>
    <t xml:space="preserve">          &lt;!-- SHALL [1..1] ...--&gt;</t>
  </si>
  <si>
    <t xml:space="preserve">          &lt;city&gt;</t>
  </si>
  <si>
    <t>Burlington</t>
  </si>
  <si>
    <t>&lt;/city&gt;</t>
  </si>
  <si>
    <t xml:space="preserve">          &lt;!-- SHALL [1..1] HITSP/C80 Section 2.2.1.1.1 State--&gt;</t>
  </si>
  <si>
    <t xml:space="preserve">          &lt;state&gt;</t>
  </si>
  <si>
    <t>MA</t>
  </si>
  <si>
    <t>&lt;/state&gt;</t>
  </si>
  <si>
    <t xml:space="preserve">          &lt;!-- SHALL [1..1] HITSP/C80 Section 2.2.1.1.2 Postal Code--&gt;</t>
  </si>
  <si>
    <t xml:space="preserve">          &lt;postalCode&gt;</t>
  </si>
  <si>
    <t>02368</t>
  </si>
  <si>
    <t>&lt;/postalCode&gt;</t>
  </si>
  <si>
    <t xml:space="preserve">          &lt;!-- SHOULD [0..1] country HITSP/C80 Section 2.2.1.1.3 Country --&gt;</t>
  </si>
  <si>
    <t xml:space="preserve">          &lt;country&gt;</t>
  </si>
  <si>
    <t>USA</t>
  </si>
  <si>
    <t>&lt;/country&gt;</t>
  </si>
  <si>
    <t>&lt;/addr&gt;</t>
  </si>
  <si>
    <t xml:space="preserve">         &lt;!-- SHOULD [ 1..*] --&gt;</t>
  </si>
  <si>
    <t xml:space="preserve">         &lt;telecom value="</t>
  </si>
  <si>
    <t>tel:(555)555-1003</t>
  </si>
  <si>
    <t>&lt;/participantRole&gt;</t>
  </si>
  <si>
    <t>&lt;/participant&gt;</t>
  </si>
  <si>
    <t xml:space="preserve">       &lt;!-- MAY [0..1] entryRelationship of @TypeCode SUBJ containing </t>
  </si>
  <si>
    <t xml:space="preserve">       (templateId 2.16.840.1.113883.10.20.1.38 age observation template CCD-160 --&gt;</t>
  </si>
  <si>
    <t xml:space="preserve">       &lt;!-- MAY [0..1] HITSP Table 2-11 Data Element 7.06 Age (at onset), entryRelationship/observation with template --&gt;</t>
  </si>
  <si>
    <t xml:space="preserve">       &lt;entryRelationship typeCode="</t>
  </si>
  <si>
    <t>SUBJ</t>
  </si>
  <si>
    <t xml:space="preserve">        &lt;observation classCode="</t>
  </si>
  <si>
    <t>OBS</t>
  </si>
  <si>
    <t xml:space="preserve">         &lt;templateId root="</t>
  </si>
  <si>
    <t>2.16.840.1.113883.10.20.1.38</t>
  </si>
  <si>
    <t xml:space="preserve">         &lt;!-- SHALL [1..1] HITSP/C83 Table 2-11, Data Element 7.06 and Section 2.2.2.18.11, rule C83-[DE-18.13-CDA-1], template --&gt;</t>
  </si>
  <si>
    <t>1.3.6.1.4.1.19376.1.5.3.1.4.13.3</t>
  </si>
  <si>
    <t xml:space="preserve">         &lt;!-- SHALL [1..1] HITSP/C32, Family history observation is a simple observation, requires two templates --&gt;</t>
  </si>
  <si>
    <t>1.3.6.1.4.1.19376.1.5.3.1.4.13</t>
  </si>
  <si>
    <t>2.16.840.1.113883.10.20.1.22</t>
  </si>
  <si>
    <t xml:space="preserve">         &lt;!-- SHALL [1..1] HITSP/C32, IHE PCC requires id --&gt;</t>
  </si>
  <si>
    <t xml:space="preserve">         &lt;id nullFlavor="</t>
  </si>
  <si>
    <t xml:space="preserve">         &lt;!-- SHALL [1..1] HITSP/C32, IHE PCC requires code/code='397659008' for age observation --&gt;</t>
  </si>
  <si>
    <t xml:space="preserve">         &lt;!-- Note: IHE PCC suggests that the code be something other than this value. Although not required, there is a bit of a conflict between IHE PCC and C32 here --&gt;</t>
  </si>
  <si>
    <t xml:space="preserve">         &lt;code code="</t>
  </si>
  <si>
    <t>397659008</t>
  </si>
  <si>
    <t>Age</t>
  </si>
  <si>
    <t xml:space="preserve">         &lt;!-- SHALL [1..1] IHE PCC Simple Observation, requires text/reference --&gt;</t>
  </si>
  <si>
    <t xml:space="preserve">         &lt;text&gt;</t>
  </si>
  <si>
    <t xml:space="preserve">          &lt;reference value="</t>
  </si>
  <si>
    <t xml:space="preserve">         &lt;!-- SHALL [1..1] IHE PCC Simple Observation, requires statusCode='completed' --&gt;</t>
  </si>
  <si>
    <t xml:space="preserve">         &lt;statusCode code="</t>
  </si>
  <si>
    <t>completed</t>
  </si>
  <si>
    <t xml:space="preserve">         &lt;!-- SHALL [1..1] IHE PCC Simple Observation, requires effectiveTime --&gt;</t>
  </si>
  <si>
    <t xml:space="preserve">         &lt;effectiveTime value="</t>
  </si>
  <si>
    <t>19500401</t>
  </si>
  <si>
    <t xml:space="preserve">         &lt;!-- SHALL [1..1] IHE PCC Simple Observation, requires value --&gt;</t>
  </si>
  <si>
    <t xml:space="preserve">         &lt;value xsi:type="</t>
  </si>
  <si>
    <t>CD</t>
  </si>
  <si>
    <t>nullFlavor="</t>
  </si>
  <si>
    <t xml:space="preserve">         &lt;subject&gt;</t>
  </si>
  <si>
    <t xml:space="preserve">          &lt;relatedSubject&gt;</t>
  </si>
  <si>
    <t xml:space="preserve">           &lt;!-- SHOULD [1..1] - CONF-HP-8, all relatedSubject must have addr and telecom --&gt;</t>
  </si>
  <si>
    <t xml:space="preserve">           &lt;addr nullFlavor="</t>
  </si>
  <si>
    <t xml:space="preserve">           &lt;telecom nullFlavor="</t>
  </si>
  <si>
    <t xml:space="preserve">           &lt;subject&gt;</t>
  </si>
  <si>
    <t xml:space="preserve">            &lt;!-- SHALL [1..1] CONF-HP-6, all subject must have name --&gt;</t>
  </si>
  <si>
    <t xml:space="preserve">            &lt;name nullFlavor="</t>
  </si>
  <si>
    <t xml:space="preserve">            &lt;birthTime value="</t>
  </si>
  <si>
    <t xml:space="preserve">           </t>
  </si>
  <si>
    <t>&lt;/subject&gt;</t>
  </si>
  <si>
    <t xml:space="preserve">          </t>
  </si>
  <si>
    <t>&lt;/relatedSubject&gt;</t>
  </si>
  <si>
    <t>&lt;/observation&gt;</t>
  </si>
  <si>
    <t>&lt;/entryRelationship&gt;</t>
  </si>
  <si>
    <t xml:space="preserve">       &lt;!-- MAY [0..1] HITSP Table 2-11 Data Element 7.07 Cause of Death, entryRelationship/observation with typeCode='CAUS' --&gt;</t>
  </si>
  <si>
    <t>CAUS</t>
  </si>
  <si>
    <t xml:space="preserve">         &lt;code nullFlavor="</t>
  </si>
  <si>
    <t xml:space="preserve">         &lt;!-- MAY [0..1] HITSP Table 2-11 Data Element 7.09 Time of Death, effectiveTime --&gt;</t>
  </si>
  <si>
    <t>20050409</t>
  </si>
  <si>
    <t xml:space="preserve">         &lt;!-- MAY [0..1] HITSP Table 2-11 Data Element 7.08 Age (at Death), entryRelationship/observation with template --&gt;</t>
  </si>
  <si>
    <t xml:space="preserve">         &lt;entryRelationship typeCode="</t>
  </si>
  <si>
    <t xml:space="preserve">          &lt;observation classCode="</t>
  </si>
  <si>
    <t xml:space="preserve">           &lt;templateId root="</t>
  </si>
  <si>
    <t xml:space="preserve">           &lt;!-- SHALL [1..1] HITSP/C83 Table 2-11, Data Element 7.06 and Section 2.2.2.18.11, rule C83-[DE-18.13-CDA-1], template --&gt;</t>
  </si>
  <si>
    <t xml:space="preserve">           &lt;!-- SHALL [1..1] HITSP/C32, Family history observation is a simple observation, requires two templates --&gt;</t>
  </si>
  <si>
    <t xml:space="preserve">           &lt;!-- SHALL [1..1] HITSP/C32, IHE PCC requires id --&gt;</t>
  </si>
  <si>
    <t xml:space="preserve">           &lt;id nullFlavor="</t>
  </si>
  <si>
    <t xml:space="preserve">           &lt;!-- SHALL [1..1] HITSP/C32, IHE PCC requires code/code='397659008' for age observation --&gt;</t>
  </si>
  <si>
    <t xml:space="preserve">           &lt;!-- Note: IHE PCC suggests that the code be something other than this value. Although not required, there is a bit of a conflict between IHE PCC and C32 here --&gt;</t>
  </si>
  <si>
    <t xml:space="preserve">           &lt;code code="</t>
  </si>
  <si>
    <t xml:space="preserve">           &lt;!-- SHALL [1..1] IHE PCC Simple Observation, require text/reference that points to narrative for simple observations --&gt;</t>
  </si>
  <si>
    <t xml:space="preserve">           &lt;text&gt;</t>
  </si>
  <si>
    <t xml:space="preserve">            &lt;reference value="</t>
  </si>
  <si>
    <t xml:space="preserve">           &lt;!-- SHALL [1..1] IHE PCC Simple Observation, require statusCode/code='completed' for all simple observations --&gt;</t>
  </si>
  <si>
    <t xml:space="preserve">           &lt;statusCode code="</t>
  </si>
  <si>
    <t xml:space="preserve">           &lt;!-- SHALL [1..1] IHE PCC Simple Observation, requires effectiveTime --&gt;</t>
  </si>
  <si>
    <t xml:space="preserve">           &lt;effectiveTime value="</t>
  </si>
  <si>
    <t xml:space="preserve">           &lt;!-- SHALL [1..1] IHE PCC Simple Observation, requires value --&gt;</t>
  </si>
  <si>
    <t xml:space="preserve">           &lt;value xsi:type="</t>
  </si>
  <si>
    <t xml:space="preserve">            &lt;relatedSubject&gt;</t>
  </si>
  <si>
    <t xml:space="preserve">             &lt;!-- SHOULD  [1..1] - CONF-HP-8, all relatedSubject must have addr and telecom --&gt;</t>
  </si>
  <si>
    <t xml:space="preserve">             &lt;addr nullFlavor="</t>
  </si>
  <si>
    <t xml:space="preserve">             &lt;telecom nullFlavor="</t>
  </si>
  <si>
    <t xml:space="preserve">             &lt;subject&gt;</t>
  </si>
  <si>
    <t xml:space="preserve">              &lt;!-- SHALL [1..1] CONF-HP-6, all subject must have name --&gt;</t>
  </si>
  <si>
    <t xml:space="preserve">              &lt;name nullFlavor="</t>
  </si>
  <si>
    <t xml:space="preserve">              &lt;birthTime value="</t>
  </si>
  <si>
    <t xml:space="preserve">             </t>
  </si>
  <si>
    <t xml:space="preserve">            </t>
  </si>
  <si>
    <t xml:space="preserve">       &lt;!-- SHALL [1..*]  act/entryRelationship CCD-151--&gt;</t>
  </si>
  <si>
    <t xml:space="preserve">       &lt;!-- MAY [0..1]  @typeCode="</t>
  </si>
  <si>
    <t>CCD-152--&gt;</t>
  </si>
  <si>
    <t xml:space="preserve">       &lt;!-- SHOULD [0..1] CCD-153  The target of a problem act with </t>
  </si>
  <si>
    <t xml:space="preserve">        Act / entryRelationship / @typeCode=â€SUBJâ€ SHOULD be a problem observation --&gt;</t>
  </si>
  <si>
    <t xml:space="preserve">       &lt;!-- in tdb: problem act template SHALL contain and [1..*]entryRelationship, </t>
  </si>
  <si>
    <t xml:space="preserve">       MAY contain typeCode [0..1]SUBJ which SHOULD [0..1]problem observation template ID ..28 </t>
  </si>
  <si>
    <t xml:space="preserve">       (or whatever the new tid will be)--&gt;</t>
  </si>
  <si>
    <t xml:space="preserve"> IHE Requires inversionInd=False  on template 20.1.4.5--&gt;</t>
  </si>
  <si>
    <t>inversionInd="</t>
  </si>
  <si>
    <t>false</t>
  </si>
  <si>
    <t xml:space="preserve">        &lt;!-- SHOULD [1..1] HITSP/C83 Table 2-11, Data Element 7.10, sequenceNumber if known --&gt;</t>
  </si>
  <si>
    <t xml:space="preserve">        &lt;sequenceNumber value="</t>
  </si>
  <si>
    <t xml:space="preserve">        &lt;!-- SHALL  [1..1] observation (Problem template) CCD-154--&gt;</t>
  </si>
  <si>
    <t xml:space="preserve">        &lt;!-- SHALL  [1..1] @moodCode= </t>
  </si>
  <si>
    <t xml:space="preserve">EVN| </t>
  </si>
  <si>
    <t>CCD-155--&gt;</t>
  </si>
  <si>
    <t xml:space="preserve">         &lt;!-- SHOULD [0..*] CCD-140 A problem act contain problem templateId--&gt;</t>
  </si>
  <si>
    <t>2.16.840.1.113883.10.20.1.28</t>
  </si>
  <si>
    <t xml:space="preserve">         &lt;!--&lt;**&gt;</t>
  </si>
  <si>
    <t xml:space="preserve">  IHE PCC Problem Entry--&gt;</t>
  </si>
  <si>
    <t>1.3.6.1.4.1.19376.1.5.3.1.4.5</t>
  </si>
  <si>
    <t xml:space="preserve">         &lt;!-- Problem observation template --&gt;</t>
  </si>
  <si>
    <t>d11275e7-67ae-11db-bd13-0800200c9a66</t>
  </si>
  <si>
    <t xml:space="preserve">         &lt;!-- SHALL [1..1] code  MAY be selected from ValueSet 2.16.840.1.113883.1.11.20.14 ProblemTypeCode CCD-159--&gt;</t>
  </si>
  <si>
    <t xml:space="preserve">         &lt;!-- SHALL [1..1] code and selected from C83 2.2.3.1.2 Problem Type (HITSP 7.02) --&gt;</t>
  </si>
  <si>
    <t xml:space="preserve">         &lt;!-- SHOULD [1..1] HITSP Table 2-11 Data Element 7.02 Problem Type, code required if known --&gt;</t>
  </si>
  <si>
    <t>64572001</t>
  </si>
  <si>
    <t xml:space="preserve">         &lt;!-- SHALL [1..1] text HITSP HITSP/C83 Table 2-11, Data Element 7.03 and Section 2.2.2.7.4 --&gt;</t>
  </si>
  <si>
    <t xml:space="preserve">          &lt;!-- To be discussed on 2/22-SHALL contain @value pointing to narrative text --&gt;</t>
  </si>
  <si>
    <t>ASTHMA</t>
  </si>
  <si>
    <t xml:space="preserve">         &lt;!-- SHALL [1..1]  statusCode = </t>
  </si>
  <si>
    <t xml:space="preserve">completed| </t>
  </si>
  <si>
    <t xml:space="preserve"> CCD-156--&gt;</t>
  </si>
  <si>
    <t xml:space="preserve">         &lt;!-- SHALL [1..1]  ActStatus = </t>
  </si>
  <si>
    <t>2.16.840.1.113883.5.14 CCD-157 --&gt;</t>
  </si>
  <si>
    <t xml:space="preserve">         &lt;!-- SHOULD [0..1] effectiveTime  CCD-158--&gt;</t>
  </si>
  <si>
    <t xml:space="preserve">         &lt;!-- SHOULD [1..1] HITSP Table 2-11 Data Element 7.01 Problem Date, effectiveTime required if known --&gt;</t>
  </si>
  <si>
    <t xml:space="preserve">         &lt;effectiveTime&gt;</t>
  </si>
  <si>
    <t xml:space="preserve">          &lt;low value="</t>
  </si>
  <si>
    <t xml:space="preserve">         &lt;!-- SHALL [1..1] observationCode (CD)(Base CDA) --&gt;</t>
  </si>
  <si>
    <t xml:space="preserve">         &lt;!-- MAY  [0..1] observationCode from valueSet</t>
  </si>
  <si>
    <t xml:space="preserve">          2.16.840.1.113883.1.11.20.14 ProblemTypeCode CCD-159 --&gt;</t>
  </si>
  <si>
    <t xml:space="preserve">         &lt;!-- MAY [0..1] HITSP Table 2-11 Data Element 7.04, value optional --&gt;</t>
  </si>
  <si>
    <t>code="</t>
  </si>
  <si>
    <t>195967001</t>
  </si>
  <si>
    <t xml:space="preserve">         &lt;!-- SHALL [1..*]  Source CCD-161 ** What to do with this </t>
  </si>
  <si>
    <t xml:space="preserve">source| </t>
  </si>
  <si>
    <t>REQ must be put discussed.--&gt;</t>
  </si>
  <si>
    <t xml:space="preserve">         &lt;!-- NOTE: Create problem status template which will be contained in the problem observation template as MAY [0..1] </t>
  </si>
  <si>
    <t xml:space="preserve">          and will conform to (imply) the status observation template 2.16.840.1.113883.10.20.1.57--&gt;</t>
  </si>
  <si>
    <t xml:space="preserve">         &lt;!-- MAY [0..1] problem status observation (templateId 2.16.840.1.113883.10.20.1.50) CCD-162--&gt;</t>
  </si>
  <si>
    <t xml:space="preserve">         &lt;!-- SHALL [1..1] @type code </t>
  </si>
  <si>
    <t xml:space="preserve">REFR| </t>
  </si>
  <si>
    <t>STATIC CCD-509 --&gt;</t>
  </si>
  <si>
    <t>REFR</t>
  </si>
  <si>
    <t xml:space="preserve">          &lt;!-- SHALL conform to status observation (templateId 2.16.840.1.113883.10.20.1.57) CCD-163 --&gt;</t>
  </si>
  <si>
    <t xml:space="preserve">          &lt;!-- SHALL [1..1) Observation (a status observation SHALL be an observation CCD-508] --&gt;</t>
  </si>
  <si>
    <t xml:space="preserve">          &lt;!-- SHALL [1..1] @ classCode </t>
  </si>
  <si>
    <t xml:space="preserve">OBS| </t>
  </si>
  <si>
    <t>CCD-510--&gt;</t>
  </si>
  <si>
    <t xml:space="preserve">          &lt;!-- SHALL [1..1] @moodCode </t>
  </si>
  <si>
    <t>CCD-511 --&gt;</t>
  </si>
  <si>
    <t xml:space="preserve">           &lt;!-- status observation template --&gt;</t>
  </si>
  <si>
    <t>2.16.840.1.113883.10.20.1.57</t>
  </si>
  <si>
    <t xml:space="preserve">           &lt;!-- Problem status observation template --&gt;</t>
  </si>
  <si>
    <t>2.16.840.1.113883.10.20.1.50</t>
  </si>
  <si>
    <t xml:space="preserve">           &lt;!-- SHALL [1..1] observation/code ="</t>
  </si>
  <si>
    <t>33999-4</t>
  </si>
  <si>
    <t>STATIC CCD-513 --&gt;</t>
  </si>
  <si>
    <t>Status</t>
  </si>
  <si>
    <t xml:space="preserve">           &lt;!-- SHALL [1..1] statusCode CCD- 514--&gt;</t>
  </si>
  <si>
    <t xml:space="preserve">           &lt;!-- SHALL [1..1] @code= completed CCD-515 --&gt;</t>
  </si>
  <si>
    <t xml:space="preserve">           &lt;!-- SHALL [1..1] observationValue ="</t>
  </si>
  <si>
    <t>CE</t>
  </si>
  <si>
    <t>CCD-516 (.57)--&gt;</t>
  </si>
  <si>
    <t>SHALL be from ValueSet 2.16.840.1.113883.1.11.20.13 ProblemStatusCode STATIC CCD-164 (.50)--&gt;</t>
  </si>
  <si>
    <t xml:space="preserve">           &lt;!-- SHALL NOT  contain any additional Observation attributes CCD-517--&gt;</t>
  </si>
  <si>
    <t xml:space="preserve">           &lt;!-- SHALL NOT  contain any additional Observation participants CCD-518--&gt;</t>
  </si>
  <si>
    <t xml:space="preserve">           &lt;!-- SHALL NOT  contain any additional Observation relationships CCD-519--&gt;</t>
  </si>
  <si>
    <t xml:space="preserve">         &lt;!-- MAY [0..1] problem healthstatus observation (templateId 2.16.840.1.113883.10.20.1.51) CCD-165--&gt;</t>
  </si>
  <si>
    <t xml:space="preserve">         &lt;!-- NOTE: Create problem healthstatus template which will be contained in the problem observation template as MAY [0..1] </t>
  </si>
  <si>
    <t xml:space="preserve">          &lt;!-- SHALL conform to status observation (templateId 2.16.840.1.113883.10.20.1.57) CCD-166 --&gt;</t>
  </si>
  <si>
    <t xml:space="preserve">           &lt;!-- Problem health status observation template --&gt;</t>
  </si>
  <si>
    <t xml:space="preserve">           &lt;!-- Cannot have template 20.1.51 because the schematron conflicts with the expected code/@code values </t>
  </si>
  <si>
    <t>2.16.840.1.113883.10.20.1.51</t>
  </si>
  <si>
    <t>/&gt;| --&gt;|</t>
  </si>
  <si>
    <t>11323-3</t>
  </si>
  <si>
    <t xml:space="preserve">Health Status| </t>
  </si>
  <si>
    <t>LOINC STATIC CCD-513 --&gt;</t>
  </si>
  <si>
    <t>CCD-516--&gt;</t>
  </si>
  <si>
    <t>SHALL be from ValueSet 2.16.840.1.113883.1.11.20.12 ProblemHelathStatusCode STATIC CCD-167 --&gt;</t>
  </si>
  <si>
    <t>161901003</t>
  </si>
  <si>
    <t>Chronically ill</t>
  </si>
  <si>
    <t xml:space="preserve">           &lt;!-- SHALL NOT [0..0] contain any additional Observation attributes CCD-517--&gt;</t>
  </si>
  <si>
    <t xml:space="preserve">           &lt;!-- SHALL NOT [0..0] contain any additional Observation participants CCD-518--&gt;</t>
  </si>
  <si>
    <t xml:space="preserve">           &lt;!-- SHALL NOT [0..0] contain any additional Observation relationships CCD-519--&gt;</t>
  </si>
  <si>
    <t xml:space="preserve">       &lt;!-- MAY [0..1]Episode observation templates CCD 168 --&gt;</t>
  </si>
  <si>
    <t xml:space="preserve">       &lt;!-- SHALL [1..1] </t>
  </si>
  <si>
    <t>typeCodeâ€ is â€œSUBJâ€ CCD-176 2.16.840.1.113883.5.1002  STATIC CCD-176--&gt;|</t>
  </si>
  <si>
    <t xml:space="preserve">       &lt;!-- SHALL [1..1] inversionInd is </t>
  </si>
  <si>
    <t xml:space="preserve">true| </t>
  </si>
  <si>
    <t>CCD 176--&gt;</t>
  </si>
  <si>
    <t>true</t>
  </si>
  <si>
    <t xml:space="preserve">        &lt;!-- SHALL [1..1] Observation CCD-169] --&gt;</t>
  </si>
  <si>
    <t xml:space="preserve">        &lt;!-- SHALL [1..1] â€œOBSâ€ 2.16.840.1.113883.5.6 ActClass STATIC. CCD-170--&gt;</t>
  </si>
  <si>
    <t xml:space="preserve">        &lt;!-- SHALL [1..1] â€œEVNâ€ 2.16.840.1.113883.5.1001 ActMood STATIC. CCD-171--&gt;</t>
  </si>
  <si>
    <t xml:space="preserve">         &lt;!-- Episode observation template --&gt;</t>
  </si>
  <si>
    <t>2.16.840.1.113883.10.20.1.41</t>
  </si>
  <si>
    <t xml:space="preserve">         &lt;!-- SHOULD [1..1] â€œASSERTIONâ€  2.16.840.1.113883.5.4 ActCode STATIC. CCD-174--&gt;</t>
  </si>
  <si>
    <t>ASSERTION</t>
  </si>
  <si>
    <t>2.16.840.1.113883.5.4</t>
  </si>
  <si>
    <t xml:space="preserve">         &lt;!-- SHALL [1..1 statusCode] CCD-172--&gt;</t>
  </si>
  <si>
    <t xml:space="preserve">         &lt;!-- SHALL [1..1] ObservationStatus/code ="</t>
  </si>
  <si>
    <t>CCD-173 --&gt;</t>
  </si>
  <si>
    <t xml:space="preserve">         &lt;!-- SHOULD [0..1] observationValue = </t>
  </si>
  <si>
    <t xml:space="preserve">CD| </t>
  </si>
  <si>
    <t xml:space="preserve"> code ="</t>
  </si>
  <si>
    <t>404684003</t>
  </si>
  <si>
    <t xml:space="preserve">          (Clinical finding) codesystem="</t>
  </si>
  <si>
    <t>(SNOMED) STATIC CCD-175--&gt;</t>
  </si>
  <si>
    <t>SNOMED-CT</t>
  </si>
  <si>
    <t>Clinical finding</t>
  </si>
  <si>
    <t xml:space="preserve">          &lt;!-- SHALL [0..1] qualifier --&gt;</t>
  </si>
  <si>
    <t xml:space="preserve">          &lt;qualifier&gt;</t>
  </si>
  <si>
    <t xml:space="preserve">           &lt;!-- name (as below) code system SNOMED CT STATIC CCD-175--&gt;</t>
  </si>
  <si>
    <t xml:space="preserve">           &lt;name code="</t>
  </si>
  <si>
    <t>246456000</t>
  </si>
  <si>
    <t>Episodicity</t>
  </si>
  <si>
    <t xml:space="preserve">           &lt;!-- value (as below) code system SNOMED CT STATIC CCD-175--&gt;</t>
  </si>
  <si>
    <t xml:space="preserve">           &lt;value code="</t>
  </si>
  <si>
    <t>288527008</t>
  </si>
  <si>
    <t>New episode</t>
  </si>
  <si>
    <t>&lt;/qualifier&gt;</t>
  </si>
  <si>
    <t>&lt;/value&gt;</t>
  </si>
  <si>
    <t xml:space="preserve">         &lt;!-- MAY [0..1] type code = SAS CCD-177 STATIC CCD-177--&gt;</t>
  </si>
  <si>
    <t>SAS</t>
  </si>
  <si>
    <t xml:space="preserve">          &lt;!-- SHALL  2.16.840.1.113883.5.1002 </t>
  </si>
  <si>
    <t xml:space="preserve">Act| </t>
  </si>
  <si>
    <t>STATIC CCD-177--&gt;</t>
  </si>
  <si>
    <t xml:space="preserve">          &lt;act classCode="</t>
  </si>
  <si>
    <t xml:space="preserve">           &lt;id root="</t>
  </si>
  <si>
    <t>ec8a6ff8-ed4b-4f7e-82c3-e98e58b45de7</t>
  </si>
  <si>
    <t xml:space="preserve">           &lt;code nullFlavor="</t>
  </si>
  <si>
    <t>&lt;/act&gt;</t>
  </si>
  <si>
    <t>&lt;/entry&gt;</t>
  </si>
  <si>
    <t xml:space="preserve">    </t>
  </si>
  <si>
    <t>&lt;/section&gt;</t>
  </si>
  <si>
    <t xml:space="preserve">   </t>
  </si>
  <si>
    <t>&lt;/component&gt;</t>
  </si>
  <si>
    <t>&lt;/structuredBody&gt;</t>
  </si>
  <si>
    <t>&lt;/ClinicalDocument&gt;</t>
  </si>
  <si>
    <t>sequence_number</t>
  </si>
  <si>
    <t>problem_age_death</t>
  </si>
  <si>
    <t>reference_to_text_age_death</t>
  </si>
  <si>
    <t>birthTime</t>
  </si>
  <si>
    <t>problem age effectiveTime</t>
  </si>
  <si>
    <t>reference_to_text_age_problem</t>
  </si>
  <si>
    <t>patient_telephone</t>
  </si>
  <si>
    <t>patient_address_country</t>
  </si>
  <si>
    <t>patient_address_zip</t>
  </si>
  <si>
    <t>patient_address_state</t>
  </si>
  <si>
    <t>patient_address_city</t>
  </si>
  <si>
    <t>patient_address_street</t>
  </si>
  <si>
    <t>patient_ID</t>
  </si>
  <si>
    <t>patient_ID_root</t>
  </si>
  <si>
    <t>awareness_of_problem_display</t>
  </si>
  <si>
    <t>awareness_of_problem_code</t>
  </si>
  <si>
    <t>reference_to_text_problem</t>
  </si>
  <si>
    <t>problem_code</t>
  </si>
  <si>
    <t>problem_code_system</t>
  </si>
  <si>
    <t>problem_code_displayName</t>
  </si>
  <si>
    <t>problem_codeSystemName</t>
  </si>
  <si>
    <t>problem_status_code</t>
  </si>
  <si>
    <t>problem_status_displayName</t>
  </si>
  <si>
    <t>Health_Status_displayName</t>
  </si>
  <si>
    <t>Health_Status_code (value set 113883.1.11.20.12)</t>
  </si>
  <si>
    <t>?? Conf 177 is not required and not very clear</t>
  </si>
  <si>
    <t>connects problem with a specific episode</t>
  </si>
  <si>
    <t>text_problem</t>
  </si>
  <si>
    <t>text_effectiveDate</t>
  </si>
  <si>
    <t>text_conditionStatus</t>
  </si>
  <si>
    <t>text_ageAtOnset</t>
  </si>
  <si>
    <t>text_ageAtDeath</t>
  </si>
  <si>
    <t>Problem 1</t>
  </si>
  <si>
    <t>provider_id</t>
  </si>
  <si>
    <t>ValueSet 2.16.840.1.113883.1.11.20.14</t>
  </si>
  <si>
    <t>problem_typeCode</t>
  </si>
  <si>
    <t>problem_type_displayName</t>
  </si>
  <si>
    <t>always snomed</t>
  </si>
  <si>
    <t>use header info</t>
  </si>
  <si>
    <t>problem-age-1</t>
  </si>
  <si>
    <t>problem-age-2</t>
  </si>
  <si>
    <t>problem-age-3</t>
  </si>
  <si>
    <t>#problem-age-1</t>
  </si>
  <si>
    <t>use DOB + age</t>
  </si>
  <si>
    <t>problem death effectiveTime</t>
  </si>
  <si>
    <t>#problem-age-death-1</t>
  </si>
  <si>
    <t>guessing this is the order of the problems</t>
  </si>
  <si>
    <t>problem_observation_ID</t>
  </si>
  <si>
    <t>content ID / NOTES</t>
  </si>
  <si>
    <t>#condition-1</t>
  </si>
  <si>
    <t>ValueSet 2.16.840.1.113883.1.11.20.13</t>
  </si>
  <si>
    <t xml:space="preserve">Health_Status_code </t>
  </si>
  <si>
    <t>value set 113883.1.11.20.12</t>
  </si>
  <si>
    <t>Problem 3</t>
  </si>
  <si>
    <t>Problem 2</t>
  </si>
  <si>
    <t>#problem-age-2</t>
  </si>
  <si>
    <t>#condition-2</t>
  </si>
  <si>
    <t>#problem-age-3</t>
  </si>
  <si>
    <t>#condition-3</t>
  </si>
  <si>
    <t>Assumptions:</t>
  </si>
  <si>
    <t>Each problem section will have a sequence number associated with it.</t>
  </si>
  <si>
    <t>Only 1 HealthStatus observation will be present (not one for each problem)</t>
  </si>
  <si>
    <t>Most patients do not die, so a death observation will be an exception.</t>
  </si>
  <si>
    <t>Only 1 awareness, 1 participant (patient) and 1 participant (provider) will be present (not one for each).  Although, you could have all those participants for each problem.  If those are needed later, you can just recycle the data for each problem.</t>
  </si>
  <si>
    <t>General</t>
  </si>
  <si>
    <t>Health Status</t>
  </si>
  <si>
    <t>health-status</t>
  </si>
  <si>
    <t>Awareness</t>
  </si>
  <si>
    <t>probably best to use the effective time of the whole CCD.  Each problem has it's own effective time.</t>
  </si>
  <si>
    <t>entry_effectiveTime</t>
  </si>
  <si>
    <t>use document effective time??</t>
  </si>
  <si>
    <t>problem_act_id</t>
  </si>
  <si>
    <t>problem-age-death</t>
  </si>
  <si>
    <t>Patient Birthday</t>
  </si>
  <si>
    <t>20050501</t>
  </si>
  <si>
    <t>20060411</t>
  </si>
  <si>
    <t>20000501</t>
  </si>
  <si>
    <t>20010411</t>
  </si>
  <si>
    <t>20030411</t>
  </si>
  <si>
    <t>20030621</t>
  </si>
  <si>
    <t>19950501</t>
  </si>
  <si>
    <t>19960411</t>
  </si>
  <si>
    <t>10</t>
  </si>
  <si>
    <t>calculated from DOB and age</t>
  </si>
  <si>
    <t>4</t>
  </si>
  <si>
    <t>uninformed</t>
  </si>
  <si>
    <t>U</t>
  </si>
  <si>
    <t>D</t>
  </si>
  <si>
    <t>denying</t>
  </si>
  <si>
    <t>duplicated from coded section</t>
  </si>
  <si>
    <t>5</t>
  </si>
  <si>
    <t>9</t>
  </si>
  <si>
    <t>6</t>
  </si>
  <si>
    <t>8</t>
  </si>
  <si>
    <t>11</t>
  </si>
  <si>
    <t>12</t>
  </si>
  <si>
    <t>418799008</t>
  </si>
  <si>
    <t>Symptom</t>
  </si>
  <si>
    <t>Sensitivity to light</t>
  </si>
  <si>
    <t>62481005</t>
  </si>
  <si>
    <t>Calculated fields are in green</t>
  </si>
  <si>
    <t>419099009</t>
  </si>
  <si>
    <t>Deceased</t>
  </si>
  <si>
    <t>Alive and well</t>
  </si>
  <si>
    <t>81323004</t>
  </si>
  <si>
    <t>271593001</t>
  </si>
  <si>
    <t>Severly Ill</t>
  </si>
  <si>
    <t>21134002</t>
  </si>
  <si>
    <t>Disabled</t>
  </si>
  <si>
    <t>d11275e7-67ae-11db-bd13-0800200c9a67</t>
  </si>
  <si>
    <t>d11275e7-67ae-11db-bd13-0800200c9a68</t>
  </si>
  <si>
    <t>d11275e7-67ae-11db-bd13-0800200c9a69</t>
  </si>
  <si>
    <t>d11275e7-67ae-11db-bd13-0800200c9a71</t>
  </si>
  <si>
    <t>d11275e7-67ae-11db-bd13-0800200c9a72</t>
  </si>
  <si>
    <t>d11275e7-67ae-11db-bd13-0800200c9a73</t>
  </si>
  <si>
    <t>d11275e7-67ae-11db-bd13-0800200c9a74</t>
  </si>
  <si>
    <t>d11275e7-67ae-11db-be13-0800200c9a41</t>
  </si>
  <si>
    <t>d11275e7-67ae-11db-be13-0800200c9a42</t>
  </si>
  <si>
    <t>d11275e7-67ae-11db-be13-0800200c9a43</t>
  </si>
  <si>
    <t>d11275e7-67ae-11db-be13-0800200c9a44</t>
  </si>
  <si>
    <t>d11275e7-67ae-11db-be13-0800200c9a45</t>
  </si>
  <si>
    <t>d11275e7-67ae-11db-be13-0800200c9a46</t>
  </si>
  <si>
    <t>d11275e7-67ae-11db-be13-0800200c9a47</t>
  </si>
  <si>
    <t>d11275e7-67ae-11db-be13-0800200c9a48</t>
  </si>
  <si>
    <t>d11275e7-67ae-11db-be13-0800200c9a49</t>
  </si>
  <si>
    <t>d11275e7-67ae-11db-be13-0800200c9a50</t>
  </si>
  <si>
    <t>d11275e7-67ae-11db-bd13-0800200c9b22</t>
  </si>
  <si>
    <t>d11275e7-67ae-11db-bd13-0800200c9b23</t>
  </si>
  <si>
    <t>d11275e7-67ae-11db-bd13-0800200c9b24</t>
  </si>
  <si>
    <t>d11275e7-67ae-11db-bd13-0800200c9b25</t>
  </si>
  <si>
    <t>d11275e7-67ae-11db-bd13-0800200c9b27</t>
  </si>
  <si>
    <t>d11275e7-67ae-11db-bd13-0800200c9b28</t>
  </si>
  <si>
    <t>d11275e7-67ae-11db-bd13-0800200c9b30</t>
  </si>
  <si>
    <t>7087005</t>
  </si>
  <si>
    <t>Intermittent</t>
  </si>
  <si>
    <t>90734009</t>
  </si>
  <si>
    <t>Chronic</t>
  </si>
  <si>
    <t>Resolved</t>
  </si>
  <si>
    <t>413322009</t>
  </si>
  <si>
    <t>18126004</t>
  </si>
  <si>
    <t>Diverticulitis</t>
  </si>
  <si>
    <t>Finding</t>
  </si>
  <si>
    <t>409586006</t>
  </si>
  <si>
    <t>Complaint</t>
  </si>
  <si>
    <t>162352007</t>
  </si>
  <si>
    <t>Ringing in ear</t>
  </si>
  <si>
    <t>274667000</t>
  </si>
  <si>
    <t>Jaw pain</t>
  </si>
  <si>
    <t>42343007</t>
  </si>
  <si>
    <t>Congestive Heart Failure</t>
  </si>
  <si>
    <t>406506008</t>
  </si>
  <si>
    <t>Attention deficit disorder</t>
  </si>
  <si>
    <t>197263009</t>
  </si>
  <si>
    <t>Fistula</t>
  </si>
  <si>
    <t>414916001</t>
  </si>
  <si>
    <t>Obesity</t>
  </si>
  <si>
    <t>162740002</t>
  </si>
  <si>
    <t>Jaundice color</t>
  </si>
  <si>
    <t>13048006</t>
  </si>
  <si>
    <t>Orbital lymphoma</t>
  </si>
  <si>
    <t>197811007</t>
  </si>
  <si>
    <t>Ureteric reflux</t>
  </si>
  <si>
    <t>Plica semilunaris scarring</t>
  </si>
  <si>
    <t>246809009</t>
  </si>
  <si>
    <t>9826008</t>
  </si>
  <si>
    <t>Conjunctivitis</t>
  </si>
  <si>
    <t>155614007</t>
  </si>
  <si>
    <t>Sleep apnea</t>
  </si>
</sst>
</file>

<file path=xl/styles.xml><?xml version="1.0" encoding="utf-8"?>
<styleSheet xmlns="http://schemas.openxmlformats.org/spreadsheetml/2006/main">
  <fonts count="6">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u/>
      <sz val="11"/>
      <color theme="10"/>
      <name val="Calibri"/>
      <family val="2"/>
      <scheme val="minor"/>
    </font>
    <font>
      <b/>
      <sz val="8"/>
      <color rgb="FFFF000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49" fontId="2" fillId="0" borderId="0" xfId="0" applyNumberFormat="1" applyFont="1"/>
    <xf numFmtId="49" fontId="1" fillId="0" borderId="0" xfId="0" applyNumberFormat="1" applyFont="1" applyFill="1"/>
    <xf numFmtId="49" fontId="1" fillId="0" borderId="0" xfId="0" applyNumberFormat="1" applyFont="1"/>
    <xf numFmtId="49" fontId="1" fillId="0" borderId="0" xfId="0" applyNumberFormat="1" applyFont="1" applyAlignment="1">
      <alignment wrapText="1"/>
    </xf>
    <xf numFmtId="0" fontId="1" fillId="0" borderId="0" xfId="0" applyFont="1" applyAlignment="1"/>
    <xf numFmtId="49" fontId="1" fillId="0" borderId="0" xfId="0" applyNumberFormat="1" applyFont="1" applyFill="1" applyAlignment="1">
      <alignment wrapText="1"/>
    </xf>
    <xf numFmtId="49" fontId="1" fillId="2" borderId="0" xfId="0" applyNumberFormat="1" applyFont="1" applyFill="1"/>
    <xf numFmtId="0" fontId="1" fillId="2" borderId="0" xfId="0" applyFont="1" applyFill="1" applyAlignment="1"/>
    <xf numFmtId="49" fontId="1" fillId="2" borderId="0" xfId="0" applyNumberFormat="1" applyFont="1" applyFill="1" applyAlignment="1">
      <alignment wrapText="1"/>
    </xf>
    <xf numFmtId="49" fontId="1" fillId="3" borderId="0" xfId="0" applyNumberFormat="1" applyFont="1" applyFill="1"/>
    <xf numFmtId="49" fontId="1" fillId="4" borderId="0" xfId="0" applyNumberFormat="1" applyFont="1" applyFill="1"/>
    <xf numFmtId="49" fontId="1" fillId="5" borderId="0" xfId="0" applyNumberFormat="1" applyFont="1" applyFill="1"/>
    <xf numFmtId="0" fontId="1" fillId="0" borderId="0" xfId="0" applyFont="1"/>
    <xf numFmtId="49" fontId="1" fillId="6" borderId="0" xfId="0" applyNumberFormat="1" applyFont="1" applyFill="1"/>
    <xf numFmtId="49" fontId="1" fillId="7" borderId="0" xfId="0" applyNumberFormat="1" applyFont="1" applyFill="1"/>
    <xf numFmtId="0" fontId="1" fillId="7" borderId="0" xfId="0" applyFont="1" applyFill="1"/>
    <xf numFmtId="0" fontId="1" fillId="0" borderId="0" xfId="0" applyFont="1" applyFill="1"/>
    <xf numFmtId="0" fontId="1" fillId="8" borderId="0" xfId="0" applyFont="1" applyFill="1" applyAlignment="1"/>
    <xf numFmtId="0" fontId="0" fillId="0" borderId="0" xfId="0" applyAlignment="1">
      <alignment wrapText="1"/>
    </xf>
    <xf numFmtId="0" fontId="3" fillId="0" borderId="0" xfId="0" applyFont="1" applyAlignment="1">
      <alignment wrapText="1"/>
    </xf>
    <xf numFmtId="49" fontId="1" fillId="8" borderId="0" xfId="0" applyNumberFormat="1" applyFont="1" applyFill="1"/>
    <xf numFmtId="49" fontId="5" fillId="0" borderId="0" xfId="0" applyNumberFormat="1" applyFont="1"/>
    <xf numFmtId="0" fontId="1" fillId="0" borderId="0" xfId="0" applyNumberFormat="1" applyFont="1" applyAlignment="1"/>
    <xf numFmtId="49" fontId="1" fillId="0" borderId="0" xfId="0" applyNumberFormat="1" applyFont="1"/>
    <xf numFmtId="0" fontId="1" fillId="0" borderId="0" xfId="0" applyNumberFormat="1" applyFont="1"/>
    <xf numFmtId="49" fontId="2" fillId="0" borderId="0" xfId="0" applyNumberFormat="1" applyFont="1"/>
    <xf numFmtId="49" fontId="1" fillId="8" borderId="0" xfId="0" applyNumberFormat="1" applyFont="1" applyFill="1"/>
    <xf numFmtId="49" fontId="1" fillId="0" borderId="0" xfId="0" applyNumberFormat="1" applyFont="1" applyFill="1"/>
    <xf numFmtId="0" fontId="1" fillId="3" borderId="0" xfId="0" applyNumberFormat="1" applyFont="1" applyFill="1" applyAlignment="1">
      <alignment wrapText="1"/>
    </xf>
    <xf numFmtId="0" fontId="1" fillId="3" borderId="0" xfId="0" applyNumberFormat="1" applyFont="1" applyFill="1"/>
    <xf numFmtId="0" fontId="1" fillId="3" borderId="0" xfId="0" applyNumberFormat="1" applyFont="1" applyFill="1" applyAlignment="1"/>
    <xf numFmtId="0" fontId="2" fillId="3" borderId="0" xfId="0" applyNumberFormat="1" applyFont="1" applyFill="1" applyAlignment="1"/>
    <xf numFmtId="49" fontId="1" fillId="3" borderId="0" xfId="0" applyNumberFormat="1" applyFont="1" applyFill="1" applyAlignment="1">
      <alignment wrapText="1"/>
    </xf>
    <xf numFmtId="0" fontId="1" fillId="6" borderId="0" xfId="0" applyNumberFormat="1" applyFont="1" applyFill="1"/>
    <xf numFmtId="0" fontId="1" fillId="0" borderId="0" xfId="0" applyFont="1" applyFill="1" applyAlignment="1"/>
    <xf numFmtId="0" fontId="1" fillId="2" borderId="0" xfId="0" applyNumberFormat="1" applyFont="1" applyFill="1" applyAlignment="1">
      <alignment wrapText="1"/>
    </xf>
    <xf numFmtId="0" fontId="1" fillId="2" borderId="0" xfId="0" applyNumberFormat="1" applyFont="1" applyFill="1"/>
    <xf numFmtId="49" fontId="2" fillId="3" borderId="0" xfId="0" applyNumberFormat="1" applyFont="1" applyFill="1" applyAlignment="1">
      <alignment vertical="center"/>
    </xf>
    <xf numFmtId="49" fontId="1" fillId="5" borderId="1" xfId="0" applyNumberFormat="1" applyFont="1" applyFill="1" applyBorder="1"/>
    <xf numFmtId="0" fontId="1" fillId="0" borderId="1" xfId="0" applyFont="1" applyBorder="1" applyAlignment="1"/>
    <xf numFmtId="49" fontId="1" fillId="3" borderId="1" xfId="0" applyNumberFormat="1" applyFont="1" applyFill="1" applyBorder="1" applyAlignment="1">
      <alignment wrapText="1"/>
    </xf>
    <xf numFmtId="0" fontId="1" fillId="3" borderId="1" xfId="0" applyNumberFormat="1" applyFont="1" applyFill="1" applyBorder="1"/>
    <xf numFmtId="49" fontId="1" fillId="0" borderId="1" xfId="0" applyNumberFormat="1" applyFont="1" applyBorder="1"/>
    <xf numFmtId="49" fontId="1" fillId="4" borderId="1" xfId="0" applyNumberFormat="1" applyFont="1" applyFill="1" applyBorder="1"/>
    <xf numFmtId="0" fontId="1" fillId="0" borderId="1" xfId="0" applyNumberFormat="1" applyFont="1" applyBorder="1" applyAlignment="1"/>
    <xf numFmtId="0" fontId="1" fillId="0" borderId="1" xfId="0" applyNumberFormat="1" applyFont="1" applyBorder="1"/>
    <xf numFmtId="49" fontId="1" fillId="3" borderId="1" xfId="0" applyNumberFormat="1" applyFont="1" applyFill="1" applyBorder="1"/>
    <xf numFmtId="0" fontId="1" fillId="2" borderId="1" xfId="0" applyNumberFormat="1" applyFont="1" applyFill="1" applyBorder="1"/>
    <xf numFmtId="49" fontId="1" fillId="6" borderId="1" xfId="0" applyNumberFormat="1" applyFont="1" applyFill="1" applyBorder="1"/>
    <xf numFmtId="0" fontId="1" fillId="0" borderId="1" xfId="0" applyFont="1" applyBorder="1"/>
    <xf numFmtId="49" fontId="1" fillId="0" borderId="1" xfId="0" applyNumberFormat="1" applyFont="1" applyFill="1" applyBorder="1"/>
    <xf numFmtId="49" fontId="1" fillId="0" borderId="1" xfId="0" applyNumberFormat="1" applyFont="1" applyFill="1" applyBorder="1" applyAlignment="1">
      <alignment wrapText="1"/>
    </xf>
    <xf numFmtId="49" fontId="2" fillId="0" borderId="1" xfId="0" applyNumberFormat="1" applyFont="1" applyBorder="1"/>
    <xf numFmtId="49" fontId="1" fillId="2" borderId="1" xfId="0" applyNumberFormat="1" applyFont="1" applyFill="1" applyBorder="1" applyAlignment="1">
      <alignment wrapText="1"/>
    </xf>
    <xf numFmtId="0" fontId="1" fillId="2" borderId="1" xfId="0" applyFont="1" applyFill="1" applyBorder="1" applyAlignment="1"/>
    <xf numFmtId="0" fontId="1" fillId="3" borderId="0" xfId="0" applyFont="1" applyFill="1" applyAlignment="1"/>
    <xf numFmtId="49" fontId="1" fillId="0" borderId="0" xfId="0" applyNumberFormat="1" applyFont="1" applyFill="1" applyAlignment="1"/>
  </cellXfs>
  <cellStyles count="2">
    <cellStyle name="Hyperlink 2" xfId="1"/>
    <cellStyle name="Normal" xfId="0" builtinId="0"/>
  </cellStyles>
  <dxfs count="60">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3</xdr:col>
      <xdr:colOff>139941</xdr:colOff>
      <xdr:row>34</xdr:row>
      <xdr:rowOff>66675</xdr:rowOff>
    </xdr:to>
    <xdr:pic>
      <xdr:nvPicPr>
        <xdr:cNvPr id="1025" name="Picture 1" descr="http://nishantmakwana.files.wordpress.com/2010/07/untitled2.jpg"/>
        <xdr:cNvPicPr>
          <a:picLocks noChangeAspect="1" noChangeArrowheads="1"/>
        </xdr:cNvPicPr>
      </xdr:nvPicPr>
      <xdr:blipFill>
        <a:blip xmlns:r="http://schemas.openxmlformats.org/officeDocument/2006/relationships" r:embed="rId1" cstate="print"/>
        <a:srcRect/>
        <a:stretch>
          <a:fillRect/>
        </a:stretch>
      </xdr:blipFill>
      <xdr:spPr bwMode="auto">
        <a:xfrm>
          <a:off x="609600" y="1333500"/>
          <a:ext cx="7521816" cy="5210175"/>
        </a:xfrm>
        <a:prstGeom prst="rect">
          <a:avLst/>
        </a:prstGeom>
        <a:noFill/>
      </xdr:spPr>
    </xdr:pic>
    <xdr:clientData/>
  </xdr:twoCellAnchor>
</xdr:wsDr>
</file>

<file path=xl/queryTables/queryTable1.xml><?xml version="1.0" encoding="utf-8"?>
<queryTable xmlns="http://schemas.openxmlformats.org/spreadsheetml/2006/main" name="SampleCCDDocument_problems_c32-for impor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B75"/>
  <sheetViews>
    <sheetView tabSelected="1" zoomScale="80" zoomScaleNormal="80" workbookViewId="0">
      <pane ySplit="17" topLeftCell="A18" activePane="bottomLeft" state="frozen"/>
      <selection pane="bottomLeft" activeCell="D2" sqref="D2"/>
    </sheetView>
  </sheetViews>
  <sheetFormatPr defaultRowHeight="11.25"/>
  <cols>
    <col min="1" max="1" width="9.140625" style="3"/>
    <col min="2" max="2" width="22.5703125" style="1" customWidth="1"/>
    <col min="3" max="3" width="26.5703125" style="1" customWidth="1"/>
    <col min="4" max="4" width="19.28515625" style="3" customWidth="1"/>
    <col min="5" max="12" width="14.7109375" style="3" customWidth="1"/>
    <col min="13" max="53" width="9.140625" style="3"/>
    <col min="54" max="54" width="28.28515625" style="3" customWidth="1"/>
    <col min="55" max="16384" width="9.140625" style="3"/>
  </cols>
  <sheetData>
    <row r="1" spans="1:54" s="1" customFormat="1">
      <c r="C1" s="1" t="s">
        <v>532</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c r="AS1" s="1" t="s">
        <v>45</v>
      </c>
      <c r="AT1" s="1" t="s">
        <v>46</v>
      </c>
      <c r="AU1" s="1" t="s">
        <v>47</v>
      </c>
      <c r="AV1" s="1" t="s">
        <v>48</v>
      </c>
      <c r="AW1" s="1" t="s">
        <v>49</v>
      </c>
      <c r="AX1" s="1" t="s">
        <v>50</v>
      </c>
      <c r="AY1" s="1" t="s">
        <v>51</v>
      </c>
      <c r="AZ1" s="1" t="s">
        <v>52</v>
      </c>
      <c r="BA1" s="1" t="s">
        <v>53</v>
      </c>
      <c r="BB1" s="1" t="s">
        <v>54</v>
      </c>
    </row>
    <row r="2" spans="1:54" ht="56.25" customHeight="1">
      <c r="C2" s="38" t="s">
        <v>584</v>
      </c>
      <c r="D2" s="4"/>
    </row>
    <row r="3" spans="1:54">
      <c r="A3" s="14" t="s">
        <v>548</v>
      </c>
      <c r="B3" s="5" t="s">
        <v>549</v>
      </c>
      <c r="C3" s="5" t="s">
        <v>550</v>
      </c>
      <c r="D3" s="33" t="str">
        <f>D19</f>
        <v>Deceased</v>
      </c>
      <c r="E3" s="33" t="str">
        <f t="shared" ref="E3:L3" si="0">E19</f>
        <v>Alive and well</v>
      </c>
      <c r="F3" s="33" t="str">
        <f t="shared" si="0"/>
        <v>Alive and well</v>
      </c>
      <c r="G3" s="33" t="str">
        <f t="shared" si="0"/>
        <v>Alive and well</v>
      </c>
      <c r="H3" s="33" t="str">
        <f t="shared" si="0"/>
        <v>Alive and well</v>
      </c>
      <c r="I3" s="33" t="str">
        <f t="shared" si="0"/>
        <v>Severly Ill</v>
      </c>
      <c r="J3" s="33" t="str">
        <f t="shared" si="0"/>
        <v>Severly Ill</v>
      </c>
      <c r="K3" s="33" t="str">
        <f t="shared" si="0"/>
        <v>Disabled</v>
      </c>
      <c r="L3" s="33" t="str">
        <f t="shared" si="0"/>
        <v>Alive and well</v>
      </c>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row>
    <row r="4" spans="1:54">
      <c r="A4" s="14" t="s">
        <v>548</v>
      </c>
      <c r="B4" s="5" t="s">
        <v>63</v>
      </c>
      <c r="C4" s="5" t="s">
        <v>556</v>
      </c>
      <c r="D4" s="4" t="s">
        <v>568</v>
      </c>
      <c r="E4" s="27"/>
      <c r="F4" s="27"/>
      <c r="G4" s="27"/>
      <c r="H4" s="27"/>
      <c r="I4" s="27"/>
      <c r="J4" s="27"/>
      <c r="K4" s="27"/>
      <c r="L4" s="27"/>
    </row>
    <row r="5" spans="1:54" s="25" customFormat="1">
      <c r="A5" s="34" t="s">
        <v>548</v>
      </c>
      <c r="B5" s="23" t="s">
        <v>551</v>
      </c>
      <c r="C5" s="31" t="s">
        <v>573</v>
      </c>
      <c r="D5" s="33" t="str">
        <f>D27</f>
        <v>full awareness</v>
      </c>
      <c r="E5" s="33" t="str">
        <f t="shared" ref="E5:L5" si="1">E27</f>
        <v>uninformed</v>
      </c>
      <c r="F5" s="33" t="str">
        <f t="shared" si="1"/>
        <v>full awareness</v>
      </c>
      <c r="G5" s="33" t="str">
        <f t="shared" si="1"/>
        <v>full awareness</v>
      </c>
      <c r="H5" s="33" t="str">
        <f t="shared" si="1"/>
        <v>denying</v>
      </c>
      <c r="I5" s="33" t="str">
        <f t="shared" si="1"/>
        <v>full awareness</v>
      </c>
      <c r="J5" s="33" t="str">
        <f t="shared" si="1"/>
        <v>full awareness</v>
      </c>
      <c r="K5" s="33" t="str">
        <f t="shared" si="1"/>
        <v>full awareness</v>
      </c>
      <c r="L5" s="33" t="str">
        <f t="shared" si="1"/>
        <v>full awareness</v>
      </c>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row>
    <row r="6" spans="1:54" s="43" customFormat="1" ht="22.5">
      <c r="A6" s="39" t="s">
        <v>2</v>
      </c>
      <c r="B6" s="40" t="s">
        <v>59</v>
      </c>
      <c r="C6" s="40" t="str">
        <f>"condition-"&amp;A6</f>
        <v>condition-1</v>
      </c>
      <c r="D6" s="41" t="str">
        <f>D46</f>
        <v>Asthma</v>
      </c>
      <c r="E6" s="41" t="str">
        <f t="shared" ref="E6:L6" si="2">E46</f>
        <v>Congestive Heart Failure</v>
      </c>
      <c r="F6" s="41" t="str">
        <f t="shared" si="2"/>
        <v>Attention deficit disorder</v>
      </c>
      <c r="G6" s="41" t="str">
        <f t="shared" si="2"/>
        <v>Diverticulitis</v>
      </c>
      <c r="H6" s="41" t="str">
        <f t="shared" si="2"/>
        <v>Ringing in ear</v>
      </c>
      <c r="I6" s="41" t="str">
        <f t="shared" si="2"/>
        <v>Jaw pain</v>
      </c>
      <c r="J6" s="41" t="str">
        <f t="shared" si="2"/>
        <v>Fistula</v>
      </c>
      <c r="K6" s="41" t="str">
        <f t="shared" si="2"/>
        <v>Obesity</v>
      </c>
      <c r="L6" s="41" t="str">
        <f t="shared" si="2"/>
        <v>Jaundice color</v>
      </c>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row>
    <row r="7" spans="1:54">
      <c r="A7" s="12" t="s">
        <v>2</v>
      </c>
      <c r="B7" s="5" t="s">
        <v>60</v>
      </c>
      <c r="C7" s="32" t="s">
        <v>567</v>
      </c>
      <c r="D7" s="29">
        <f>LEFT(D$20,4)+D9</f>
        <v>2007</v>
      </c>
      <c r="E7" s="29" t="str">
        <f>(LEFT(E$20,4)+E9)&amp;"0"&amp;(RIGHT(E$20,4)+101)</f>
        <v>20100512</v>
      </c>
      <c r="F7" s="29" t="str">
        <f>(LEFT(F$20,4)+F9)&amp;"0"&amp;(RIGHT(F$20,4)+101)</f>
        <v>20090512</v>
      </c>
      <c r="G7" s="29">
        <f>LEFT(G$20,4)+G9</f>
        <v>2009</v>
      </c>
      <c r="H7" s="29" t="str">
        <f>(LEFT(H$20,4)+H9)&amp;"0"&amp;(RIGHT(H$20,4)+101)</f>
        <v>20090512</v>
      </c>
      <c r="I7" s="29" t="str">
        <f>(LEFT(I$20,4)+I9)&amp;"0"&amp;(RIGHT(I$20,4)+201)</f>
        <v>20090612</v>
      </c>
      <c r="J7" s="29" t="str">
        <f>(LEFT(J$20,4)+J9)&amp;"0"&amp;(RIGHT(J$20,4)+102)</f>
        <v>20080723</v>
      </c>
      <c r="K7" s="29" t="str">
        <f t="shared" ref="I7:L7" si="3">(LEFT(K$20,4)+K9)&amp;"0"&amp;(RIGHT(K$20,4)+101)</f>
        <v>20000602</v>
      </c>
      <c r="L7" s="29" t="str">
        <f t="shared" si="3"/>
        <v>20080512</v>
      </c>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25"/>
    </row>
    <row r="8" spans="1:54">
      <c r="A8" s="12" t="s">
        <v>2</v>
      </c>
      <c r="B8" s="5" t="s">
        <v>61</v>
      </c>
      <c r="C8" s="5" t="str">
        <f>"status-"&amp;A8</f>
        <v>status-1</v>
      </c>
      <c r="D8" s="33" t="str">
        <f>D48</f>
        <v>Active</v>
      </c>
      <c r="E8" s="33" t="str">
        <f t="shared" ref="E8:L8" si="4">E48</f>
        <v>Chronic</v>
      </c>
      <c r="F8" s="33" t="str">
        <f t="shared" si="4"/>
        <v>Active</v>
      </c>
      <c r="G8" s="33" t="str">
        <f t="shared" si="4"/>
        <v>Resolved</v>
      </c>
      <c r="H8" s="33" t="str">
        <f t="shared" si="4"/>
        <v>Active</v>
      </c>
      <c r="I8" s="33" t="str">
        <f t="shared" si="4"/>
        <v>Active</v>
      </c>
      <c r="J8" s="33" t="str">
        <f t="shared" si="4"/>
        <v>Active</v>
      </c>
      <c r="K8" s="33" t="str">
        <f t="shared" si="4"/>
        <v>Active</v>
      </c>
      <c r="L8" s="33" t="str">
        <f t="shared" si="4"/>
        <v>Active</v>
      </c>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row>
    <row r="9" spans="1:54">
      <c r="A9" s="12" t="s">
        <v>2</v>
      </c>
      <c r="B9" s="5" t="s">
        <v>62</v>
      </c>
      <c r="C9" s="5" t="s">
        <v>523</v>
      </c>
      <c r="D9" s="4" t="s">
        <v>57</v>
      </c>
      <c r="E9" s="24" t="s">
        <v>568</v>
      </c>
      <c r="F9" s="24" t="s">
        <v>58</v>
      </c>
      <c r="G9" s="24" t="s">
        <v>575</v>
      </c>
      <c r="H9" s="24" t="s">
        <v>577</v>
      </c>
      <c r="I9" s="24" t="s">
        <v>576</v>
      </c>
      <c r="J9" s="24" t="s">
        <v>574</v>
      </c>
      <c r="K9" s="24" t="s">
        <v>574</v>
      </c>
      <c r="L9" s="24" t="s">
        <v>579</v>
      </c>
    </row>
    <row r="10" spans="1:54" s="46" customFormat="1" ht="22.5">
      <c r="A10" s="44" t="s">
        <v>57</v>
      </c>
      <c r="B10" s="45" t="s">
        <v>59</v>
      </c>
      <c r="C10" s="45" t="str">
        <f>"condition-"&amp;A10</f>
        <v>condition-2</v>
      </c>
      <c r="D10" s="41" t="str">
        <f>D59</f>
        <v>Sensitivity to light</v>
      </c>
      <c r="E10" s="41" t="str">
        <f t="shared" ref="E10:K10" si="5">E59</f>
        <v>Orbital lymphoma</v>
      </c>
      <c r="F10" s="41" t="str">
        <f t="shared" si="5"/>
        <v>Asthma</v>
      </c>
      <c r="G10" s="54"/>
      <c r="H10" s="41" t="str">
        <f t="shared" si="5"/>
        <v>Ureteric reflux</v>
      </c>
      <c r="I10" s="41" t="str">
        <f t="shared" si="5"/>
        <v>Plica semilunaris scarring</v>
      </c>
      <c r="J10" s="41" t="str">
        <f t="shared" si="5"/>
        <v>Asthma</v>
      </c>
      <c r="K10" s="41" t="str">
        <f t="shared" si="5"/>
        <v>Conjunctivitis</v>
      </c>
      <c r="L10" s="54"/>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row>
    <row r="11" spans="1:54" s="24" customFormat="1">
      <c r="A11" s="11" t="s">
        <v>57</v>
      </c>
      <c r="B11" s="5" t="s">
        <v>60</v>
      </c>
      <c r="C11" s="32" t="s">
        <v>567</v>
      </c>
      <c r="D11" s="29">
        <f>LEFT(D$20,4)+D13</f>
        <v>2008</v>
      </c>
      <c r="E11" s="29">
        <f t="shared" ref="E11:K11" si="6">LEFT(E$20,4)+E13</f>
        <v>2010</v>
      </c>
      <c r="F11" s="29" t="str">
        <f>(LEFT(F$20,4)+F13)&amp;"0"&amp;(RIGHT(F$20,4)+101)</f>
        <v>20080512</v>
      </c>
      <c r="G11" s="36"/>
      <c r="H11" s="29">
        <f t="shared" si="6"/>
        <v>2007</v>
      </c>
      <c r="I11" s="29">
        <f t="shared" si="6"/>
        <v>2009</v>
      </c>
      <c r="J11" s="29">
        <f t="shared" si="6"/>
        <v>2008</v>
      </c>
      <c r="K11" s="29">
        <f t="shared" si="6"/>
        <v>2005</v>
      </c>
      <c r="L11" s="36"/>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25"/>
    </row>
    <row r="12" spans="1:54">
      <c r="A12" s="11" t="s">
        <v>57</v>
      </c>
      <c r="B12" s="5" t="s">
        <v>61</v>
      </c>
      <c r="C12" s="5" t="str">
        <f>"status-"&amp;A12</f>
        <v>status-2</v>
      </c>
      <c r="D12" s="33" t="str">
        <f>D61</f>
        <v>Active</v>
      </c>
      <c r="E12" s="33" t="str">
        <f t="shared" ref="E12:K12" si="7">E61</f>
        <v>Active</v>
      </c>
      <c r="F12" s="33" t="str">
        <f t="shared" si="7"/>
        <v>Active</v>
      </c>
      <c r="G12" s="37"/>
      <c r="H12" s="33" t="str">
        <f t="shared" si="7"/>
        <v>Active</v>
      </c>
      <c r="I12" s="33" t="str">
        <f t="shared" si="7"/>
        <v>Active</v>
      </c>
      <c r="J12" s="33" t="str">
        <f t="shared" si="7"/>
        <v>Active</v>
      </c>
      <c r="K12" s="33" t="str">
        <f t="shared" si="7"/>
        <v>Active</v>
      </c>
      <c r="L12" s="37"/>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row>
    <row r="13" spans="1:54">
      <c r="A13" s="11" t="s">
        <v>57</v>
      </c>
      <c r="B13" s="5" t="s">
        <v>62</v>
      </c>
      <c r="C13" s="5" t="s">
        <v>524</v>
      </c>
      <c r="D13" s="4" t="s">
        <v>58</v>
      </c>
      <c r="E13" s="24" t="s">
        <v>568</v>
      </c>
      <c r="F13" s="24" t="s">
        <v>57</v>
      </c>
      <c r="G13" s="7"/>
      <c r="H13" s="24" t="s">
        <v>576</v>
      </c>
      <c r="I13" s="24" t="s">
        <v>576</v>
      </c>
      <c r="J13" s="28" t="s">
        <v>574</v>
      </c>
      <c r="K13" s="24" t="s">
        <v>566</v>
      </c>
      <c r="L13" s="7"/>
    </row>
    <row r="14" spans="1:54" s="43" customFormat="1">
      <c r="A14" s="47" t="s">
        <v>58</v>
      </c>
      <c r="B14" s="40" t="s">
        <v>59</v>
      </c>
      <c r="C14" s="40" t="str">
        <f>"condition-"&amp;A14</f>
        <v>condition-3</v>
      </c>
      <c r="D14" s="41" t="str">
        <f>D72</f>
        <v>Sleep apnea</v>
      </c>
      <c r="E14" s="41" t="str">
        <f t="shared" ref="E14:K14" si="8">E72</f>
        <v>Conjunctivitis</v>
      </c>
      <c r="F14" s="41" t="str">
        <f t="shared" si="8"/>
        <v>Obesity</v>
      </c>
      <c r="G14" s="48"/>
      <c r="H14" s="41" t="str">
        <f t="shared" si="8"/>
        <v>Asthma</v>
      </c>
      <c r="I14" s="41" t="str">
        <f t="shared" si="8"/>
        <v>Conjunctivitis</v>
      </c>
      <c r="J14" s="48"/>
      <c r="K14" s="41" t="str">
        <f t="shared" si="8"/>
        <v>Sleep apnea</v>
      </c>
      <c r="L14" s="48"/>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row>
    <row r="15" spans="1:54" s="24" customFormat="1">
      <c r="A15" s="10" t="s">
        <v>58</v>
      </c>
      <c r="B15" s="5" t="s">
        <v>60</v>
      </c>
      <c r="C15" s="32" t="s">
        <v>567</v>
      </c>
      <c r="D15" s="29" t="str">
        <f>(LEFT(D$20,4)+D17)&amp;"0"&amp;(RIGHT(D$20,4)+101)</f>
        <v>20060602</v>
      </c>
      <c r="E15" s="29" t="str">
        <f>(LEFT(E$20,4)+E17)&amp;"0"&amp;(RIGHT(E$20,4)+101)</f>
        <v>20090512</v>
      </c>
      <c r="F15" s="29">
        <f t="shared" ref="F15" si="9">LEFT(F$20,4)+F17</f>
        <v>2008</v>
      </c>
      <c r="G15" s="36"/>
      <c r="H15" s="29" t="str">
        <f>(LEFT(H$20,4)+H17)&amp;"0"&amp;(RIGHT(H$20,4)+101)</f>
        <v>20040512</v>
      </c>
      <c r="I15" s="29" t="str">
        <f>(LEFT(I$20,4)+I17)&amp;"0"&amp;(RIGHT(I$20,4)+101)</f>
        <v>20070512</v>
      </c>
      <c r="J15" s="36"/>
      <c r="K15" s="29" t="str">
        <f>(LEFT(K$20,4)+K17)&amp;"0"&amp;(RIGHT(K$20,4)+101)</f>
        <v>20060602</v>
      </c>
      <c r="L15" s="36"/>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25"/>
    </row>
    <row r="16" spans="1:54">
      <c r="A16" s="10" t="s">
        <v>58</v>
      </c>
      <c r="B16" s="5" t="s">
        <v>61</v>
      </c>
      <c r="C16" s="5" t="str">
        <f>"status-"&amp;A16</f>
        <v>status-3</v>
      </c>
      <c r="D16" s="33" t="str">
        <f>D74</f>
        <v>Active</v>
      </c>
      <c r="E16" s="33" t="str">
        <f t="shared" ref="E16:K16" si="10">E74</f>
        <v>Intermittent</v>
      </c>
      <c r="F16" s="33" t="str">
        <f t="shared" si="10"/>
        <v>Chronic</v>
      </c>
      <c r="G16" s="37"/>
      <c r="H16" s="33" t="str">
        <f t="shared" si="10"/>
        <v>Active</v>
      </c>
      <c r="I16" s="33" t="str">
        <f t="shared" si="10"/>
        <v>Active</v>
      </c>
      <c r="J16" s="37"/>
      <c r="K16" s="33" t="str">
        <f t="shared" si="10"/>
        <v>Active</v>
      </c>
      <c r="L16" s="37"/>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row>
    <row r="17" spans="1:54">
      <c r="A17" s="10" t="s">
        <v>58</v>
      </c>
      <c r="B17" s="5" t="s">
        <v>62</v>
      </c>
      <c r="C17" s="5" t="s">
        <v>525</v>
      </c>
      <c r="D17" s="4" t="s">
        <v>2</v>
      </c>
      <c r="E17" s="24" t="s">
        <v>58</v>
      </c>
      <c r="F17" s="24" t="s">
        <v>57</v>
      </c>
      <c r="G17" s="7"/>
      <c r="H17" s="24" t="s">
        <v>58</v>
      </c>
      <c r="I17" s="24" t="s">
        <v>568</v>
      </c>
      <c r="J17" s="7"/>
      <c r="K17" s="24" t="s">
        <v>578</v>
      </c>
      <c r="L17" s="7"/>
    </row>
    <row r="18" spans="1:54" s="43" customFormat="1">
      <c r="A18" s="49" t="s">
        <v>548</v>
      </c>
      <c r="B18" s="50" t="s">
        <v>535</v>
      </c>
      <c r="C18" s="40" t="s">
        <v>536</v>
      </c>
      <c r="D18" s="51" t="s">
        <v>585</v>
      </c>
      <c r="E18" s="43" t="s">
        <v>588</v>
      </c>
      <c r="F18" s="43" t="s">
        <v>588</v>
      </c>
      <c r="G18" s="43" t="s">
        <v>588</v>
      </c>
      <c r="H18" s="43" t="s">
        <v>588</v>
      </c>
      <c r="I18" s="52" t="s">
        <v>589</v>
      </c>
      <c r="J18" s="52" t="s">
        <v>589</v>
      </c>
      <c r="K18" s="51" t="s">
        <v>591</v>
      </c>
      <c r="L18" s="43" t="s">
        <v>588</v>
      </c>
    </row>
    <row r="19" spans="1:54">
      <c r="A19" s="14"/>
      <c r="B19" s="13" t="s">
        <v>507</v>
      </c>
      <c r="C19" s="5"/>
      <c r="D19" s="28" t="s">
        <v>586</v>
      </c>
      <c r="E19" s="4" t="s">
        <v>587</v>
      </c>
      <c r="F19" s="4" t="s">
        <v>587</v>
      </c>
      <c r="G19" s="4" t="s">
        <v>587</v>
      </c>
      <c r="H19" s="4" t="s">
        <v>587</v>
      </c>
      <c r="I19" s="6" t="s">
        <v>590</v>
      </c>
      <c r="J19" s="6" t="s">
        <v>590</v>
      </c>
      <c r="K19" s="6" t="s">
        <v>592</v>
      </c>
      <c r="L19" s="4" t="s">
        <v>587</v>
      </c>
    </row>
    <row r="20" spans="1:54" s="7" customFormat="1">
      <c r="A20" s="14"/>
      <c r="B20" s="26" t="s">
        <v>557</v>
      </c>
      <c r="C20" s="22" t="s">
        <v>522</v>
      </c>
      <c r="D20" s="24" t="s">
        <v>558</v>
      </c>
      <c r="E20" s="24" t="s">
        <v>559</v>
      </c>
      <c r="F20" s="24" t="s">
        <v>559</v>
      </c>
      <c r="G20" s="24" t="s">
        <v>560</v>
      </c>
      <c r="H20" s="24" t="s">
        <v>561</v>
      </c>
      <c r="I20" s="24" t="s">
        <v>562</v>
      </c>
      <c r="J20" s="24" t="s">
        <v>563</v>
      </c>
      <c r="K20" s="24" t="s">
        <v>564</v>
      </c>
      <c r="L20" s="24" t="s">
        <v>565</v>
      </c>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row>
    <row r="21" spans="1:54" s="2" customFormat="1">
      <c r="A21" s="14"/>
      <c r="B21" s="17" t="s">
        <v>528</v>
      </c>
      <c r="D21" s="2" t="s">
        <v>301</v>
      </c>
      <c r="E21" s="21"/>
      <c r="F21" s="21"/>
      <c r="G21" s="21"/>
      <c r="H21" s="21"/>
      <c r="I21" s="21"/>
      <c r="J21" s="21"/>
      <c r="K21" s="21"/>
      <c r="L21" s="21"/>
    </row>
    <row r="22" spans="1:54">
      <c r="A22" s="14"/>
      <c r="B22" s="13" t="s">
        <v>486</v>
      </c>
      <c r="C22" s="5" t="s">
        <v>529</v>
      </c>
      <c r="D22" s="5" t="s">
        <v>529</v>
      </c>
      <c r="E22" s="18"/>
      <c r="F22" s="18"/>
      <c r="G22" s="18"/>
      <c r="H22" s="18"/>
      <c r="I22" s="18"/>
      <c r="J22" s="18"/>
      <c r="K22" s="18"/>
      <c r="L22" s="18"/>
    </row>
    <row r="23" spans="1:54" ht="33.75">
      <c r="A23" s="14"/>
      <c r="B23" s="13" t="s">
        <v>555</v>
      </c>
      <c r="C23" s="5"/>
      <c r="D23" s="5" t="s">
        <v>163</v>
      </c>
      <c r="E23" s="4" t="s">
        <v>66</v>
      </c>
      <c r="F23" s="4" t="s">
        <v>66</v>
      </c>
      <c r="G23" s="4" t="s">
        <v>66</v>
      </c>
      <c r="H23" s="4" t="s">
        <v>66</v>
      </c>
      <c r="I23" s="4" t="s">
        <v>66</v>
      </c>
      <c r="J23" s="4" t="s">
        <v>66</v>
      </c>
      <c r="K23" s="4" t="s">
        <v>66</v>
      </c>
      <c r="L23" s="4" t="s">
        <v>66</v>
      </c>
    </row>
    <row r="24" spans="1:54">
      <c r="A24" s="14"/>
      <c r="B24" s="13" t="s">
        <v>553</v>
      </c>
      <c r="C24" s="18" t="s">
        <v>554</v>
      </c>
      <c r="D24" s="18" t="s">
        <v>522</v>
      </c>
      <c r="E24" s="18" t="s">
        <v>522</v>
      </c>
      <c r="F24" s="18" t="s">
        <v>522</v>
      </c>
      <c r="G24" s="18" t="s">
        <v>522</v>
      </c>
      <c r="H24" s="18" t="s">
        <v>522</v>
      </c>
      <c r="I24" s="18" t="s">
        <v>522</v>
      </c>
      <c r="J24" s="18" t="s">
        <v>522</v>
      </c>
      <c r="K24" s="18" t="s">
        <v>522</v>
      </c>
      <c r="L24" s="18" t="s">
        <v>522</v>
      </c>
    </row>
    <row r="25" spans="1:54">
      <c r="A25" s="14"/>
      <c r="B25" s="13" t="s">
        <v>517</v>
      </c>
      <c r="C25" s="18" t="s">
        <v>522</v>
      </c>
      <c r="D25" s="18" t="s">
        <v>522</v>
      </c>
      <c r="E25" s="18" t="s">
        <v>522</v>
      </c>
      <c r="F25" s="18" t="s">
        <v>522</v>
      </c>
      <c r="G25" s="18" t="s">
        <v>522</v>
      </c>
      <c r="H25" s="18" t="s">
        <v>522</v>
      </c>
      <c r="I25" s="18" t="s">
        <v>522</v>
      </c>
      <c r="J25" s="18" t="s">
        <v>522</v>
      </c>
      <c r="K25" s="18" t="s">
        <v>522</v>
      </c>
      <c r="L25" s="18" t="s">
        <v>522</v>
      </c>
    </row>
    <row r="26" spans="1:54">
      <c r="A26" s="14"/>
      <c r="B26" s="13" t="s">
        <v>499</v>
      </c>
      <c r="C26" s="2"/>
      <c r="D26" s="2" t="s">
        <v>206</v>
      </c>
      <c r="E26" s="4" t="s">
        <v>570</v>
      </c>
      <c r="F26" s="28" t="s">
        <v>206</v>
      </c>
      <c r="G26" s="28" t="s">
        <v>206</v>
      </c>
      <c r="H26" s="4" t="s">
        <v>571</v>
      </c>
      <c r="I26" s="28" t="s">
        <v>206</v>
      </c>
      <c r="J26" s="28" t="s">
        <v>206</v>
      </c>
      <c r="K26" s="28" t="s">
        <v>206</v>
      </c>
      <c r="L26" s="28" t="s">
        <v>206</v>
      </c>
    </row>
    <row r="27" spans="1:54">
      <c r="A27" s="14"/>
      <c r="B27" s="13" t="s">
        <v>498</v>
      </c>
      <c r="C27" s="2"/>
      <c r="D27" s="2" t="s">
        <v>207</v>
      </c>
      <c r="E27" s="4" t="s">
        <v>569</v>
      </c>
      <c r="F27" s="28" t="s">
        <v>207</v>
      </c>
      <c r="G27" s="28" t="s">
        <v>207</v>
      </c>
      <c r="H27" s="4" t="s">
        <v>572</v>
      </c>
      <c r="I27" s="28" t="s">
        <v>207</v>
      </c>
      <c r="J27" s="28" t="s">
        <v>207</v>
      </c>
      <c r="K27" s="28" t="s">
        <v>207</v>
      </c>
      <c r="L27" s="28" t="s">
        <v>207</v>
      </c>
    </row>
    <row r="28" spans="1:54">
      <c r="A28" s="14"/>
      <c r="B28" s="13" t="s">
        <v>497</v>
      </c>
      <c r="C28" s="18" t="s">
        <v>522</v>
      </c>
      <c r="D28" s="18" t="s">
        <v>522</v>
      </c>
      <c r="E28" s="18" t="s">
        <v>522</v>
      </c>
      <c r="F28" s="18" t="s">
        <v>522</v>
      </c>
      <c r="G28" s="18" t="s">
        <v>522</v>
      </c>
      <c r="H28" s="18" t="s">
        <v>522</v>
      </c>
      <c r="I28" s="18" t="s">
        <v>522</v>
      </c>
      <c r="J28" s="18" t="s">
        <v>522</v>
      </c>
      <c r="K28" s="18" t="s">
        <v>522</v>
      </c>
      <c r="L28" s="18" t="s">
        <v>522</v>
      </c>
    </row>
    <row r="29" spans="1:54">
      <c r="A29" s="14"/>
      <c r="B29" s="13" t="s">
        <v>496</v>
      </c>
      <c r="C29" s="18" t="s">
        <v>522</v>
      </c>
      <c r="D29" s="18" t="s">
        <v>522</v>
      </c>
      <c r="E29" s="18" t="s">
        <v>522</v>
      </c>
      <c r="F29" s="18" t="s">
        <v>522</v>
      </c>
      <c r="G29" s="18" t="s">
        <v>522</v>
      </c>
      <c r="H29" s="18" t="s">
        <v>522</v>
      </c>
      <c r="I29" s="18" t="s">
        <v>522</v>
      </c>
      <c r="J29" s="18" t="s">
        <v>522</v>
      </c>
      <c r="K29" s="18" t="s">
        <v>522</v>
      </c>
      <c r="L29" s="18" t="s">
        <v>522</v>
      </c>
    </row>
    <row r="30" spans="1:54">
      <c r="A30" s="14"/>
      <c r="B30" s="13" t="s">
        <v>495</v>
      </c>
      <c r="C30" s="18" t="s">
        <v>522</v>
      </c>
      <c r="D30" s="18" t="s">
        <v>522</v>
      </c>
      <c r="E30" s="18" t="s">
        <v>522</v>
      </c>
      <c r="F30" s="18" t="s">
        <v>522</v>
      </c>
      <c r="G30" s="18" t="s">
        <v>522</v>
      </c>
      <c r="H30" s="18" t="s">
        <v>522</v>
      </c>
      <c r="I30" s="18" t="s">
        <v>522</v>
      </c>
      <c r="J30" s="18" t="s">
        <v>522</v>
      </c>
      <c r="K30" s="18" t="s">
        <v>522</v>
      </c>
      <c r="L30" s="18" t="s">
        <v>522</v>
      </c>
    </row>
    <row r="31" spans="1:54">
      <c r="A31" s="14"/>
      <c r="B31" s="13" t="s">
        <v>494</v>
      </c>
      <c r="C31" s="18" t="s">
        <v>522</v>
      </c>
      <c r="D31" s="18" t="s">
        <v>522</v>
      </c>
      <c r="E31" s="18" t="s">
        <v>522</v>
      </c>
      <c r="F31" s="18" t="s">
        <v>522</v>
      </c>
      <c r="G31" s="18" t="s">
        <v>522</v>
      </c>
      <c r="H31" s="18" t="s">
        <v>522</v>
      </c>
      <c r="I31" s="18" t="s">
        <v>522</v>
      </c>
      <c r="J31" s="18" t="s">
        <v>522</v>
      </c>
      <c r="K31" s="18" t="s">
        <v>522</v>
      </c>
      <c r="L31" s="18" t="s">
        <v>522</v>
      </c>
    </row>
    <row r="32" spans="1:54">
      <c r="A32" s="14"/>
      <c r="B32" s="13" t="s">
        <v>493</v>
      </c>
      <c r="C32" s="18" t="s">
        <v>522</v>
      </c>
      <c r="D32" s="18" t="s">
        <v>522</v>
      </c>
      <c r="E32" s="18" t="s">
        <v>522</v>
      </c>
      <c r="F32" s="18" t="s">
        <v>522</v>
      </c>
      <c r="G32" s="18" t="s">
        <v>522</v>
      </c>
      <c r="H32" s="18" t="s">
        <v>522</v>
      </c>
      <c r="I32" s="18" t="s">
        <v>522</v>
      </c>
      <c r="J32" s="18" t="s">
        <v>522</v>
      </c>
      <c r="K32" s="18" t="s">
        <v>522</v>
      </c>
      <c r="L32" s="18" t="s">
        <v>522</v>
      </c>
    </row>
    <row r="33" spans="1:15">
      <c r="A33" s="14"/>
      <c r="B33" s="13" t="s">
        <v>492</v>
      </c>
      <c r="C33" s="18" t="s">
        <v>522</v>
      </c>
      <c r="D33" s="18" t="s">
        <v>522</v>
      </c>
      <c r="E33" s="18" t="s">
        <v>522</v>
      </c>
      <c r="F33" s="18" t="s">
        <v>522</v>
      </c>
      <c r="G33" s="18" t="s">
        <v>522</v>
      </c>
      <c r="H33" s="18" t="s">
        <v>522</v>
      </c>
      <c r="I33" s="18" t="s">
        <v>522</v>
      </c>
      <c r="J33" s="18" t="s">
        <v>522</v>
      </c>
      <c r="K33" s="18" t="s">
        <v>522</v>
      </c>
      <c r="L33" s="18" t="s">
        <v>522</v>
      </c>
    </row>
    <row r="34" spans="1:15">
      <c r="A34" s="14"/>
      <c r="B34" s="13" t="s">
        <v>491</v>
      </c>
      <c r="C34" s="18" t="s">
        <v>522</v>
      </c>
      <c r="D34" s="18" t="s">
        <v>522</v>
      </c>
      <c r="E34" s="18" t="s">
        <v>522</v>
      </c>
      <c r="F34" s="18" t="s">
        <v>522</v>
      </c>
      <c r="G34" s="18" t="s">
        <v>522</v>
      </c>
      <c r="H34" s="18" t="s">
        <v>522</v>
      </c>
      <c r="I34" s="18" t="s">
        <v>522</v>
      </c>
      <c r="J34" s="18" t="s">
        <v>522</v>
      </c>
      <c r="K34" s="18" t="s">
        <v>522</v>
      </c>
      <c r="L34" s="18" t="s">
        <v>522</v>
      </c>
      <c r="M34" s="4"/>
      <c r="N34" s="4"/>
      <c r="O34" s="4"/>
    </row>
    <row r="35" spans="1:15">
      <c r="A35" s="14"/>
      <c r="B35" s="13" t="s">
        <v>490</v>
      </c>
      <c r="C35" s="18" t="s">
        <v>522</v>
      </c>
      <c r="D35" s="18" t="s">
        <v>522</v>
      </c>
      <c r="E35" s="18" t="s">
        <v>522</v>
      </c>
      <c r="F35" s="18" t="s">
        <v>522</v>
      </c>
      <c r="G35" s="18" t="s">
        <v>522</v>
      </c>
      <c r="H35" s="18" t="s">
        <v>522</v>
      </c>
      <c r="I35" s="18" t="s">
        <v>522</v>
      </c>
      <c r="J35" s="18" t="s">
        <v>522</v>
      </c>
      <c r="K35" s="18" t="s">
        <v>522</v>
      </c>
      <c r="L35" s="18" t="s">
        <v>522</v>
      </c>
    </row>
    <row r="36" spans="1:15" s="43" customFormat="1">
      <c r="A36" s="39" t="s">
        <v>516</v>
      </c>
      <c r="B36" s="50" t="s">
        <v>489</v>
      </c>
      <c r="C36" s="40" t="s">
        <v>526</v>
      </c>
      <c r="D36" s="40" t="str">
        <f>$C36</f>
        <v>#problem-age-1</v>
      </c>
      <c r="E36" s="40" t="str">
        <f t="shared" ref="E36:L36" si="11">$C36</f>
        <v>#problem-age-1</v>
      </c>
      <c r="F36" s="40" t="str">
        <f t="shared" si="11"/>
        <v>#problem-age-1</v>
      </c>
      <c r="G36" s="40" t="str">
        <f t="shared" si="11"/>
        <v>#problem-age-1</v>
      </c>
      <c r="H36" s="40" t="str">
        <f t="shared" si="11"/>
        <v>#problem-age-1</v>
      </c>
      <c r="I36" s="40" t="str">
        <f t="shared" si="11"/>
        <v>#problem-age-1</v>
      </c>
      <c r="J36" s="40" t="str">
        <f t="shared" si="11"/>
        <v>#problem-age-1</v>
      </c>
      <c r="K36" s="40" t="str">
        <f t="shared" si="11"/>
        <v>#problem-age-1</v>
      </c>
      <c r="L36" s="40" t="str">
        <f t="shared" si="11"/>
        <v>#problem-age-1</v>
      </c>
    </row>
    <row r="37" spans="1:15">
      <c r="A37" s="12"/>
      <c r="B37" s="13" t="s">
        <v>488</v>
      </c>
      <c r="C37" s="5" t="s">
        <v>527</v>
      </c>
      <c r="D37" s="56">
        <f>D7</f>
        <v>2007</v>
      </c>
      <c r="E37" s="56" t="str">
        <f t="shared" ref="E37:L37" si="12">E7</f>
        <v>20100512</v>
      </c>
      <c r="F37" s="56" t="str">
        <f t="shared" si="12"/>
        <v>20090512</v>
      </c>
      <c r="G37" s="56">
        <f t="shared" si="12"/>
        <v>2009</v>
      </c>
      <c r="H37" s="56" t="str">
        <f t="shared" si="12"/>
        <v>20090512</v>
      </c>
      <c r="I37" s="56" t="str">
        <f t="shared" si="12"/>
        <v>20090612</v>
      </c>
      <c r="J37" s="56" t="str">
        <f t="shared" si="12"/>
        <v>20080723</v>
      </c>
      <c r="K37" s="56" t="str">
        <f t="shared" si="12"/>
        <v>20000602</v>
      </c>
      <c r="L37" s="56" t="str">
        <f t="shared" si="12"/>
        <v>20080512</v>
      </c>
      <c r="M37" s="4"/>
      <c r="N37" s="4"/>
      <c r="O37" s="4"/>
    </row>
    <row r="38" spans="1:15">
      <c r="A38" s="12"/>
      <c r="B38" s="13" t="s">
        <v>484</v>
      </c>
      <c r="C38" s="5" t="s">
        <v>530</v>
      </c>
      <c r="D38" s="6" t="s">
        <v>2</v>
      </c>
      <c r="E38" s="3" t="s">
        <v>2</v>
      </c>
      <c r="F38" s="3" t="s">
        <v>2</v>
      </c>
      <c r="G38" s="3" t="s">
        <v>2</v>
      </c>
      <c r="H38" s="3" t="s">
        <v>2</v>
      </c>
      <c r="I38" s="3" t="s">
        <v>2</v>
      </c>
      <c r="J38" s="3" t="s">
        <v>2</v>
      </c>
      <c r="K38" s="3" t="s">
        <v>2</v>
      </c>
      <c r="L38" s="3" t="s">
        <v>2</v>
      </c>
    </row>
    <row r="39" spans="1:15">
      <c r="A39" s="12"/>
      <c r="B39" s="5" t="s">
        <v>531</v>
      </c>
      <c r="C39" s="28" t="s">
        <v>600</v>
      </c>
      <c r="D39" s="28" t="s">
        <v>601</v>
      </c>
      <c r="E39" s="28" t="s">
        <v>602</v>
      </c>
      <c r="F39" s="28" t="s">
        <v>603</v>
      </c>
      <c r="G39" s="28" t="s">
        <v>604</v>
      </c>
      <c r="H39" s="28" t="s">
        <v>605</v>
      </c>
      <c r="I39" s="28" t="s">
        <v>606</v>
      </c>
      <c r="J39" s="28" t="s">
        <v>607</v>
      </c>
      <c r="K39" s="28" t="s">
        <v>608</v>
      </c>
      <c r="L39" s="28" t="s">
        <v>609</v>
      </c>
    </row>
    <row r="40" spans="1:15">
      <c r="A40" s="12"/>
      <c r="B40" s="13" t="s">
        <v>519</v>
      </c>
      <c r="C40" s="13" t="s">
        <v>518</v>
      </c>
      <c r="D40" s="2" t="s">
        <v>359</v>
      </c>
      <c r="E40" s="28" t="s">
        <v>359</v>
      </c>
      <c r="F40" s="28" t="s">
        <v>359</v>
      </c>
      <c r="G40" s="28" t="s">
        <v>450</v>
      </c>
      <c r="H40" s="28" t="s">
        <v>626</v>
      </c>
      <c r="I40" s="28" t="s">
        <v>626</v>
      </c>
      <c r="J40" s="28" t="s">
        <v>359</v>
      </c>
      <c r="K40" s="28" t="s">
        <v>359</v>
      </c>
      <c r="L40" s="28" t="s">
        <v>450</v>
      </c>
      <c r="M40" s="28"/>
    </row>
    <row r="41" spans="1:15">
      <c r="A41" s="12"/>
      <c r="B41" s="13" t="s">
        <v>520</v>
      </c>
      <c r="C41" s="13" t="s">
        <v>518</v>
      </c>
      <c r="D41" s="2" t="s">
        <v>59</v>
      </c>
      <c r="E41" s="28" t="s">
        <v>59</v>
      </c>
      <c r="F41" s="28" t="s">
        <v>59</v>
      </c>
      <c r="G41" s="28" t="s">
        <v>625</v>
      </c>
      <c r="H41" s="28" t="s">
        <v>627</v>
      </c>
      <c r="I41" s="28" t="s">
        <v>627</v>
      </c>
      <c r="J41" s="28" t="s">
        <v>59</v>
      </c>
      <c r="K41" s="28" t="s">
        <v>59</v>
      </c>
      <c r="L41" s="28" t="s">
        <v>625</v>
      </c>
      <c r="M41" s="28"/>
    </row>
    <row r="42" spans="1:15">
      <c r="A42" s="12"/>
      <c r="B42" s="13" t="s">
        <v>500</v>
      </c>
      <c r="C42" s="5" t="s">
        <v>533</v>
      </c>
      <c r="D42" s="5" t="str">
        <f>$C42</f>
        <v>#condition-1</v>
      </c>
      <c r="E42" s="5" t="str">
        <f t="shared" ref="E42:L42" si="13">$C42</f>
        <v>#condition-1</v>
      </c>
      <c r="F42" s="35" t="str">
        <f t="shared" si="13"/>
        <v>#condition-1</v>
      </c>
      <c r="G42" s="35" t="str">
        <f t="shared" si="13"/>
        <v>#condition-1</v>
      </c>
      <c r="H42" s="35" t="str">
        <f t="shared" si="13"/>
        <v>#condition-1</v>
      </c>
      <c r="I42" s="35" t="str">
        <f t="shared" si="13"/>
        <v>#condition-1</v>
      </c>
      <c r="J42" s="35" t="str">
        <f t="shared" si="13"/>
        <v>#condition-1</v>
      </c>
      <c r="K42" s="35" t="str">
        <f t="shared" si="13"/>
        <v>#condition-1</v>
      </c>
      <c r="L42" s="35" t="str">
        <f t="shared" si="13"/>
        <v>#condition-1</v>
      </c>
      <c r="M42" s="6"/>
      <c r="N42" s="4"/>
      <c r="O42" s="4"/>
    </row>
    <row r="43" spans="1:15">
      <c r="A43" s="12"/>
      <c r="B43" s="3" t="s">
        <v>501</v>
      </c>
      <c r="C43" s="13"/>
      <c r="D43" s="2" t="s">
        <v>377</v>
      </c>
      <c r="E43" s="4" t="s">
        <v>632</v>
      </c>
      <c r="F43" s="6" t="s">
        <v>634</v>
      </c>
      <c r="G43" s="6" t="s">
        <v>623</v>
      </c>
      <c r="H43" s="6" t="s">
        <v>628</v>
      </c>
      <c r="I43" s="6" t="s">
        <v>630</v>
      </c>
      <c r="J43" s="6" t="s">
        <v>636</v>
      </c>
      <c r="K43" s="6" t="s">
        <v>638</v>
      </c>
      <c r="L43" s="6" t="s">
        <v>640</v>
      </c>
      <c r="M43" s="28"/>
    </row>
    <row r="44" spans="1:15">
      <c r="A44" s="12"/>
      <c r="B44" s="3" t="s">
        <v>502</v>
      </c>
      <c r="C44" s="13" t="s">
        <v>521</v>
      </c>
      <c r="D44" s="2" t="s">
        <v>0</v>
      </c>
      <c r="E44" s="2" t="s">
        <v>0</v>
      </c>
      <c r="F44" s="28" t="s">
        <v>0</v>
      </c>
      <c r="G44" s="28" t="s">
        <v>0</v>
      </c>
      <c r="H44" s="28" t="s">
        <v>0</v>
      </c>
      <c r="I44" s="28" t="s">
        <v>0</v>
      </c>
      <c r="J44" s="28" t="s">
        <v>0</v>
      </c>
      <c r="K44" s="28" t="s">
        <v>0</v>
      </c>
      <c r="L44" s="28" t="s">
        <v>0</v>
      </c>
      <c r="M44" s="28"/>
    </row>
    <row r="45" spans="1:15">
      <c r="A45" s="12"/>
      <c r="B45" s="13" t="s">
        <v>504</v>
      </c>
      <c r="C45" s="13" t="s">
        <v>521</v>
      </c>
      <c r="D45" s="2" t="s">
        <v>1</v>
      </c>
      <c r="E45" s="2" t="s">
        <v>1</v>
      </c>
      <c r="F45" s="28" t="s">
        <v>1</v>
      </c>
      <c r="G45" s="28" t="s">
        <v>1</v>
      </c>
      <c r="H45" s="28" t="s">
        <v>1</v>
      </c>
      <c r="I45" s="28" t="s">
        <v>1</v>
      </c>
      <c r="J45" s="28" t="s">
        <v>1</v>
      </c>
      <c r="K45" s="28" t="s">
        <v>1</v>
      </c>
      <c r="L45" s="28" t="s">
        <v>1</v>
      </c>
      <c r="M45" s="28"/>
    </row>
    <row r="46" spans="1:15" ht="22.5">
      <c r="A46" s="12"/>
      <c r="B46" s="13" t="s">
        <v>503</v>
      </c>
      <c r="C46" s="13"/>
      <c r="D46" s="2" t="s">
        <v>64</v>
      </c>
      <c r="E46" s="4" t="s">
        <v>633</v>
      </c>
      <c r="F46" s="6" t="s">
        <v>635</v>
      </c>
      <c r="G46" s="35" t="s">
        <v>624</v>
      </c>
      <c r="H46" s="6" t="s">
        <v>629</v>
      </c>
      <c r="I46" s="6" t="s">
        <v>631</v>
      </c>
      <c r="J46" s="6" t="s">
        <v>637</v>
      </c>
      <c r="K46" s="6" t="s">
        <v>639</v>
      </c>
      <c r="L46" s="28" t="s">
        <v>641</v>
      </c>
      <c r="M46" s="28"/>
    </row>
    <row r="47" spans="1:15">
      <c r="A47" s="12"/>
      <c r="B47" s="13" t="s">
        <v>505</v>
      </c>
      <c r="C47" s="5" t="s">
        <v>534</v>
      </c>
      <c r="D47" s="2" t="s">
        <v>56</v>
      </c>
      <c r="E47" s="4" t="s">
        <v>619</v>
      </c>
      <c r="F47" s="28" t="s">
        <v>56</v>
      </c>
      <c r="G47" s="57" t="s">
        <v>622</v>
      </c>
      <c r="H47" s="28" t="s">
        <v>56</v>
      </c>
      <c r="I47" s="28" t="s">
        <v>56</v>
      </c>
      <c r="J47" s="28" t="s">
        <v>56</v>
      </c>
      <c r="K47" s="28" t="s">
        <v>56</v>
      </c>
      <c r="L47" s="28" t="s">
        <v>56</v>
      </c>
      <c r="M47" s="28"/>
    </row>
    <row r="48" spans="1:15">
      <c r="A48" s="12"/>
      <c r="B48" s="13" t="s">
        <v>506</v>
      </c>
      <c r="C48" s="5"/>
      <c r="D48" s="6" t="s">
        <v>55</v>
      </c>
      <c r="E48" s="24" t="s">
        <v>620</v>
      </c>
      <c r="F48" s="6" t="s">
        <v>55</v>
      </c>
      <c r="G48" s="35" t="s">
        <v>621</v>
      </c>
      <c r="H48" s="6" t="s">
        <v>55</v>
      </c>
      <c r="I48" s="6" t="s">
        <v>55</v>
      </c>
      <c r="J48" s="6" t="s">
        <v>55</v>
      </c>
      <c r="K48" s="6" t="s">
        <v>55</v>
      </c>
      <c r="L48" s="6" t="s">
        <v>55</v>
      </c>
      <c r="M48" s="28"/>
    </row>
    <row r="49" spans="1:15" s="43" customFormat="1">
      <c r="A49" s="44" t="s">
        <v>538</v>
      </c>
      <c r="B49" s="50" t="s">
        <v>489</v>
      </c>
      <c r="C49" s="40" t="s">
        <v>539</v>
      </c>
      <c r="D49" s="40" t="str">
        <f>$C49</f>
        <v>#problem-age-2</v>
      </c>
      <c r="E49" s="40" t="str">
        <f t="shared" ref="E49:K49" si="14">$C49</f>
        <v>#problem-age-2</v>
      </c>
      <c r="F49" s="40" t="str">
        <f t="shared" si="14"/>
        <v>#problem-age-2</v>
      </c>
      <c r="G49" s="55"/>
      <c r="H49" s="40" t="str">
        <f t="shared" si="14"/>
        <v>#problem-age-2</v>
      </c>
      <c r="I49" s="40" t="str">
        <f t="shared" si="14"/>
        <v>#problem-age-2</v>
      </c>
      <c r="J49" s="40" t="str">
        <f t="shared" si="14"/>
        <v>#problem-age-2</v>
      </c>
      <c r="K49" s="40" t="str">
        <f t="shared" si="14"/>
        <v>#problem-age-2</v>
      </c>
      <c r="L49" s="55"/>
    </row>
    <row r="50" spans="1:15">
      <c r="A50" s="11"/>
      <c r="B50" s="13" t="s">
        <v>488</v>
      </c>
      <c r="C50" s="5" t="s">
        <v>527</v>
      </c>
      <c r="D50" s="56">
        <f>D11</f>
        <v>2008</v>
      </c>
      <c r="E50" s="56">
        <f t="shared" ref="E50:K50" si="15">E11</f>
        <v>2010</v>
      </c>
      <c r="F50" s="56" t="str">
        <f t="shared" si="15"/>
        <v>20080512</v>
      </c>
      <c r="G50" s="8"/>
      <c r="H50" s="56">
        <f t="shared" si="15"/>
        <v>2007</v>
      </c>
      <c r="I50" s="56">
        <f t="shared" si="15"/>
        <v>2009</v>
      </c>
      <c r="J50" s="56">
        <f t="shared" si="15"/>
        <v>2008</v>
      </c>
      <c r="K50" s="56">
        <f t="shared" si="15"/>
        <v>2005</v>
      </c>
      <c r="L50" s="8"/>
      <c r="M50" s="4"/>
      <c r="N50" s="4"/>
      <c r="O50" s="4"/>
    </row>
    <row r="51" spans="1:15">
      <c r="A51" s="11"/>
      <c r="B51" s="13" t="s">
        <v>484</v>
      </c>
      <c r="C51" s="5" t="s">
        <v>530</v>
      </c>
      <c r="D51" s="6" t="s">
        <v>57</v>
      </c>
      <c r="E51" s="3" t="s">
        <v>57</v>
      </c>
      <c r="F51" s="3" t="s">
        <v>57</v>
      </c>
      <c r="G51" s="7"/>
      <c r="H51" s="3" t="s">
        <v>57</v>
      </c>
      <c r="I51" s="3" t="s">
        <v>57</v>
      </c>
      <c r="J51" s="3" t="s">
        <v>57</v>
      </c>
      <c r="K51" s="3" t="s">
        <v>57</v>
      </c>
      <c r="L51" s="7"/>
    </row>
    <row r="52" spans="1:15">
      <c r="A52" s="11"/>
      <c r="B52" s="5" t="s">
        <v>531</v>
      </c>
      <c r="C52" s="2" t="s">
        <v>355</v>
      </c>
      <c r="D52" s="28" t="s">
        <v>593</v>
      </c>
      <c r="E52" s="28" t="s">
        <v>594</v>
      </c>
      <c r="F52" s="28" t="s">
        <v>595</v>
      </c>
      <c r="G52" s="7"/>
      <c r="H52" s="28" t="s">
        <v>596</v>
      </c>
      <c r="I52" s="28" t="s">
        <v>597</v>
      </c>
      <c r="J52" s="28" t="s">
        <v>598</v>
      </c>
      <c r="K52" s="28" t="s">
        <v>599</v>
      </c>
      <c r="L52" s="7"/>
    </row>
    <row r="53" spans="1:15">
      <c r="A53" s="11"/>
      <c r="B53" s="13" t="s">
        <v>519</v>
      </c>
      <c r="C53" s="13" t="s">
        <v>518</v>
      </c>
      <c r="D53" s="28" t="s">
        <v>580</v>
      </c>
      <c r="E53" s="28" t="s">
        <v>359</v>
      </c>
      <c r="F53" s="28" t="s">
        <v>359</v>
      </c>
      <c r="G53" s="7"/>
      <c r="H53" s="28" t="s">
        <v>359</v>
      </c>
      <c r="I53" s="28" t="s">
        <v>450</v>
      </c>
      <c r="J53" s="28" t="s">
        <v>359</v>
      </c>
      <c r="K53" s="28" t="s">
        <v>359</v>
      </c>
      <c r="L53" s="7"/>
    </row>
    <row r="54" spans="1:15">
      <c r="A54" s="11"/>
      <c r="B54" s="13" t="s">
        <v>520</v>
      </c>
      <c r="C54" s="13" t="s">
        <v>518</v>
      </c>
      <c r="D54" s="28" t="s">
        <v>581</v>
      </c>
      <c r="E54" s="28" t="s">
        <v>59</v>
      </c>
      <c r="F54" s="28" t="s">
        <v>59</v>
      </c>
      <c r="G54" s="7"/>
      <c r="H54" s="28" t="s">
        <v>59</v>
      </c>
      <c r="I54" s="28" t="s">
        <v>625</v>
      </c>
      <c r="J54" s="28" t="s">
        <v>59</v>
      </c>
      <c r="K54" s="28" t="s">
        <v>59</v>
      </c>
      <c r="L54" s="7"/>
    </row>
    <row r="55" spans="1:15">
      <c r="A55" s="11"/>
      <c r="B55" s="13" t="s">
        <v>500</v>
      </c>
      <c r="C55" s="5" t="s">
        <v>540</v>
      </c>
      <c r="D55" s="5" t="str">
        <f>$C55</f>
        <v>#condition-2</v>
      </c>
      <c r="E55" s="5" t="str">
        <f t="shared" ref="E55:K55" si="16">$C55</f>
        <v>#condition-2</v>
      </c>
      <c r="F55" s="5" t="str">
        <f t="shared" si="16"/>
        <v>#condition-2</v>
      </c>
      <c r="G55" s="8"/>
      <c r="H55" s="5" t="str">
        <f t="shared" si="16"/>
        <v>#condition-2</v>
      </c>
      <c r="I55" s="5" t="str">
        <f t="shared" si="16"/>
        <v>#condition-2</v>
      </c>
      <c r="J55" s="5" t="str">
        <f t="shared" si="16"/>
        <v>#condition-2</v>
      </c>
      <c r="K55" s="5" t="str">
        <f t="shared" si="16"/>
        <v>#condition-2</v>
      </c>
      <c r="L55" s="8"/>
      <c r="M55" s="4"/>
      <c r="N55" s="4"/>
      <c r="O55" s="4"/>
    </row>
    <row r="56" spans="1:15">
      <c r="A56" s="11"/>
      <c r="B56" s="3" t="s">
        <v>501</v>
      </c>
      <c r="C56" s="13"/>
      <c r="D56" s="28" t="s">
        <v>583</v>
      </c>
      <c r="E56" s="4" t="s">
        <v>642</v>
      </c>
      <c r="F56" s="28" t="s">
        <v>377</v>
      </c>
      <c r="G56" s="9"/>
      <c r="H56" s="4" t="s">
        <v>644</v>
      </c>
      <c r="I56" s="4" t="s">
        <v>647</v>
      </c>
      <c r="J56" s="28" t="s">
        <v>377</v>
      </c>
      <c r="K56" s="4" t="s">
        <v>648</v>
      </c>
      <c r="L56" s="9"/>
    </row>
    <row r="57" spans="1:15">
      <c r="A57" s="11"/>
      <c r="B57" s="3" t="s">
        <v>502</v>
      </c>
      <c r="C57" s="13" t="s">
        <v>521</v>
      </c>
      <c r="D57" s="2" t="s">
        <v>0</v>
      </c>
      <c r="E57" s="2" t="s">
        <v>0</v>
      </c>
      <c r="F57" s="28" t="s">
        <v>0</v>
      </c>
      <c r="G57" s="7"/>
      <c r="H57" s="2" t="s">
        <v>0</v>
      </c>
      <c r="I57" s="2" t="s">
        <v>0</v>
      </c>
      <c r="J57" s="28" t="s">
        <v>0</v>
      </c>
      <c r="K57" s="2" t="s">
        <v>0</v>
      </c>
      <c r="L57" s="7"/>
    </row>
    <row r="58" spans="1:15">
      <c r="A58" s="11"/>
      <c r="B58" s="13" t="s">
        <v>504</v>
      </c>
      <c r="C58" s="13" t="s">
        <v>521</v>
      </c>
      <c r="D58" s="2" t="s">
        <v>1</v>
      </c>
      <c r="E58" s="2" t="s">
        <v>1</v>
      </c>
      <c r="F58" s="28" t="s">
        <v>1</v>
      </c>
      <c r="G58" s="7"/>
      <c r="H58" s="2" t="s">
        <v>1</v>
      </c>
      <c r="I58" s="2" t="s">
        <v>1</v>
      </c>
      <c r="J58" s="28" t="s">
        <v>1</v>
      </c>
      <c r="K58" s="2" t="s">
        <v>1</v>
      </c>
      <c r="L58" s="7"/>
    </row>
    <row r="59" spans="1:15" ht="22.5">
      <c r="A59" s="11"/>
      <c r="B59" s="13" t="s">
        <v>503</v>
      </c>
      <c r="C59" s="13"/>
      <c r="D59" s="28" t="s">
        <v>582</v>
      </c>
      <c r="E59" s="4" t="s">
        <v>643</v>
      </c>
      <c r="F59" s="28" t="s">
        <v>64</v>
      </c>
      <c r="G59" s="8"/>
      <c r="H59" s="4" t="s">
        <v>645</v>
      </c>
      <c r="I59" s="4" t="s">
        <v>646</v>
      </c>
      <c r="J59" s="28" t="s">
        <v>64</v>
      </c>
      <c r="K59" s="4" t="s">
        <v>649</v>
      </c>
      <c r="L59" s="7"/>
    </row>
    <row r="60" spans="1:15">
      <c r="A60" s="11"/>
      <c r="B60" s="13" t="s">
        <v>505</v>
      </c>
      <c r="C60" s="5" t="s">
        <v>534</v>
      </c>
      <c r="D60" s="2" t="s">
        <v>56</v>
      </c>
      <c r="E60" s="28" t="s">
        <v>56</v>
      </c>
      <c r="F60" s="28" t="s">
        <v>56</v>
      </c>
      <c r="G60" s="8"/>
      <c r="H60" s="28" t="s">
        <v>56</v>
      </c>
      <c r="I60" s="28" t="s">
        <v>56</v>
      </c>
      <c r="J60" s="28" t="s">
        <v>56</v>
      </c>
      <c r="K60" s="28" t="s">
        <v>56</v>
      </c>
      <c r="L60" s="7"/>
    </row>
    <row r="61" spans="1:15">
      <c r="A61" s="11"/>
      <c r="B61" s="13" t="s">
        <v>506</v>
      </c>
      <c r="C61" s="5"/>
      <c r="D61" s="6" t="s">
        <v>55</v>
      </c>
      <c r="E61" s="6" t="s">
        <v>55</v>
      </c>
      <c r="F61" s="6" t="s">
        <v>55</v>
      </c>
      <c r="G61" s="8"/>
      <c r="H61" s="6" t="s">
        <v>55</v>
      </c>
      <c r="I61" s="6" t="s">
        <v>55</v>
      </c>
      <c r="J61" s="6" t="s">
        <v>55</v>
      </c>
      <c r="K61" s="6" t="s">
        <v>55</v>
      </c>
      <c r="L61" s="7"/>
    </row>
    <row r="62" spans="1:15" s="43" customFormat="1">
      <c r="A62" s="47" t="s">
        <v>537</v>
      </c>
      <c r="B62" s="50" t="s">
        <v>489</v>
      </c>
      <c r="C62" s="40" t="s">
        <v>541</v>
      </c>
      <c r="D62" s="40" t="str">
        <f>$C62</f>
        <v>#problem-age-3</v>
      </c>
      <c r="E62" s="40" t="str">
        <f t="shared" ref="E62:K62" si="17">$C62</f>
        <v>#problem-age-3</v>
      </c>
      <c r="F62" s="40" t="str">
        <f t="shared" si="17"/>
        <v>#problem-age-3</v>
      </c>
      <c r="G62" s="55"/>
      <c r="H62" s="40" t="str">
        <f t="shared" si="17"/>
        <v>#problem-age-3</v>
      </c>
      <c r="I62" s="40" t="str">
        <f t="shared" si="17"/>
        <v>#problem-age-3</v>
      </c>
      <c r="J62" s="55"/>
      <c r="K62" s="40" t="str">
        <f t="shared" si="17"/>
        <v>#problem-age-3</v>
      </c>
      <c r="L62" s="55"/>
    </row>
    <row r="63" spans="1:15">
      <c r="A63" s="10"/>
      <c r="B63" s="13" t="s">
        <v>488</v>
      </c>
      <c r="C63" s="5" t="s">
        <v>527</v>
      </c>
      <c r="D63" s="56" t="str">
        <f>D15</f>
        <v>20060602</v>
      </c>
      <c r="E63" s="56" t="str">
        <f t="shared" ref="E63:K63" si="18">E15</f>
        <v>20090512</v>
      </c>
      <c r="F63" s="56">
        <f t="shared" si="18"/>
        <v>2008</v>
      </c>
      <c r="G63" s="8"/>
      <c r="H63" s="56" t="str">
        <f t="shared" si="18"/>
        <v>20040512</v>
      </c>
      <c r="I63" s="56" t="str">
        <f t="shared" si="18"/>
        <v>20070512</v>
      </c>
      <c r="J63" s="8"/>
      <c r="K63" s="56" t="str">
        <f t="shared" si="18"/>
        <v>20060602</v>
      </c>
      <c r="L63" s="8"/>
      <c r="M63" s="4"/>
      <c r="N63" s="4"/>
      <c r="O63" s="4"/>
    </row>
    <row r="64" spans="1:15">
      <c r="A64" s="10"/>
      <c r="B64" s="13" t="s">
        <v>484</v>
      </c>
      <c r="C64" s="5" t="s">
        <v>530</v>
      </c>
      <c r="D64" s="6" t="s">
        <v>58</v>
      </c>
      <c r="E64" s="24" t="s">
        <v>58</v>
      </c>
      <c r="F64" s="6" t="s">
        <v>58</v>
      </c>
      <c r="G64" s="7"/>
      <c r="H64" s="6" t="s">
        <v>58</v>
      </c>
      <c r="I64" s="24" t="s">
        <v>58</v>
      </c>
      <c r="J64" s="9"/>
      <c r="K64" s="24" t="s">
        <v>58</v>
      </c>
      <c r="L64" s="9"/>
    </row>
    <row r="65" spans="1:15">
      <c r="A65" s="10"/>
      <c r="B65" s="5" t="s">
        <v>531</v>
      </c>
      <c r="C65" s="28" t="s">
        <v>610</v>
      </c>
      <c r="D65" s="28" t="s">
        <v>611</v>
      </c>
      <c r="E65" s="28" t="s">
        <v>612</v>
      </c>
      <c r="F65" s="28" t="s">
        <v>613</v>
      </c>
      <c r="G65" s="7"/>
      <c r="H65" s="28" t="s">
        <v>614</v>
      </c>
      <c r="I65" s="28" t="s">
        <v>615</v>
      </c>
      <c r="J65" s="7"/>
      <c r="K65" s="28" t="s">
        <v>616</v>
      </c>
      <c r="L65" s="7"/>
    </row>
    <row r="66" spans="1:15">
      <c r="A66" s="10"/>
      <c r="B66" s="13" t="s">
        <v>519</v>
      </c>
      <c r="C66" s="13" t="s">
        <v>518</v>
      </c>
      <c r="D66" s="2" t="s">
        <v>359</v>
      </c>
      <c r="E66" s="28" t="s">
        <v>359</v>
      </c>
      <c r="F66" s="28" t="s">
        <v>359</v>
      </c>
      <c r="G66" s="7"/>
      <c r="H66" s="28" t="s">
        <v>359</v>
      </c>
      <c r="I66" s="28" t="s">
        <v>359</v>
      </c>
      <c r="J66" s="7"/>
      <c r="K66" s="28" t="s">
        <v>359</v>
      </c>
      <c r="L66" s="7"/>
    </row>
    <row r="67" spans="1:15">
      <c r="A67" s="10"/>
      <c r="B67" s="13" t="s">
        <v>520</v>
      </c>
      <c r="C67" s="13" t="s">
        <v>518</v>
      </c>
      <c r="D67" s="2" t="s">
        <v>59</v>
      </c>
      <c r="E67" s="28" t="s">
        <v>59</v>
      </c>
      <c r="F67" s="28" t="s">
        <v>59</v>
      </c>
      <c r="G67" s="7"/>
      <c r="H67" s="28" t="s">
        <v>59</v>
      </c>
      <c r="I67" s="28" t="s">
        <v>59</v>
      </c>
      <c r="J67" s="7"/>
      <c r="K67" s="28" t="s">
        <v>59</v>
      </c>
      <c r="L67" s="7"/>
    </row>
    <row r="68" spans="1:15">
      <c r="A68" s="10"/>
      <c r="B68" s="13" t="s">
        <v>500</v>
      </c>
      <c r="C68" s="5" t="s">
        <v>542</v>
      </c>
      <c r="D68" s="5" t="str">
        <f>$C68</f>
        <v>#condition-3</v>
      </c>
      <c r="E68" s="5" t="str">
        <f t="shared" ref="E68:K68" si="19">$C68</f>
        <v>#condition-3</v>
      </c>
      <c r="F68" s="5" t="str">
        <f t="shared" si="19"/>
        <v>#condition-3</v>
      </c>
      <c r="G68" s="8"/>
      <c r="H68" s="5" t="str">
        <f t="shared" si="19"/>
        <v>#condition-3</v>
      </c>
      <c r="I68" s="5" t="str">
        <f t="shared" si="19"/>
        <v>#condition-3</v>
      </c>
      <c r="J68" s="8"/>
      <c r="K68" s="5" t="str">
        <f t="shared" si="19"/>
        <v>#condition-3</v>
      </c>
      <c r="L68" s="8"/>
      <c r="M68" s="4"/>
      <c r="N68" s="4"/>
      <c r="O68" s="4"/>
    </row>
    <row r="69" spans="1:15">
      <c r="A69" s="10"/>
      <c r="B69" s="3" t="s">
        <v>501</v>
      </c>
      <c r="C69" s="13"/>
      <c r="D69" s="4" t="s">
        <v>650</v>
      </c>
      <c r="E69" s="4" t="s">
        <v>648</v>
      </c>
      <c r="F69" s="6" t="s">
        <v>638</v>
      </c>
      <c r="G69" s="9"/>
      <c r="H69" s="28" t="s">
        <v>377</v>
      </c>
      <c r="I69" s="4" t="s">
        <v>648</v>
      </c>
      <c r="J69" s="9"/>
      <c r="K69" s="4" t="s">
        <v>650</v>
      </c>
      <c r="L69" s="9"/>
    </row>
    <row r="70" spans="1:15">
      <c r="A70" s="10"/>
      <c r="B70" s="3" t="s">
        <v>502</v>
      </c>
      <c r="C70" s="13" t="s">
        <v>521</v>
      </c>
      <c r="D70" s="28" t="s">
        <v>0</v>
      </c>
      <c r="E70" s="28" t="s">
        <v>0</v>
      </c>
      <c r="F70" s="28" t="s">
        <v>0</v>
      </c>
      <c r="G70" s="7"/>
      <c r="H70" s="28" t="s">
        <v>0</v>
      </c>
      <c r="I70" s="28" t="s">
        <v>0</v>
      </c>
      <c r="J70" s="7"/>
      <c r="K70" s="2" t="s">
        <v>0</v>
      </c>
      <c r="L70" s="7"/>
    </row>
    <row r="71" spans="1:15">
      <c r="A71" s="10"/>
      <c r="B71" s="13" t="s">
        <v>504</v>
      </c>
      <c r="C71" s="13" t="s">
        <v>521</v>
      </c>
      <c r="D71" s="28" t="s">
        <v>1</v>
      </c>
      <c r="E71" s="28" t="s">
        <v>1</v>
      </c>
      <c r="F71" s="28" t="s">
        <v>1</v>
      </c>
      <c r="G71" s="7"/>
      <c r="H71" s="28" t="s">
        <v>1</v>
      </c>
      <c r="I71" s="28" t="s">
        <v>1</v>
      </c>
      <c r="J71" s="7"/>
      <c r="K71" s="2" t="s">
        <v>1</v>
      </c>
      <c r="L71" s="7"/>
    </row>
    <row r="72" spans="1:15">
      <c r="A72" s="10"/>
      <c r="B72" s="13" t="s">
        <v>503</v>
      </c>
      <c r="C72" s="13"/>
      <c r="D72" s="4" t="s">
        <v>651</v>
      </c>
      <c r="E72" s="4" t="s">
        <v>649</v>
      </c>
      <c r="F72" s="6" t="s">
        <v>639</v>
      </c>
      <c r="G72" s="8"/>
      <c r="H72" s="28" t="s">
        <v>64</v>
      </c>
      <c r="I72" s="4" t="s">
        <v>649</v>
      </c>
      <c r="J72" s="9"/>
      <c r="K72" s="4" t="s">
        <v>651</v>
      </c>
      <c r="L72" s="7"/>
    </row>
    <row r="73" spans="1:15">
      <c r="A73" s="10"/>
      <c r="B73" s="13" t="s">
        <v>505</v>
      </c>
      <c r="C73" s="5" t="s">
        <v>534</v>
      </c>
      <c r="D73" s="2" t="s">
        <v>56</v>
      </c>
      <c r="E73" s="4" t="s">
        <v>617</v>
      </c>
      <c r="F73" s="4" t="s">
        <v>619</v>
      </c>
      <c r="G73" s="8"/>
      <c r="H73" s="28" t="s">
        <v>56</v>
      </c>
      <c r="I73" s="28" t="s">
        <v>56</v>
      </c>
      <c r="J73" s="9"/>
      <c r="K73" s="28" t="s">
        <v>56</v>
      </c>
      <c r="L73" s="7"/>
    </row>
    <row r="74" spans="1:15">
      <c r="A74" s="10"/>
      <c r="B74" s="13" t="s">
        <v>506</v>
      </c>
      <c r="C74" s="5"/>
      <c r="D74" s="6" t="s">
        <v>55</v>
      </c>
      <c r="E74" s="24" t="s">
        <v>618</v>
      </c>
      <c r="F74" s="24" t="s">
        <v>620</v>
      </c>
      <c r="G74" s="8"/>
      <c r="H74" s="6" t="s">
        <v>55</v>
      </c>
      <c r="I74" s="6" t="s">
        <v>55</v>
      </c>
      <c r="J74" s="7"/>
      <c r="K74" s="6" t="s">
        <v>55</v>
      </c>
      <c r="L74" s="7"/>
    </row>
    <row r="75" spans="1:15" s="43" customFormat="1">
      <c r="B75" s="53"/>
      <c r="C75" s="53"/>
    </row>
  </sheetData>
  <conditionalFormatting sqref="D66:D67 F74 C69:L69 I72:K73 D70:D74 E70:G71 I70:L71 D68:O68 D64 M63:O63 D62:L62 A61 K55:K56 D53:D61 H55:I56 D59:F60 C56:L56 E55:E58 G57:G58 I57:L58 D55:O55 L64 C49:L49 D38 D40:D41 D46:F47 C43:L43 D44:D49 D42:O42 E44:G45 I44:L45 B22 E3:L3 M34:O34 B23:L23 M37:O37 E19:H19 D33:L35 D30:L31 C36:L36 D2:D19 E22:L22 D26:L27 D11:L11 E10:L10 E12:F12 E14:F14 E16:F16 K19 F64 H64 J64 D51:F51 H51:I51 K51 D50:O50 K73:K74 E60:F61 H57:H61 I59:K61 H44:H48 I46:K48 E47:F48 F53:F54 F56:F61 J56:J59 H69:I74 D69:F73 E5:L8 D15:L15">
    <cfRule type="containsText" dxfId="5" priority="407" operator="containsText" text="SHOULD">
      <formula>NOT(ISERROR(SEARCH("SHOULD",A2)))</formula>
    </cfRule>
    <cfRule type="containsText" dxfId="4" priority="408" operator="containsText" text="SHALL">
      <formula>NOT(ISERROR(SEARCH("SHALL",A2)))</formula>
    </cfRule>
  </conditionalFormatting>
  <conditionalFormatting sqref="H12:K12">
    <cfRule type="containsText" dxfId="59" priority="45" operator="containsText" text="SHOULD">
      <formula>NOT(ISERROR(SEARCH("SHOULD",H12)))</formula>
    </cfRule>
    <cfRule type="containsText" dxfId="58" priority="46" operator="containsText" text="SHALL">
      <formula>NOT(ISERROR(SEARCH("SHALL",H12)))</formula>
    </cfRule>
  </conditionalFormatting>
  <conditionalFormatting sqref="H14:I14">
    <cfRule type="containsText" dxfId="57" priority="43" operator="containsText" text="SHOULD">
      <formula>NOT(ISERROR(SEARCH("SHOULD",H14)))</formula>
    </cfRule>
    <cfRule type="containsText" dxfId="56" priority="44" operator="containsText" text="SHALL">
      <formula>NOT(ISERROR(SEARCH("SHALL",H14)))</formula>
    </cfRule>
  </conditionalFormatting>
  <conditionalFormatting sqref="K14">
    <cfRule type="containsText" dxfId="55" priority="41" operator="containsText" text="SHOULD">
      <formula>NOT(ISERROR(SEARCH("SHOULD",K14)))</formula>
    </cfRule>
    <cfRule type="containsText" dxfId="54" priority="42" operator="containsText" text="SHALL">
      <formula>NOT(ISERROR(SEARCH("SHALL",K14)))</formula>
    </cfRule>
  </conditionalFormatting>
  <conditionalFormatting sqref="H16">
    <cfRule type="containsText" dxfId="53" priority="39" operator="containsText" text="SHOULD">
      <formula>NOT(ISERROR(SEARCH("SHOULD",H16)))</formula>
    </cfRule>
    <cfRule type="containsText" dxfId="52" priority="40" operator="containsText" text="SHALL">
      <formula>NOT(ISERROR(SEARCH("SHALL",H16)))</formula>
    </cfRule>
  </conditionalFormatting>
  <conditionalFormatting sqref="I16">
    <cfRule type="containsText" dxfId="51" priority="37" operator="containsText" text="SHOULD">
      <formula>NOT(ISERROR(SEARCH("SHOULD",I16)))</formula>
    </cfRule>
    <cfRule type="containsText" dxfId="50" priority="38" operator="containsText" text="SHALL">
      <formula>NOT(ISERROR(SEARCH("SHALL",I16)))</formula>
    </cfRule>
  </conditionalFormatting>
  <conditionalFormatting sqref="K16">
    <cfRule type="containsText" dxfId="49" priority="35" operator="containsText" text="SHOULD">
      <formula>NOT(ISERROR(SEARCH("SHOULD",K16)))</formula>
    </cfRule>
    <cfRule type="containsText" dxfId="48" priority="36" operator="containsText" text="SHALL">
      <formula>NOT(ISERROR(SEARCH("SHALL",K16)))</formula>
    </cfRule>
  </conditionalFormatting>
  <conditionalFormatting sqref="L19">
    <cfRule type="containsText" dxfId="47" priority="33" operator="containsText" text="SHOULD">
      <formula>NOT(ISERROR(SEARCH("SHOULD",L19)))</formula>
    </cfRule>
    <cfRule type="containsText" dxfId="46" priority="34" operator="containsText" text="SHALL">
      <formula>NOT(ISERROR(SEARCH("SHALL",L19)))</formula>
    </cfRule>
  </conditionalFormatting>
  <conditionalFormatting sqref="E66:E67">
    <cfRule type="containsText" dxfId="45" priority="31" operator="containsText" text="SHOULD">
      <formula>NOT(ISERROR(SEARCH("SHOULD",E66)))</formula>
    </cfRule>
    <cfRule type="containsText" dxfId="44" priority="32" operator="containsText" text="SHALL">
      <formula>NOT(ISERROR(SEARCH("SHALL",E66)))</formula>
    </cfRule>
  </conditionalFormatting>
  <conditionalFormatting sqref="F66:F67">
    <cfRule type="containsText" dxfId="43" priority="29" operator="containsText" text="SHOULD">
      <formula>NOT(ISERROR(SEARCH("SHOULD",F66)))</formula>
    </cfRule>
    <cfRule type="containsText" dxfId="42" priority="30" operator="containsText" text="SHALL">
      <formula>NOT(ISERROR(SEARCH("SHALL",F66)))</formula>
    </cfRule>
  </conditionalFormatting>
  <conditionalFormatting sqref="H66:H67">
    <cfRule type="containsText" dxfId="41" priority="27" operator="containsText" text="SHOULD">
      <formula>NOT(ISERROR(SEARCH("SHOULD",H66)))</formula>
    </cfRule>
    <cfRule type="containsText" dxfId="40" priority="28" operator="containsText" text="SHALL">
      <formula>NOT(ISERROR(SEARCH("SHALL",H66)))</formula>
    </cfRule>
  </conditionalFormatting>
  <conditionalFormatting sqref="I66:I67">
    <cfRule type="containsText" dxfId="39" priority="25" operator="containsText" text="SHOULD">
      <formula>NOT(ISERROR(SEARCH("SHOULD",I66)))</formula>
    </cfRule>
    <cfRule type="containsText" dxfId="38" priority="26" operator="containsText" text="SHALL">
      <formula>NOT(ISERROR(SEARCH("SHALL",I66)))</formula>
    </cfRule>
  </conditionalFormatting>
  <conditionalFormatting sqref="K66:K67">
    <cfRule type="containsText" dxfId="37" priority="23" operator="containsText" text="SHOULD">
      <formula>NOT(ISERROR(SEARCH("SHOULD",K66)))</formula>
    </cfRule>
    <cfRule type="containsText" dxfId="36" priority="24" operator="containsText" text="SHALL">
      <formula>NOT(ISERROR(SEARCH("SHALL",K66)))</formula>
    </cfRule>
  </conditionalFormatting>
  <conditionalFormatting sqref="L47:L48">
    <cfRule type="containsText" dxfId="35" priority="21" operator="containsText" text="SHOULD">
      <formula>NOT(ISERROR(SEARCH("SHOULD",L47)))</formula>
    </cfRule>
    <cfRule type="containsText" dxfId="34" priority="22" operator="containsText" text="SHALL">
      <formula>NOT(ISERROR(SEARCH("SHALL",L47)))</formula>
    </cfRule>
  </conditionalFormatting>
  <conditionalFormatting sqref="E40:E41">
    <cfRule type="containsText" dxfId="33" priority="19" operator="containsText" text="SHOULD">
      <formula>NOT(ISERROR(SEARCH("SHOULD",E40)))</formula>
    </cfRule>
    <cfRule type="containsText" dxfId="32" priority="20" operator="containsText" text="SHALL">
      <formula>NOT(ISERROR(SEARCH("SHALL",E40)))</formula>
    </cfRule>
  </conditionalFormatting>
  <conditionalFormatting sqref="F40:F41">
    <cfRule type="containsText" dxfId="31" priority="17" operator="containsText" text="SHOULD">
      <formula>NOT(ISERROR(SEARCH("SHOULD",F40)))</formula>
    </cfRule>
    <cfRule type="containsText" dxfId="30" priority="18" operator="containsText" text="SHALL">
      <formula>NOT(ISERROR(SEARCH("SHALL",F40)))</formula>
    </cfRule>
  </conditionalFormatting>
  <conditionalFormatting sqref="J40:J41">
    <cfRule type="containsText" dxfId="29" priority="15" operator="containsText" text="SHOULD">
      <formula>NOT(ISERROR(SEARCH("SHOULD",J40)))</formula>
    </cfRule>
    <cfRule type="containsText" dxfId="28" priority="16" operator="containsText" text="SHALL">
      <formula>NOT(ISERROR(SEARCH("SHALL",J40)))</formula>
    </cfRule>
  </conditionalFormatting>
  <conditionalFormatting sqref="K40:K41">
    <cfRule type="containsText" dxfId="27" priority="13" operator="containsText" text="SHOULD">
      <formula>NOT(ISERROR(SEARCH("SHOULD",K40)))</formula>
    </cfRule>
    <cfRule type="containsText" dxfId="26" priority="14" operator="containsText" text="SHALL">
      <formula>NOT(ISERROR(SEARCH("SHALL",K40)))</formula>
    </cfRule>
  </conditionalFormatting>
  <conditionalFormatting sqref="E53:E54">
    <cfRule type="containsText" dxfId="25" priority="9" operator="containsText" text="SHOULD">
      <formula>NOT(ISERROR(SEARCH("SHOULD",E53)))</formula>
    </cfRule>
    <cfRule type="containsText" dxfId="24" priority="10" operator="containsText" text="SHALL">
      <formula>NOT(ISERROR(SEARCH("SHALL",E53)))</formula>
    </cfRule>
  </conditionalFormatting>
  <conditionalFormatting sqref="H53:H54">
    <cfRule type="containsText" dxfId="23" priority="7" operator="containsText" text="SHOULD">
      <formula>NOT(ISERROR(SEARCH("SHOULD",H53)))</formula>
    </cfRule>
    <cfRule type="containsText" dxfId="22" priority="8" operator="containsText" text="SHALL">
      <formula>NOT(ISERROR(SEARCH("SHALL",H53)))</formula>
    </cfRule>
  </conditionalFormatting>
  <conditionalFormatting sqref="J53:J54">
    <cfRule type="containsText" dxfId="21" priority="3" operator="containsText" text="SHOULD">
      <formula>NOT(ISERROR(SEARCH("SHOULD",J53)))</formula>
    </cfRule>
    <cfRule type="containsText" dxfId="20" priority="4" operator="containsText" text="SHALL">
      <formula>NOT(ISERROR(SEARCH("SHALL",J53)))</formula>
    </cfRule>
  </conditionalFormatting>
  <conditionalFormatting sqref="K53:K54">
    <cfRule type="containsText" dxfId="19" priority="1" operator="containsText" text="SHOULD">
      <formula>NOT(ISERROR(SEARCH("SHOULD",K53)))</formula>
    </cfRule>
    <cfRule type="containsText" dxfId="18" priority="2" operator="containsText" text="SHALL">
      <formula>NOT(ISERROR(SEARCH("SHALL",K53)))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B5"/>
  <sheetViews>
    <sheetView workbookViewId="0">
      <selection activeCell="D5" sqref="D5"/>
    </sheetView>
  </sheetViews>
  <sheetFormatPr defaultRowHeight="15"/>
  <cols>
    <col min="2" max="2" width="101.5703125" style="19" customWidth="1"/>
  </cols>
  <sheetData>
    <row r="1" spans="2:2">
      <c r="B1" s="20" t="s">
        <v>543</v>
      </c>
    </row>
    <row r="2" spans="2:2">
      <c r="B2" s="19" t="s">
        <v>544</v>
      </c>
    </row>
    <row r="3" spans="2:2">
      <c r="B3" s="19" t="s">
        <v>545</v>
      </c>
    </row>
    <row r="4" spans="2:2" ht="45">
      <c r="B4" s="19" t="s">
        <v>547</v>
      </c>
    </row>
    <row r="5" spans="2:2">
      <c r="B5" s="19" t="s">
        <v>546</v>
      </c>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dimension ref="A2:G446"/>
  <sheetViews>
    <sheetView topLeftCell="A81" workbookViewId="0">
      <selection activeCell="F85" sqref="F85"/>
    </sheetView>
  </sheetViews>
  <sheetFormatPr defaultRowHeight="15"/>
  <cols>
    <col min="1" max="1" width="38.28515625" style="13" customWidth="1"/>
    <col min="2" max="2" width="33.28515625" style="13" customWidth="1"/>
    <col min="3" max="3" width="22.7109375" style="13" bestFit="1" customWidth="1"/>
    <col min="4" max="4" width="4.28515625" customWidth="1"/>
    <col min="5" max="5" width="4.85546875" style="13" customWidth="1"/>
    <col min="6" max="6" width="20" style="13" customWidth="1"/>
    <col min="7" max="16384" width="9.140625" style="13"/>
  </cols>
  <sheetData>
    <row r="2" spans="1:3">
      <c r="A2" s="3" t="s">
        <v>67</v>
      </c>
    </row>
    <row r="3" spans="1:3">
      <c r="A3" s="3" t="s">
        <v>68</v>
      </c>
    </row>
    <row r="4" spans="1:3">
      <c r="A4" s="3" t="s">
        <v>67</v>
      </c>
    </row>
    <row r="5" spans="1:3">
      <c r="A5" s="3" t="s">
        <v>69</v>
      </c>
    </row>
    <row r="6" spans="1:3">
      <c r="A6" s="3" t="s">
        <v>70</v>
      </c>
    </row>
    <row r="7" spans="1:3">
      <c r="A7" s="3" t="s">
        <v>71</v>
      </c>
    </row>
    <row r="8" spans="1:3">
      <c r="A8" s="3" t="s">
        <v>72</v>
      </c>
    </row>
    <row r="9" spans="1:3">
      <c r="A9" s="3" t="s">
        <v>67</v>
      </c>
    </row>
    <row r="10" spans="1:3">
      <c r="A10" s="3" t="s">
        <v>73</v>
      </c>
    </row>
    <row r="11" spans="1:3">
      <c r="A11" s="3" t="s">
        <v>67</v>
      </c>
    </row>
    <row r="12" spans="1:3">
      <c r="A12" s="3" t="s">
        <v>74</v>
      </c>
    </row>
    <row r="13" spans="1:3">
      <c r="A13" s="3" t="s">
        <v>75</v>
      </c>
    </row>
    <row r="14" spans="1:3">
      <c r="A14" s="3" t="s">
        <v>76</v>
      </c>
      <c r="B14" s="3" t="s">
        <v>77</v>
      </c>
      <c r="C14" s="3" t="s">
        <v>78</v>
      </c>
    </row>
    <row r="15" spans="1:3">
      <c r="A15" s="3" t="s">
        <v>79</v>
      </c>
    </row>
    <row r="16" spans="1:3">
      <c r="A16" s="3" t="s">
        <v>80</v>
      </c>
      <c r="B16" s="3" t="s">
        <v>81</v>
      </c>
    </row>
    <row r="17" spans="1:3">
      <c r="A17" s="3" t="s">
        <v>82</v>
      </c>
    </row>
    <row r="18" spans="1:3">
      <c r="A18" s="3" t="s">
        <v>83</v>
      </c>
    </row>
    <row r="19" spans="1:3">
      <c r="A19" s="3" t="s">
        <v>84</v>
      </c>
    </row>
    <row r="20" spans="1:3">
      <c r="A20" s="3" t="s">
        <v>85</v>
      </c>
      <c r="B20" s="3" t="s">
        <v>86</v>
      </c>
      <c r="C20" s="3" t="s">
        <v>87</v>
      </c>
    </row>
    <row r="21" spans="1:3">
      <c r="A21" s="3" t="s">
        <v>88</v>
      </c>
      <c r="B21" s="3" t="s">
        <v>89</v>
      </c>
      <c r="C21" s="3" t="s">
        <v>90</v>
      </c>
    </row>
    <row r="22" spans="1:3">
      <c r="A22" s="3" t="s">
        <v>85</v>
      </c>
      <c r="B22" s="3" t="s">
        <v>91</v>
      </c>
      <c r="C22" s="3" t="s">
        <v>87</v>
      </c>
    </row>
    <row r="23" spans="1:3">
      <c r="A23" s="3" t="s">
        <v>88</v>
      </c>
      <c r="B23" s="3" t="s">
        <v>92</v>
      </c>
      <c r="C23" s="3" t="s">
        <v>90</v>
      </c>
    </row>
    <row r="24" spans="1:3">
      <c r="A24" s="3" t="s">
        <v>85</v>
      </c>
      <c r="B24" s="3" t="s">
        <v>93</v>
      </c>
      <c r="C24" s="3" t="s">
        <v>87</v>
      </c>
    </row>
    <row r="25" spans="1:3">
      <c r="A25" s="3" t="s">
        <v>88</v>
      </c>
      <c r="B25" s="3" t="s">
        <v>94</v>
      </c>
      <c r="C25" s="3" t="s">
        <v>90</v>
      </c>
    </row>
    <row r="26" spans="1:3">
      <c r="A26" s="3" t="s">
        <v>95</v>
      </c>
    </row>
    <row r="27" spans="1:3">
      <c r="A27" s="3" t="s">
        <v>96</v>
      </c>
      <c r="B27" s="3" t="s">
        <v>97</v>
      </c>
      <c r="C27" s="3" t="s">
        <v>87</v>
      </c>
    </row>
    <row r="28" spans="1:3">
      <c r="A28" s="3" t="s">
        <v>98</v>
      </c>
      <c r="B28" s="3" t="s">
        <v>99</v>
      </c>
      <c r="C28" s="3" t="s">
        <v>87</v>
      </c>
    </row>
    <row r="29" spans="1:3">
      <c r="A29" s="3" t="s">
        <v>100</v>
      </c>
      <c r="B29" s="3" t="s">
        <v>101</v>
      </c>
      <c r="C29" s="3" t="s">
        <v>87</v>
      </c>
    </row>
    <row r="30" spans="1:3">
      <c r="A30" s="3" t="s">
        <v>102</v>
      </c>
      <c r="B30" s="3" t="s">
        <v>103</v>
      </c>
      <c r="C30" s="3" t="s">
        <v>90</v>
      </c>
    </row>
    <row r="31" spans="1:3">
      <c r="A31" s="3" t="s">
        <v>104</v>
      </c>
    </row>
    <row r="32" spans="1:3">
      <c r="A32" s="3" t="s">
        <v>105</v>
      </c>
    </row>
    <row r="33" spans="1:3">
      <c r="A33" s="3" t="s">
        <v>106</v>
      </c>
      <c r="B33" s="3" t="s">
        <v>99</v>
      </c>
      <c r="C33" s="3" t="s">
        <v>107</v>
      </c>
    </row>
    <row r="34" spans="1:3">
      <c r="A34" s="3" t="s">
        <v>108</v>
      </c>
    </row>
    <row r="35" spans="1:3">
      <c r="A35" s="3" t="s">
        <v>109</v>
      </c>
    </row>
    <row r="36" spans="1:3">
      <c r="A36" s="3" t="s">
        <v>110</v>
      </c>
      <c r="B36" s="3" t="s">
        <v>2</v>
      </c>
      <c r="C36" s="3" t="s">
        <v>87</v>
      </c>
    </row>
    <row r="37" spans="1:3">
      <c r="A37" s="3" t="s">
        <v>111</v>
      </c>
      <c r="B37" s="3" t="s">
        <v>112</v>
      </c>
      <c r="C37" s="3" t="s">
        <v>113</v>
      </c>
    </row>
    <row r="38" spans="1:3">
      <c r="A38" s="3" t="s">
        <v>114</v>
      </c>
    </row>
    <row r="39" spans="1:3">
      <c r="A39" s="3" t="s">
        <v>115</v>
      </c>
    </row>
    <row r="40" spans="1:3">
      <c r="A40" s="3" t="s">
        <v>116</v>
      </c>
      <c r="B40" s="3" t="s">
        <v>59</v>
      </c>
      <c r="C40" s="3" t="s">
        <v>117</v>
      </c>
    </row>
    <row r="41" spans="1:3">
      <c r="A41" s="3" t="s">
        <v>116</v>
      </c>
      <c r="B41" s="3" t="s">
        <v>60</v>
      </c>
      <c r="C41" s="3" t="s">
        <v>117</v>
      </c>
    </row>
    <row r="42" spans="1:3">
      <c r="A42" s="3" t="s">
        <v>116</v>
      </c>
      <c r="B42" s="3" t="s">
        <v>61</v>
      </c>
      <c r="C42" s="3" t="s">
        <v>117</v>
      </c>
    </row>
    <row r="43" spans="1:3">
      <c r="A43" s="3" t="s">
        <v>116</v>
      </c>
      <c r="B43" s="3" t="s">
        <v>62</v>
      </c>
      <c r="C43" s="3" t="s">
        <v>117</v>
      </c>
    </row>
    <row r="44" spans="1:3">
      <c r="A44" s="3" t="s">
        <v>116</v>
      </c>
      <c r="B44" s="3" t="s">
        <v>63</v>
      </c>
      <c r="C44" s="3" t="s">
        <v>117</v>
      </c>
    </row>
    <row r="45" spans="1:3">
      <c r="A45" s="3" t="s">
        <v>118</v>
      </c>
      <c r="B45" s="3" t="s">
        <v>119</v>
      </c>
    </row>
    <row r="46" spans="1:3">
      <c r="A46" s="3" t="s">
        <v>120</v>
      </c>
      <c r="B46" s="3" t="s">
        <v>121</v>
      </c>
    </row>
    <row r="47" spans="1:3">
      <c r="A47" s="3" t="s">
        <v>122</v>
      </c>
    </row>
    <row r="48" spans="1:3">
      <c r="A48" s="3" t="s">
        <v>115</v>
      </c>
    </row>
    <row r="49" spans="1:6">
      <c r="A49" s="3" t="s">
        <v>123</v>
      </c>
      <c r="B49" s="14" t="s">
        <v>64</v>
      </c>
      <c r="C49" s="3" t="s">
        <v>124</v>
      </c>
      <c r="F49" s="13" t="s">
        <v>511</v>
      </c>
    </row>
    <row r="50" spans="1:6">
      <c r="A50" s="3" t="s">
        <v>123</v>
      </c>
      <c r="B50" s="14" t="s">
        <v>65</v>
      </c>
      <c r="C50" s="3" t="s">
        <v>124</v>
      </c>
      <c r="F50" s="13" t="s">
        <v>512</v>
      </c>
    </row>
    <row r="51" spans="1:6">
      <c r="A51" s="3" t="s">
        <v>123</v>
      </c>
      <c r="B51" s="14" t="s">
        <v>55</v>
      </c>
      <c r="C51" s="3" t="s">
        <v>124</v>
      </c>
      <c r="F51" s="13" t="s">
        <v>513</v>
      </c>
    </row>
    <row r="52" spans="1:6">
      <c r="A52" s="3" t="s">
        <v>123</v>
      </c>
      <c r="F52" s="13" t="s">
        <v>514</v>
      </c>
    </row>
    <row r="53" spans="1:6">
      <c r="A53" s="15" t="s">
        <v>125</v>
      </c>
      <c r="B53" s="15" t="s">
        <v>126</v>
      </c>
      <c r="C53" s="15" t="s">
        <v>127</v>
      </c>
    </row>
    <row r="54" spans="1:6">
      <c r="A54" s="15" t="s">
        <v>128</v>
      </c>
      <c r="B54" s="15" t="s">
        <v>124</v>
      </c>
      <c r="C54" s="16"/>
    </row>
    <row r="55" spans="1:6">
      <c r="A55" s="15" t="s">
        <v>123</v>
      </c>
      <c r="B55" s="16"/>
      <c r="C55" s="16"/>
    </row>
    <row r="56" spans="1:6">
      <c r="A56" s="15" t="s">
        <v>125</v>
      </c>
      <c r="B56" s="15" t="s">
        <v>129</v>
      </c>
      <c r="C56" s="15" t="s">
        <v>130</v>
      </c>
      <c r="F56" s="13" t="s">
        <v>515</v>
      </c>
    </row>
    <row r="57" spans="1:6">
      <c r="A57" s="3" t="s">
        <v>128</v>
      </c>
      <c r="B57" s="3" t="s">
        <v>124</v>
      </c>
    </row>
    <row r="58" spans="1:6">
      <c r="A58" s="3" t="s">
        <v>118</v>
      </c>
      <c r="B58" s="3" t="s">
        <v>119</v>
      </c>
    </row>
    <row r="59" spans="1:6">
      <c r="A59" s="3" t="s">
        <v>120</v>
      </c>
      <c r="B59" s="3" t="s">
        <v>131</v>
      </c>
    </row>
    <row r="60" spans="1:6">
      <c r="A60" s="3" t="s">
        <v>132</v>
      </c>
      <c r="B60" s="3" t="s">
        <v>133</v>
      </c>
    </row>
    <row r="61" spans="1:6">
      <c r="A61" s="3" t="s">
        <v>134</v>
      </c>
      <c r="B61" s="3" t="s">
        <v>135</v>
      </c>
    </row>
    <row r="62" spans="1:6">
      <c r="A62" s="3" t="s">
        <v>136</v>
      </c>
    </row>
    <row r="63" spans="1:6">
      <c r="A63" s="3" t="s">
        <v>137</v>
      </c>
      <c r="B63" s="3" t="s">
        <v>138</v>
      </c>
      <c r="C63" s="3" t="s">
        <v>113</v>
      </c>
    </row>
    <row r="64" spans="1:6">
      <c r="A64" s="3" t="s">
        <v>139</v>
      </c>
    </row>
    <row r="65" spans="1:3">
      <c r="A65" s="3" t="s">
        <v>140</v>
      </c>
      <c r="B65" s="3" t="s">
        <v>141</v>
      </c>
      <c r="C65" s="3" t="s">
        <v>87</v>
      </c>
    </row>
    <row r="66" spans="1:3">
      <c r="A66" s="3" t="s">
        <v>142</v>
      </c>
    </row>
    <row r="67" spans="1:3">
      <c r="A67" s="3" t="s">
        <v>143</v>
      </c>
      <c r="B67" s="3" t="s">
        <v>144</v>
      </c>
      <c r="C67" s="3" t="s">
        <v>87</v>
      </c>
    </row>
    <row r="68" spans="1:3">
      <c r="A68" s="3" t="s">
        <v>145</v>
      </c>
    </row>
    <row r="69" spans="1:3">
      <c r="A69" s="3" t="s">
        <v>146</v>
      </c>
      <c r="B69" s="3" t="s">
        <v>141</v>
      </c>
      <c r="C69" s="3" t="s">
        <v>87</v>
      </c>
    </row>
    <row r="70" spans="1:3">
      <c r="A70" s="3" t="s">
        <v>147</v>
      </c>
      <c r="B70" s="3" t="s">
        <v>144</v>
      </c>
      <c r="C70" s="3" t="s">
        <v>113</v>
      </c>
    </row>
    <row r="71" spans="1:3">
      <c r="A71" s="3" t="s">
        <v>148</v>
      </c>
    </row>
    <row r="72" spans="1:3">
      <c r="A72" s="3" t="s">
        <v>149</v>
      </c>
      <c r="B72" s="3" t="s">
        <v>150</v>
      </c>
      <c r="C72" s="3" t="s">
        <v>87</v>
      </c>
    </row>
    <row r="73" spans="1:3">
      <c r="A73" s="3" t="s">
        <v>88</v>
      </c>
      <c r="B73" s="3" t="s">
        <v>151</v>
      </c>
      <c r="C73" s="3" t="s">
        <v>90</v>
      </c>
    </row>
    <row r="74" spans="1:3">
      <c r="A74" s="3" t="s">
        <v>152</v>
      </c>
    </row>
    <row r="75" spans="1:3">
      <c r="A75" s="3" t="s">
        <v>149</v>
      </c>
      <c r="B75" s="3" t="s">
        <v>153</v>
      </c>
      <c r="C75" s="3" t="s">
        <v>87</v>
      </c>
    </row>
    <row r="76" spans="1:3">
      <c r="A76" s="3" t="s">
        <v>88</v>
      </c>
      <c r="B76" s="3" t="s">
        <v>154</v>
      </c>
      <c r="C76" s="3" t="s">
        <v>90</v>
      </c>
    </row>
    <row r="77" spans="1:3">
      <c r="A77" s="3" t="s">
        <v>155</v>
      </c>
    </row>
    <row r="78" spans="1:3">
      <c r="A78" s="3" t="s">
        <v>149</v>
      </c>
      <c r="B78" s="3" t="s">
        <v>156</v>
      </c>
      <c r="C78" s="3" t="s">
        <v>87</v>
      </c>
    </row>
    <row r="79" spans="1:3">
      <c r="A79" s="3" t="s">
        <v>88</v>
      </c>
      <c r="B79" s="3" t="s">
        <v>157</v>
      </c>
      <c r="C79" s="3" t="s">
        <v>90</v>
      </c>
    </row>
    <row r="80" spans="1:3">
      <c r="A80" s="3" t="s">
        <v>158</v>
      </c>
    </row>
    <row r="81" spans="1:7">
      <c r="A81" s="3" t="s">
        <v>149</v>
      </c>
      <c r="B81" s="3" t="s">
        <v>159</v>
      </c>
      <c r="C81" s="3" t="s">
        <v>87</v>
      </c>
    </row>
    <row r="82" spans="1:7">
      <c r="A82" s="3" t="s">
        <v>88</v>
      </c>
      <c r="B82" s="3" t="s">
        <v>157</v>
      </c>
      <c r="C82" s="3" t="s">
        <v>90</v>
      </c>
    </row>
    <row r="83" spans="1:7">
      <c r="A83" s="3" t="s">
        <v>160</v>
      </c>
    </row>
    <row r="84" spans="1:7">
      <c r="A84" s="3" t="s">
        <v>161</v>
      </c>
    </row>
    <row r="85" spans="1:7">
      <c r="A85" s="3" t="s">
        <v>162</v>
      </c>
      <c r="B85" s="14" t="s">
        <v>163</v>
      </c>
      <c r="C85" s="3" t="s">
        <v>90</v>
      </c>
      <c r="F85" s="13" t="s">
        <v>555</v>
      </c>
    </row>
    <row r="86" spans="1:7">
      <c r="A86" s="3" t="s">
        <v>164</v>
      </c>
      <c r="B86" s="3" t="s">
        <v>165</v>
      </c>
    </row>
    <row r="87" spans="1:7">
      <c r="A87" s="3" t="s">
        <v>166</v>
      </c>
    </row>
    <row r="88" spans="1:7">
      <c r="A88" s="3" t="s">
        <v>167</v>
      </c>
      <c r="B88" s="3" t="s">
        <v>168</v>
      </c>
      <c r="C88" s="3" t="s">
        <v>90</v>
      </c>
    </row>
    <row r="89" spans="1:7">
      <c r="A89" s="3" t="s">
        <v>169</v>
      </c>
      <c r="B89" s="3" t="s">
        <v>170</v>
      </c>
    </row>
    <row r="90" spans="1:7">
      <c r="A90" s="3" t="s">
        <v>171</v>
      </c>
      <c r="B90" s="3" t="s">
        <v>172</v>
      </c>
      <c r="C90" s="3" t="s">
        <v>90</v>
      </c>
    </row>
    <row r="91" spans="1:7">
      <c r="A91" s="3" t="s">
        <v>173</v>
      </c>
    </row>
    <row r="92" spans="1:7">
      <c r="A92" s="3" t="s">
        <v>174</v>
      </c>
    </row>
    <row r="93" spans="1:7">
      <c r="A93" s="3" t="s">
        <v>175</v>
      </c>
      <c r="B93" s="14" t="s">
        <v>65</v>
      </c>
      <c r="C93" s="3" t="s">
        <v>90</v>
      </c>
      <c r="F93" s="13" t="s">
        <v>553</v>
      </c>
      <c r="G93" s="13" t="s">
        <v>552</v>
      </c>
    </row>
    <row r="94" spans="1:7">
      <c r="A94" s="3" t="s">
        <v>120</v>
      </c>
      <c r="B94" s="3" t="s">
        <v>176</v>
      </c>
    </row>
    <row r="95" spans="1:7">
      <c r="A95" s="3" t="s">
        <v>177</v>
      </c>
    </row>
    <row r="96" spans="1:7">
      <c r="A96" s="3" t="s">
        <v>178</v>
      </c>
    </row>
    <row r="97" spans="1:6">
      <c r="A97" s="3" t="s">
        <v>179</v>
      </c>
    </row>
    <row r="98" spans="1:6">
      <c r="A98" s="3" t="s">
        <v>180</v>
      </c>
    </row>
    <row r="99" spans="1:6">
      <c r="A99" s="3" t="s">
        <v>181</v>
      </c>
      <c r="B99" s="14" t="s">
        <v>182</v>
      </c>
      <c r="C99" s="3" t="s">
        <v>87</v>
      </c>
      <c r="F99" s="13" t="s">
        <v>517</v>
      </c>
    </row>
    <row r="100" spans="1:6">
      <c r="A100" s="3" t="s">
        <v>183</v>
      </c>
      <c r="B100" s="3" t="s">
        <v>168</v>
      </c>
      <c r="C100" s="3" t="s">
        <v>90</v>
      </c>
    </row>
    <row r="101" spans="1:6">
      <c r="A101" s="3" t="s">
        <v>184</v>
      </c>
    </row>
    <row r="102" spans="1:6">
      <c r="A102" s="3" t="s">
        <v>185</v>
      </c>
      <c r="B102" s="3" t="s">
        <v>168</v>
      </c>
      <c r="C102" s="3" t="s">
        <v>90</v>
      </c>
    </row>
    <row r="103" spans="1:6">
      <c r="A103" s="3" t="s">
        <v>186</v>
      </c>
      <c r="B103" s="3" t="s">
        <v>168</v>
      </c>
      <c r="C103" s="3" t="s">
        <v>90</v>
      </c>
    </row>
    <row r="104" spans="1:6">
      <c r="A104" s="3" t="s">
        <v>118</v>
      </c>
      <c r="B104" s="3" t="s">
        <v>187</v>
      </c>
    </row>
    <row r="105" spans="1:6">
      <c r="A105" s="3" t="s">
        <v>120</v>
      </c>
      <c r="B105" s="3" t="s">
        <v>188</v>
      </c>
    </row>
    <row r="106" spans="1:6">
      <c r="A106" s="3" t="s">
        <v>189</v>
      </c>
    </row>
    <row r="107" spans="1:6">
      <c r="A107" s="3" t="s">
        <v>190</v>
      </c>
    </row>
    <row r="108" spans="1:6">
      <c r="A108" s="3" t="s">
        <v>191</v>
      </c>
    </row>
    <row r="109" spans="1:6">
      <c r="A109" s="3" t="s">
        <v>192</v>
      </c>
      <c r="B109" s="3" t="s">
        <v>193</v>
      </c>
    </row>
    <row r="110" spans="1:6">
      <c r="A110" s="3" t="s">
        <v>194</v>
      </c>
      <c r="B110" s="3" t="s">
        <v>195</v>
      </c>
    </row>
    <row r="111" spans="1:6">
      <c r="A111" s="3" t="s">
        <v>196</v>
      </c>
    </row>
    <row r="112" spans="1:6">
      <c r="A112" s="3" t="s">
        <v>197</v>
      </c>
      <c r="B112" s="3" t="s">
        <v>198</v>
      </c>
      <c r="C112" s="3" t="s">
        <v>113</v>
      </c>
    </row>
    <row r="113" spans="1:6">
      <c r="A113" s="3" t="s">
        <v>199</v>
      </c>
    </row>
    <row r="114" spans="1:6">
      <c r="A114" s="3" t="s">
        <v>200</v>
      </c>
      <c r="B114" s="3" t="s">
        <v>201</v>
      </c>
      <c r="C114" s="3" t="s">
        <v>90</v>
      </c>
    </row>
    <row r="115" spans="1:6">
      <c r="A115" s="3" t="s">
        <v>202</v>
      </c>
    </row>
    <row r="116" spans="1:6">
      <c r="A116" s="3" t="s">
        <v>203</v>
      </c>
    </row>
    <row r="117" spans="1:6">
      <c r="A117" s="3" t="s">
        <v>204</v>
      </c>
    </row>
    <row r="118" spans="1:6">
      <c r="A118" s="3" t="s">
        <v>205</v>
      </c>
      <c r="B118" s="14" t="s">
        <v>206</v>
      </c>
      <c r="C118" s="3" t="s">
        <v>87</v>
      </c>
      <c r="F118" s="13" t="s">
        <v>499</v>
      </c>
    </row>
    <row r="119" spans="1:6">
      <c r="A119" s="3" t="s">
        <v>98</v>
      </c>
      <c r="B119" s="14" t="s">
        <v>207</v>
      </c>
      <c r="C119" s="3" t="s">
        <v>87</v>
      </c>
      <c r="F119" s="13" t="s">
        <v>498</v>
      </c>
    </row>
    <row r="120" spans="1:6">
      <c r="A120" s="3" t="s">
        <v>100</v>
      </c>
      <c r="B120" s="3" t="s">
        <v>208</v>
      </c>
      <c r="C120" s="3" t="s">
        <v>87</v>
      </c>
    </row>
    <row r="121" spans="1:6">
      <c r="A121" s="3" t="s">
        <v>102</v>
      </c>
      <c r="B121" s="3" t="s">
        <v>209</v>
      </c>
      <c r="C121" s="3" t="s">
        <v>210</v>
      </c>
    </row>
    <row r="122" spans="1:6">
      <c r="A122" s="3" t="s">
        <v>211</v>
      </c>
    </row>
    <row r="123" spans="1:6">
      <c r="A123" s="3" t="s">
        <v>212</v>
      </c>
    </row>
    <row r="124" spans="1:6">
      <c r="A124" s="3" t="s">
        <v>213</v>
      </c>
    </row>
    <row r="125" spans="1:6">
      <c r="A125" s="3" t="s">
        <v>214</v>
      </c>
    </row>
    <row r="126" spans="1:6">
      <c r="A126" s="3" t="s">
        <v>215</v>
      </c>
    </row>
    <row r="127" spans="1:6">
      <c r="A127" s="3" t="s">
        <v>181</v>
      </c>
      <c r="B127" s="14" t="s">
        <v>216</v>
      </c>
      <c r="C127" s="3" t="s">
        <v>87</v>
      </c>
      <c r="F127" s="13" t="s">
        <v>497</v>
      </c>
    </row>
    <row r="128" spans="1:6">
      <c r="A128" s="3" t="s">
        <v>183</v>
      </c>
      <c r="B128" s="14" t="s">
        <v>217</v>
      </c>
      <c r="C128" s="3" t="s">
        <v>90</v>
      </c>
      <c r="F128" s="13" t="s">
        <v>496</v>
      </c>
    </row>
    <row r="129" spans="1:6">
      <c r="A129" s="3" t="s">
        <v>218</v>
      </c>
    </row>
    <row r="130" spans="1:6">
      <c r="A130" s="3" t="s">
        <v>219</v>
      </c>
    </row>
    <row r="131" spans="1:6">
      <c r="A131" s="3" t="s">
        <v>220</v>
      </c>
    </row>
    <row r="132" spans="1:6">
      <c r="A132" s="3" t="s">
        <v>221</v>
      </c>
    </row>
    <row r="133" spans="1:6">
      <c r="A133" s="3" t="s">
        <v>222</v>
      </c>
    </row>
    <row r="134" spans="1:6">
      <c r="A134" s="3" t="s">
        <v>223</v>
      </c>
      <c r="B134" s="14" t="s">
        <v>224</v>
      </c>
      <c r="C134" s="3" t="s">
        <v>225</v>
      </c>
      <c r="F134" s="13" t="s">
        <v>495</v>
      </c>
    </row>
    <row r="135" spans="1:6">
      <c r="A135" s="3" t="s">
        <v>226</v>
      </c>
    </row>
    <row r="136" spans="1:6">
      <c r="A136" s="3" t="s">
        <v>227</v>
      </c>
      <c r="B136" s="14" t="s">
        <v>228</v>
      </c>
      <c r="C136" s="3" t="s">
        <v>229</v>
      </c>
      <c r="F136" s="13" t="s">
        <v>494</v>
      </c>
    </row>
    <row r="137" spans="1:6">
      <c r="A137" s="3" t="s">
        <v>230</v>
      </c>
    </row>
    <row r="138" spans="1:6">
      <c r="A138" s="3" t="s">
        <v>231</v>
      </c>
      <c r="B138" s="14" t="s">
        <v>232</v>
      </c>
      <c r="C138" s="3" t="s">
        <v>233</v>
      </c>
      <c r="F138" s="13" t="s">
        <v>493</v>
      </c>
    </row>
    <row r="139" spans="1:6">
      <c r="A139" s="3" t="s">
        <v>234</v>
      </c>
    </row>
    <row r="140" spans="1:6">
      <c r="A140" s="3" t="s">
        <v>235</v>
      </c>
      <c r="B140" s="14" t="s">
        <v>236</v>
      </c>
      <c r="C140" s="3" t="s">
        <v>237</v>
      </c>
      <c r="F140" s="13" t="s">
        <v>492</v>
      </c>
    </row>
    <row r="141" spans="1:6">
      <c r="A141" s="3" t="s">
        <v>238</v>
      </c>
    </row>
    <row r="142" spans="1:6">
      <c r="A142" s="3" t="s">
        <v>239</v>
      </c>
      <c r="B142" s="14" t="s">
        <v>240</v>
      </c>
      <c r="C142" s="3" t="s">
        <v>241</v>
      </c>
      <c r="F142" s="13" t="s">
        <v>491</v>
      </c>
    </row>
    <row r="143" spans="1:6">
      <c r="A143" s="3" t="s">
        <v>128</v>
      </c>
      <c r="B143" s="3" t="s">
        <v>242</v>
      </c>
    </row>
    <row r="144" spans="1:6">
      <c r="A144" s="3" t="s">
        <v>243</v>
      </c>
    </row>
    <row r="145" spans="1:6">
      <c r="A145" s="3" t="s">
        <v>244</v>
      </c>
      <c r="B145" s="14" t="s">
        <v>245</v>
      </c>
      <c r="C145" s="3" t="s">
        <v>90</v>
      </c>
      <c r="F145" s="13" t="s">
        <v>490</v>
      </c>
    </row>
    <row r="146" spans="1:6">
      <c r="A146" s="3" t="s">
        <v>118</v>
      </c>
      <c r="B146" s="3" t="s">
        <v>246</v>
      </c>
    </row>
    <row r="147" spans="1:6">
      <c r="A147" s="3" t="s">
        <v>120</v>
      </c>
      <c r="B147" s="3" t="s">
        <v>247</v>
      </c>
    </row>
    <row r="148" spans="1:6">
      <c r="A148" s="3" t="s">
        <v>248</v>
      </c>
    </row>
    <row r="149" spans="1:6">
      <c r="A149" s="3" t="s">
        <v>249</v>
      </c>
    </row>
    <row r="150" spans="1:6">
      <c r="A150" s="3" t="s">
        <v>250</v>
      </c>
    </row>
    <row r="151" spans="1:6">
      <c r="A151" s="3" t="s">
        <v>251</v>
      </c>
      <c r="B151" s="3" t="s">
        <v>252</v>
      </c>
      <c r="C151" s="3" t="s">
        <v>113</v>
      </c>
    </row>
    <row r="152" spans="1:6">
      <c r="A152" s="3" t="s">
        <v>253</v>
      </c>
      <c r="B152" s="3" t="s">
        <v>254</v>
      </c>
      <c r="C152" s="3" t="s">
        <v>87</v>
      </c>
    </row>
    <row r="153" spans="1:6">
      <c r="A153" s="3" t="s">
        <v>147</v>
      </c>
      <c r="B153" s="3" t="s">
        <v>144</v>
      </c>
      <c r="C153" s="3" t="s">
        <v>113</v>
      </c>
    </row>
    <row r="154" spans="1:6">
      <c r="A154" s="3" t="s">
        <v>255</v>
      </c>
      <c r="B154" s="3" t="s">
        <v>256</v>
      </c>
      <c r="C154" s="3" t="s">
        <v>90</v>
      </c>
    </row>
    <row r="155" spans="1:6">
      <c r="A155" s="3" t="s">
        <v>257</v>
      </c>
    </row>
    <row r="156" spans="1:6">
      <c r="A156" s="3" t="s">
        <v>255</v>
      </c>
      <c r="B156" s="3" t="s">
        <v>258</v>
      </c>
      <c r="C156" s="3" t="s">
        <v>90</v>
      </c>
    </row>
    <row r="157" spans="1:6">
      <c r="A157" s="3" t="s">
        <v>259</v>
      </c>
    </row>
    <row r="158" spans="1:6">
      <c r="A158" s="3" t="s">
        <v>255</v>
      </c>
      <c r="B158" s="3" t="s">
        <v>260</v>
      </c>
      <c r="C158" s="3" t="s">
        <v>90</v>
      </c>
    </row>
    <row r="159" spans="1:6">
      <c r="A159" s="3" t="s">
        <v>255</v>
      </c>
      <c r="B159" s="3" t="s">
        <v>261</v>
      </c>
      <c r="C159" s="3" t="s">
        <v>90</v>
      </c>
    </row>
    <row r="160" spans="1:6">
      <c r="A160" s="3" t="s">
        <v>262</v>
      </c>
    </row>
    <row r="161" spans="1:6">
      <c r="A161" s="3" t="s">
        <v>263</v>
      </c>
      <c r="B161" s="3" t="s">
        <v>168</v>
      </c>
      <c r="C161" s="3" t="s">
        <v>90</v>
      </c>
    </row>
    <row r="162" spans="1:6">
      <c r="A162" s="3" t="s">
        <v>264</v>
      </c>
    </row>
    <row r="163" spans="1:6">
      <c r="A163" s="3" t="s">
        <v>265</v>
      </c>
    </row>
    <row r="164" spans="1:6">
      <c r="A164" s="3" t="s">
        <v>266</v>
      </c>
      <c r="B164" s="3" t="s">
        <v>267</v>
      </c>
      <c r="C164" s="3" t="s">
        <v>87</v>
      </c>
    </row>
    <row r="165" spans="1:6">
      <c r="A165" s="3" t="s">
        <v>100</v>
      </c>
      <c r="B165" s="3" t="s">
        <v>0</v>
      </c>
      <c r="C165" s="3" t="s">
        <v>87</v>
      </c>
    </row>
    <row r="166" spans="1:6">
      <c r="A166" s="3" t="s">
        <v>102</v>
      </c>
      <c r="B166" s="3" t="s">
        <v>3</v>
      </c>
      <c r="C166" s="3" t="s">
        <v>87</v>
      </c>
    </row>
    <row r="167" spans="1:6">
      <c r="A167" s="3" t="s">
        <v>98</v>
      </c>
      <c r="B167" s="3" t="s">
        <v>268</v>
      </c>
      <c r="C167" s="3" t="s">
        <v>90</v>
      </c>
    </row>
    <row r="168" spans="1:6">
      <c r="A168" s="3" t="s">
        <v>269</v>
      </c>
    </row>
    <row r="169" spans="1:6">
      <c r="A169" s="3" t="s">
        <v>270</v>
      </c>
    </row>
    <row r="170" spans="1:6">
      <c r="A170" s="3" t="s">
        <v>271</v>
      </c>
      <c r="B170" s="15" t="s">
        <v>126</v>
      </c>
      <c r="C170" s="3" t="s">
        <v>90</v>
      </c>
      <c r="F170" s="13" t="s">
        <v>489</v>
      </c>
    </row>
    <row r="171" spans="1:6">
      <c r="A171" s="3" t="s">
        <v>128</v>
      </c>
      <c r="B171" s="3" t="s">
        <v>135</v>
      </c>
    </row>
    <row r="172" spans="1:6">
      <c r="A172" s="3" t="s">
        <v>272</v>
      </c>
    </row>
    <row r="173" spans="1:6">
      <c r="A173" s="3" t="s">
        <v>273</v>
      </c>
      <c r="B173" s="3" t="s">
        <v>274</v>
      </c>
      <c r="C173" s="3" t="s">
        <v>90</v>
      </c>
    </row>
    <row r="174" spans="1:6">
      <c r="A174" s="3" t="s">
        <v>275</v>
      </c>
    </row>
    <row r="175" spans="1:6">
      <c r="A175" s="3" t="s">
        <v>276</v>
      </c>
      <c r="B175" s="15" t="s">
        <v>277</v>
      </c>
      <c r="C175" s="3" t="s">
        <v>90</v>
      </c>
      <c r="F175" s="13" t="s">
        <v>488</v>
      </c>
    </row>
    <row r="176" spans="1:6">
      <c r="A176" s="3" t="s">
        <v>278</v>
      </c>
    </row>
    <row r="177" spans="1:6">
      <c r="A177" s="3" t="s">
        <v>279</v>
      </c>
      <c r="B177" s="3" t="s">
        <v>280</v>
      </c>
      <c r="C177" s="3" t="s">
        <v>87</v>
      </c>
    </row>
    <row r="178" spans="1:6">
      <c r="A178" s="3" t="s">
        <v>281</v>
      </c>
      <c r="B178" s="3" t="s">
        <v>168</v>
      </c>
      <c r="C178" s="3" t="s">
        <v>90</v>
      </c>
    </row>
    <row r="179" spans="1:6">
      <c r="A179" s="3" t="s">
        <v>282</v>
      </c>
    </row>
    <row r="180" spans="1:6">
      <c r="A180" s="3" t="s">
        <v>283</v>
      </c>
    </row>
    <row r="181" spans="1:6">
      <c r="A181" s="3" t="s">
        <v>284</v>
      </c>
    </row>
    <row r="182" spans="1:6">
      <c r="A182" s="3" t="s">
        <v>285</v>
      </c>
      <c r="B182" s="3" t="s">
        <v>168</v>
      </c>
      <c r="C182" s="3" t="s">
        <v>90</v>
      </c>
    </row>
    <row r="183" spans="1:6">
      <c r="A183" s="3" t="s">
        <v>286</v>
      </c>
      <c r="B183" s="3" t="s">
        <v>168</v>
      </c>
      <c r="C183" s="3" t="s">
        <v>90</v>
      </c>
    </row>
    <row r="184" spans="1:6">
      <c r="A184" s="3" t="s">
        <v>287</v>
      </c>
    </row>
    <row r="185" spans="1:6">
      <c r="A185" s="3" t="s">
        <v>288</v>
      </c>
    </row>
    <row r="186" spans="1:6">
      <c r="A186" s="3" t="s">
        <v>289</v>
      </c>
      <c r="B186" s="3" t="s">
        <v>168</v>
      </c>
      <c r="C186" s="3" t="s">
        <v>90</v>
      </c>
    </row>
    <row r="187" spans="1:6">
      <c r="A187" s="3" t="s">
        <v>290</v>
      </c>
      <c r="B187" s="14" t="s">
        <v>277</v>
      </c>
      <c r="C187" s="3" t="s">
        <v>90</v>
      </c>
      <c r="F187" s="13" t="s">
        <v>487</v>
      </c>
    </row>
    <row r="188" spans="1:6">
      <c r="A188" s="3" t="s">
        <v>291</v>
      </c>
      <c r="B188" s="3" t="s">
        <v>292</v>
      </c>
    </row>
    <row r="189" spans="1:6">
      <c r="A189" s="3" t="s">
        <v>293</v>
      </c>
      <c r="B189" s="3" t="s">
        <v>294</v>
      </c>
    </row>
    <row r="190" spans="1:6">
      <c r="A190" s="3" t="s">
        <v>128</v>
      </c>
      <c r="B190" s="3" t="s">
        <v>292</v>
      </c>
    </row>
    <row r="191" spans="1:6">
      <c r="A191" s="3" t="s">
        <v>118</v>
      </c>
      <c r="B191" s="3" t="s">
        <v>295</v>
      </c>
    </row>
    <row r="192" spans="1:6">
      <c r="A192" s="3" t="s">
        <v>120</v>
      </c>
      <c r="B192" s="3" t="s">
        <v>296</v>
      </c>
    </row>
    <row r="193" spans="1:6">
      <c r="A193" s="3" t="s">
        <v>297</v>
      </c>
    </row>
    <row r="194" spans="1:6">
      <c r="A194" s="3" t="s">
        <v>251</v>
      </c>
      <c r="B194" s="3" t="s">
        <v>298</v>
      </c>
      <c r="C194" s="3" t="s">
        <v>113</v>
      </c>
    </row>
    <row r="195" spans="1:6">
      <c r="A195" s="3" t="s">
        <v>253</v>
      </c>
      <c r="B195" s="3" t="s">
        <v>254</v>
      </c>
      <c r="C195" s="3" t="s">
        <v>87</v>
      </c>
    </row>
    <row r="196" spans="1:6">
      <c r="A196" s="3" t="s">
        <v>147</v>
      </c>
      <c r="B196" s="3" t="s">
        <v>144</v>
      </c>
      <c r="C196" s="3" t="s">
        <v>113</v>
      </c>
    </row>
    <row r="197" spans="1:6">
      <c r="A197" s="3" t="s">
        <v>299</v>
      </c>
      <c r="B197" s="3" t="s">
        <v>168</v>
      </c>
      <c r="C197" s="3" t="s">
        <v>90</v>
      </c>
    </row>
    <row r="198" spans="1:6">
      <c r="A198" s="3" t="s">
        <v>300</v>
      </c>
    </row>
    <row r="199" spans="1:6">
      <c r="A199" s="3" t="s">
        <v>276</v>
      </c>
      <c r="B199" s="14" t="s">
        <v>301</v>
      </c>
      <c r="C199" s="3" t="s">
        <v>90</v>
      </c>
      <c r="F199" s="13" t="s">
        <v>528</v>
      </c>
    </row>
    <row r="200" spans="1:6">
      <c r="A200" s="3" t="s">
        <v>302</v>
      </c>
    </row>
    <row r="201" spans="1:6">
      <c r="A201" s="3" t="s">
        <v>303</v>
      </c>
      <c r="B201" s="3" t="s">
        <v>252</v>
      </c>
      <c r="C201" s="3" t="s">
        <v>113</v>
      </c>
    </row>
    <row r="202" spans="1:6">
      <c r="A202" s="3" t="s">
        <v>304</v>
      </c>
      <c r="B202" s="3" t="s">
        <v>254</v>
      </c>
      <c r="C202" s="3" t="s">
        <v>87</v>
      </c>
    </row>
    <row r="203" spans="1:6">
      <c r="A203" s="3" t="s">
        <v>147</v>
      </c>
      <c r="B203" s="3" t="s">
        <v>144</v>
      </c>
      <c r="C203" s="3" t="s">
        <v>113</v>
      </c>
    </row>
    <row r="204" spans="1:6">
      <c r="A204" s="3" t="s">
        <v>305</v>
      </c>
      <c r="B204" s="3" t="s">
        <v>256</v>
      </c>
      <c r="C204" s="3" t="s">
        <v>90</v>
      </c>
    </row>
    <row r="205" spans="1:6">
      <c r="A205" s="3" t="s">
        <v>306</v>
      </c>
    </row>
    <row r="206" spans="1:6">
      <c r="A206" s="3" t="s">
        <v>305</v>
      </c>
      <c r="B206" s="3" t="s">
        <v>258</v>
      </c>
      <c r="C206" s="3" t="s">
        <v>90</v>
      </c>
    </row>
    <row r="207" spans="1:6">
      <c r="A207" s="3" t="s">
        <v>307</v>
      </c>
    </row>
    <row r="208" spans="1:6">
      <c r="A208" s="3" t="s">
        <v>305</v>
      </c>
      <c r="B208" s="3" t="s">
        <v>260</v>
      </c>
      <c r="C208" s="3" t="s">
        <v>90</v>
      </c>
    </row>
    <row r="209" spans="1:6">
      <c r="A209" s="3" t="s">
        <v>305</v>
      </c>
      <c r="B209" s="3" t="s">
        <v>261</v>
      </c>
      <c r="C209" s="3" t="s">
        <v>90</v>
      </c>
    </row>
    <row r="210" spans="1:6">
      <c r="A210" s="3" t="s">
        <v>308</v>
      </c>
    </row>
    <row r="211" spans="1:6">
      <c r="A211" s="3" t="s">
        <v>309</v>
      </c>
      <c r="B211" s="3" t="s">
        <v>168</v>
      </c>
      <c r="C211" s="3" t="s">
        <v>90</v>
      </c>
    </row>
    <row r="212" spans="1:6">
      <c r="A212" s="3" t="s">
        <v>310</v>
      </c>
    </row>
    <row r="213" spans="1:6">
      <c r="A213" s="3" t="s">
        <v>311</v>
      </c>
    </row>
    <row r="214" spans="1:6">
      <c r="A214" s="3" t="s">
        <v>312</v>
      </c>
      <c r="B214" s="3" t="s">
        <v>267</v>
      </c>
      <c r="C214" s="3" t="s">
        <v>87</v>
      </c>
    </row>
    <row r="215" spans="1:6">
      <c r="A215" s="3" t="s">
        <v>100</v>
      </c>
      <c r="B215" s="3" t="s">
        <v>0</v>
      </c>
      <c r="C215" s="3" t="s">
        <v>87</v>
      </c>
    </row>
    <row r="216" spans="1:6">
      <c r="A216" s="3" t="s">
        <v>102</v>
      </c>
      <c r="B216" s="3" t="s">
        <v>3</v>
      </c>
      <c r="C216" s="3" t="s">
        <v>87</v>
      </c>
    </row>
    <row r="217" spans="1:6">
      <c r="A217" s="3" t="s">
        <v>98</v>
      </c>
      <c r="B217" s="3" t="s">
        <v>268</v>
      </c>
      <c r="C217" s="3" t="s">
        <v>90</v>
      </c>
    </row>
    <row r="218" spans="1:6">
      <c r="A218" s="3" t="s">
        <v>313</v>
      </c>
    </row>
    <row r="219" spans="1:6">
      <c r="A219" s="3" t="s">
        <v>314</v>
      </c>
    </row>
    <row r="220" spans="1:6">
      <c r="A220" s="3" t="s">
        <v>315</v>
      </c>
      <c r="B220" s="15" t="s">
        <v>129</v>
      </c>
      <c r="C220" s="3" t="s">
        <v>90</v>
      </c>
      <c r="F220" s="13" t="s">
        <v>486</v>
      </c>
    </row>
    <row r="221" spans="1:6">
      <c r="A221" s="3" t="s">
        <v>291</v>
      </c>
      <c r="B221" s="3" t="s">
        <v>135</v>
      </c>
    </row>
    <row r="222" spans="1:6">
      <c r="A222" s="3" t="s">
        <v>316</v>
      </c>
    </row>
    <row r="223" spans="1:6">
      <c r="A223" s="3" t="s">
        <v>317</v>
      </c>
      <c r="B223" s="3" t="s">
        <v>274</v>
      </c>
      <c r="C223" s="3" t="s">
        <v>90</v>
      </c>
    </row>
    <row r="224" spans="1:6">
      <c r="A224" s="3" t="s">
        <v>318</v>
      </c>
    </row>
    <row r="225" spans="1:6">
      <c r="A225" s="3" t="s">
        <v>319</v>
      </c>
      <c r="B225" s="15" t="s">
        <v>277</v>
      </c>
      <c r="C225" s="3" t="s">
        <v>90</v>
      </c>
      <c r="F225" s="13" t="s">
        <v>485</v>
      </c>
    </row>
    <row r="226" spans="1:6">
      <c r="A226" s="3" t="s">
        <v>320</v>
      </c>
    </row>
    <row r="227" spans="1:6">
      <c r="A227" s="3" t="s">
        <v>321</v>
      </c>
      <c r="B227" s="3" t="s">
        <v>280</v>
      </c>
      <c r="C227" s="3" t="s">
        <v>87</v>
      </c>
    </row>
    <row r="228" spans="1:6">
      <c r="A228" s="3" t="s">
        <v>281</v>
      </c>
      <c r="B228" s="3" t="s">
        <v>168</v>
      </c>
      <c r="C228" s="3" t="s">
        <v>90</v>
      </c>
    </row>
    <row r="229" spans="1:6">
      <c r="A229" s="3" t="s">
        <v>287</v>
      </c>
    </row>
    <row r="230" spans="1:6">
      <c r="A230" s="3" t="s">
        <v>322</v>
      </c>
    </row>
    <row r="231" spans="1:6">
      <c r="A231" s="3" t="s">
        <v>323</v>
      </c>
    </row>
    <row r="232" spans="1:6">
      <c r="A232" s="3" t="s">
        <v>324</v>
      </c>
      <c r="B232" s="3" t="s">
        <v>168</v>
      </c>
      <c r="C232" s="3" t="s">
        <v>90</v>
      </c>
    </row>
    <row r="233" spans="1:6">
      <c r="A233" s="3" t="s">
        <v>325</v>
      </c>
      <c r="B233" s="3" t="s">
        <v>168</v>
      </c>
      <c r="C233" s="3" t="s">
        <v>90</v>
      </c>
    </row>
    <row r="234" spans="1:6">
      <c r="A234" s="3" t="s">
        <v>326</v>
      </c>
    </row>
    <row r="235" spans="1:6">
      <c r="A235" s="3" t="s">
        <v>327</v>
      </c>
    </row>
    <row r="236" spans="1:6">
      <c r="A236" s="3" t="s">
        <v>328</v>
      </c>
      <c r="B236" s="3" t="s">
        <v>168</v>
      </c>
      <c r="C236" s="3" t="s">
        <v>90</v>
      </c>
    </row>
    <row r="237" spans="1:6">
      <c r="A237" s="3" t="s">
        <v>329</v>
      </c>
      <c r="B237" s="3" t="s">
        <v>277</v>
      </c>
      <c r="C237" s="3" t="s">
        <v>90</v>
      </c>
    </row>
    <row r="238" spans="1:6">
      <c r="A238" s="3" t="s">
        <v>330</v>
      </c>
      <c r="B238" s="3" t="s">
        <v>292</v>
      </c>
    </row>
    <row r="239" spans="1:6">
      <c r="A239" s="3" t="s">
        <v>331</v>
      </c>
      <c r="B239" s="3" t="s">
        <v>294</v>
      </c>
    </row>
    <row r="240" spans="1:6">
      <c r="A240" s="3" t="s">
        <v>291</v>
      </c>
      <c r="B240" s="3" t="s">
        <v>292</v>
      </c>
    </row>
    <row r="241" spans="1:3">
      <c r="A241" s="3" t="s">
        <v>293</v>
      </c>
      <c r="B241" s="3" t="s">
        <v>295</v>
      </c>
    </row>
    <row r="242" spans="1:3">
      <c r="A242" s="3" t="s">
        <v>128</v>
      </c>
      <c r="B242" s="3" t="s">
        <v>296</v>
      </c>
    </row>
    <row r="243" spans="1:3">
      <c r="A243" s="3" t="s">
        <v>118</v>
      </c>
      <c r="B243" s="3" t="s">
        <v>295</v>
      </c>
    </row>
    <row r="244" spans="1:3">
      <c r="A244" s="3" t="s">
        <v>120</v>
      </c>
      <c r="B244" s="3" t="s">
        <v>296</v>
      </c>
    </row>
    <row r="245" spans="1:3">
      <c r="A245" s="3" t="s">
        <v>332</v>
      </c>
    </row>
    <row r="246" spans="1:3">
      <c r="A246" s="3" t="s">
        <v>333</v>
      </c>
      <c r="B246" s="3" t="s">
        <v>252</v>
      </c>
      <c r="C246" s="3" t="s">
        <v>87</v>
      </c>
    </row>
    <row r="247" spans="1:3">
      <c r="A247" s="3" t="s">
        <v>334</v>
      </c>
    </row>
    <row r="248" spans="1:3">
      <c r="A248" s="3" t="s">
        <v>335</v>
      </c>
    </row>
    <row r="249" spans="1:3">
      <c r="A249" s="3" t="s">
        <v>336</v>
      </c>
    </row>
    <row r="250" spans="1:3">
      <c r="A250" s="3" t="s">
        <v>337</v>
      </c>
    </row>
    <row r="251" spans="1:3">
      <c r="A251" s="3" t="s">
        <v>338</v>
      </c>
    </row>
    <row r="252" spans="1:3">
      <c r="A252" s="3" t="s">
        <v>339</v>
      </c>
    </row>
    <row r="253" spans="1:3">
      <c r="A253" s="3" t="s">
        <v>169</v>
      </c>
      <c r="B253" s="3" t="s">
        <v>340</v>
      </c>
    </row>
    <row r="254" spans="1:3">
      <c r="A254" s="3" t="s">
        <v>251</v>
      </c>
      <c r="B254" s="3" t="s">
        <v>252</v>
      </c>
      <c r="C254" s="3" t="s">
        <v>87</v>
      </c>
    </row>
    <row r="255" spans="1:3">
      <c r="A255" s="3" t="s">
        <v>341</v>
      </c>
      <c r="B255" s="3" t="s">
        <v>342</v>
      </c>
      <c r="C255" s="3" t="s">
        <v>113</v>
      </c>
    </row>
    <row r="256" spans="1:3">
      <c r="A256" s="3" t="s">
        <v>343</v>
      </c>
    </row>
    <row r="257" spans="1:6">
      <c r="A257" s="3" t="s">
        <v>344</v>
      </c>
      <c r="B257" s="14" t="s">
        <v>2</v>
      </c>
      <c r="C257" s="3" t="s">
        <v>90</v>
      </c>
      <c r="F257" s="13" t="s">
        <v>484</v>
      </c>
    </row>
    <row r="258" spans="1:6">
      <c r="A258" s="3" t="s">
        <v>345</v>
      </c>
    </row>
    <row r="259" spans="1:6">
      <c r="A259" s="3" t="s">
        <v>346</v>
      </c>
      <c r="B259" s="3" t="s">
        <v>347</v>
      </c>
    </row>
    <row r="260" spans="1:6">
      <c r="A260" s="3" t="s">
        <v>348</v>
      </c>
    </row>
    <row r="261" spans="1:6">
      <c r="A261" s="3" t="s">
        <v>253</v>
      </c>
      <c r="B261" s="3" t="s">
        <v>254</v>
      </c>
      <c r="C261" s="3" t="s">
        <v>87</v>
      </c>
    </row>
    <row r="262" spans="1:6">
      <c r="A262" s="3" t="s">
        <v>147</v>
      </c>
      <c r="B262" s="3" t="s">
        <v>144</v>
      </c>
      <c r="C262" s="3" t="s">
        <v>113</v>
      </c>
    </row>
    <row r="263" spans="1:6">
      <c r="A263" s="3" t="s">
        <v>349</v>
      </c>
    </row>
    <row r="264" spans="1:6">
      <c r="A264" s="3" t="s">
        <v>255</v>
      </c>
      <c r="B264" s="3" t="s">
        <v>350</v>
      </c>
      <c r="C264" s="3" t="s">
        <v>90</v>
      </c>
    </row>
    <row r="265" spans="1:6">
      <c r="A265" s="3" t="s">
        <v>351</v>
      </c>
      <c r="B265" s="3" t="s">
        <v>352</v>
      </c>
    </row>
    <row r="266" spans="1:6">
      <c r="A266" s="3" t="s">
        <v>255</v>
      </c>
      <c r="B266" s="3" t="s">
        <v>353</v>
      </c>
      <c r="C266" s="3" t="s">
        <v>87</v>
      </c>
    </row>
    <row r="267" spans="1:6">
      <c r="A267" s="3" t="s">
        <v>88</v>
      </c>
      <c r="B267" s="3" t="s">
        <v>94</v>
      </c>
      <c r="C267" s="3" t="s">
        <v>90</v>
      </c>
    </row>
    <row r="268" spans="1:6">
      <c r="A268" s="3" t="s">
        <v>354</v>
      </c>
    </row>
    <row r="269" spans="1:6">
      <c r="A269" s="3" t="s">
        <v>181</v>
      </c>
      <c r="B269" s="14" t="s">
        <v>355</v>
      </c>
      <c r="C269" s="3" t="s">
        <v>90</v>
      </c>
      <c r="F269" s="5" t="s">
        <v>531</v>
      </c>
    </row>
    <row r="270" spans="1:6">
      <c r="A270" s="3" t="s">
        <v>356</v>
      </c>
    </row>
    <row r="271" spans="1:6">
      <c r="A271" s="3" t="s">
        <v>357</v>
      </c>
    </row>
    <row r="272" spans="1:6">
      <c r="A272" s="3" t="s">
        <v>358</v>
      </c>
    </row>
    <row r="273" spans="1:7">
      <c r="A273" s="3" t="s">
        <v>266</v>
      </c>
      <c r="B273" s="14" t="s">
        <v>359</v>
      </c>
      <c r="C273" s="3" t="s">
        <v>87</v>
      </c>
      <c r="F273" s="13" t="s">
        <v>519</v>
      </c>
      <c r="G273" s="13" t="s">
        <v>518</v>
      </c>
    </row>
    <row r="274" spans="1:7">
      <c r="A274" s="3" t="s">
        <v>100</v>
      </c>
      <c r="B274" s="3" t="s">
        <v>0</v>
      </c>
      <c r="C274" s="3" t="s">
        <v>87</v>
      </c>
    </row>
    <row r="275" spans="1:7">
      <c r="A275" s="3" t="s">
        <v>98</v>
      </c>
      <c r="B275" s="14" t="s">
        <v>59</v>
      </c>
      <c r="C275" s="3" t="s">
        <v>90</v>
      </c>
      <c r="F275" s="13" t="s">
        <v>520</v>
      </c>
      <c r="G275" s="13" t="s">
        <v>518</v>
      </c>
    </row>
    <row r="276" spans="1:7">
      <c r="A276" s="3" t="s">
        <v>360</v>
      </c>
    </row>
    <row r="277" spans="1:7">
      <c r="A277" s="3" t="s">
        <v>270</v>
      </c>
    </row>
    <row r="278" spans="1:7">
      <c r="A278" s="3" t="s">
        <v>361</v>
      </c>
    </row>
    <row r="279" spans="1:7">
      <c r="A279" s="3" t="s">
        <v>271</v>
      </c>
      <c r="B279" s="14" t="s">
        <v>362</v>
      </c>
      <c r="C279" s="3" t="s">
        <v>90</v>
      </c>
      <c r="F279" s="13" t="s">
        <v>500</v>
      </c>
    </row>
    <row r="280" spans="1:7">
      <c r="A280" s="3" t="s">
        <v>128</v>
      </c>
      <c r="B280" s="3" t="s">
        <v>135</v>
      </c>
    </row>
    <row r="281" spans="1:7">
      <c r="A281" s="3" t="s">
        <v>363</v>
      </c>
      <c r="B281" s="3" t="s">
        <v>364</v>
      </c>
    </row>
    <row r="282" spans="1:7">
      <c r="A282" s="3" t="s">
        <v>365</v>
      </c>
    </row>
    <row r="283" spans="1:7">
      <c r="A283" s="3" t="s">
        <v>366</v>
      </c>
      <c r="B283" s="3" t="s">
        <v>195</v>
      </c>
    </row>
    <row r="284" spans="1:7">
      <c r="A284" s="3" t="s">
        <v>367</v>
      </c>
    </row>
    <row r="285" spans="1:7">
      <c r="A285" s="3" t="s">
        <v>273</v>
      </c>
      <c r="B285" s="3" t="s">
        <v>274</v>
      </c>
      <c r="C285" s="3" t="s">
        <v>90</v>
      </c>
    </row>
    <row r="286" spans="1:7">
      <c r="A286" s="3" t="s">
        <v>368</v>
      </c>
    </row>
    <row r="287" spans="1:7">
      <c r="A287" s="3" t="s">
        <v>369</v>
      </c>
    </row>
    <row r="288" spans="1:7">
      <c r="A288" s="3" t="s">
        <v>370</v>
      </c>
    </row>
    <row r="289" spans="1:7">
      <c r="A289" s="3" t="s">
        <v>371</v>
      </c>
      <c r="B289" s="14" t="s">
        <v>65</v>
      </c>
      <c r="C289" s="3" t="s">
        <v>90</v>
      </c>
    </row>
    <row r="290" spans="1:7">
      <c r="A290" s="3" t="s">
        <v>128</v>
      </c>
      <c r="B290" s="3" t="s">
        <v>176</v>
      </c>
    </row>
    <row r="291" spans="1:7">
      <c r="A291" s="3" t="s">
        <v>372</v>
      </c>
    </row>
    <row r="292" spans="1:7">
      <c r="A292" s="3" t="s">
        <v>373</v>
      </c>
    </row>
    <row r="293" spans="1:7">
      <c r="A293" s="3" t="s">
        <v>374</v>
      </c>
    </row>
    <row r="294" spans="1:7">
      <c r="A294" s="3" t="s">
        <v>375</v>
      </c>
    </row>
    <row r="295" spans="1:7">
      <c r="A295" s="3" t="s">
        <v>279</v>
      </c>
      <c r="B295" s="3" t="s">
        <v>280</v>
      </c>
      <c r="C295" s="3" t="s">
        <v>87</v>
      </c>
    </row>
    <row r="296" spans="1:7">
      <c r="A296" s="3" t="s">
        <v>376</v>
      </c>
      <c r="B296" s="14" t="s">
        <v>377</v>
      </c>
      <c r="F296" s="3" t="s">
        <v>501</v>
      </c>
    </row>
    <row r="297" spans="1:7">
      <c r="A297" s="3" t="s">
        <v>100</v>
      </c>
      <c r="B297" s="3" t="s">
        <v>0</v>
      </c>
      <c r="F297" s="3" t="s">
        <v>502</v>
      </c>
      <c r="G297" s="13" t="s">
        <v>521</v>
      </c>
    </row>
    <row r="298" spans="1:7">
      <c r="A298" s="3" t="s">
        <v>102</v>
      </c>
      <c r="B298" s="3" t="s">
        <v>1</v>
      </c>
      <c r="C298" s="3" t="s">
        <v>87</v>
      </c>
      <c r="F298" s="13" t="s">
        <v>504</v>
      </c>
      <c r="G298" s="13" t="s">
        <v>521</v>
      </c>
    </row>
    <row r="299" spans="1:7">
      <c r="A299" s="3" t="s">
        <v>98</v>
      </c>
      <c r="B299" s="14" t="s">
        <v>64</v>
      </c>
      <c r="C299" s="3" t="s">
        <v>90</v>
      </c>
      <c r="F299" s="13" t="s">
        <v>503</v>
      </c>
    </row>
    <row r="300" spans="1:7">
      <c r="A300" s="3" t="s">
        <v>378</v>
      </c>
      <c r="B300" s="3" t="s">
        <v>379</v>
      </c>
    </row>
    <row r="301" spans="1:7">
      <c r="A301" s="3" t="s">
        <v>380</v>
      </c>
    </row>
    <row r="302" spans="1:7">
      <c r="A302" s="3" t="s">
        <v>381</v>
      </c>
    </row>
    <row r="303" spans="1:7">
      <c r="A303" s="3" t="s">
        <v>382</v>
      </c>
    </row>
    <row r="304" spans="1:7">
      <c r="A304" s="3" t="s">
        <v>383</v>
      </c>
    </row>
    <row r="305" spans="1:3">
      <c r="A305" s="3" t="s">
        <v>384</v>
      </c>
      <c r="B305" s="3" t="s">
        <v>385</v>
      </c>
    </row>
    <row r="306" spans="1:3">
      <c r="A306" s="3" t="s">
        <v>386</v>
      </c>
    </row>
    <row r="307" spans="1:3">
      <c r="A307" s="3" t="s">
        <v>303</v>
      </c>
      <c r="B307" s="3" t="s">
        <v>387</v>
      </c>
      <c r="C307" s="3" t="s">
        <v>113</v>
      </c>
    </row>
    <row r="308" spans="1:3">
      <c r="A308" s="3" t="s">
        <v>388</v>
      </c>
    </row>
    <row r="309" spans="1:3">
      <c r="A309" s="3" t="s">
        <v>389</v>
      </c>
    </row>
    <row r="310" spans="1:3">
      <c r="A310" s="3" t="s">
        <v>390</v>
      </c>
      <c r="B310" s="3" t="s">
        <v>391</v>
      </c>
    </row>
    <row r="311" spans="1:3">
      <c r="A311" s="3" t="s">
        <v>392</v>
      </c>
    </row>
    <row r="312" spans="1:3">
      <c r="A312" s="3" t="s">
        <v>393</v>
      </c>
      <c r="B312" s="3" t="s">
        <v>347</v>
      </c>
    </row>
    <row r="313" spans="1:3">
      <c r="A313" s="3" t="s">
        <v>394</v>
      </c>
    </row>
    <row r="314" spans="1:3">
      <c r="A314" s="3" t="s">
        <v>304</v>
      </c>
      <c r="B314" s="3" t="s">
        <v>254</v>
      </c>
      <c r="C314" s="3" t="s">
        <v>87</v>
      </c>
    </row>
    <row r="315" spans="1:3">
      <c r="A315" s="3" t="s">
        <v>147</v>
      </c>
      <c r="B315" s="3" t="s">
        <v>144</v>
      </c>
      <c r="C315" s="3" t="s">
        <v>113</v>
      </c>
    </row>
    <row r="316" spans="1:3">
      <c r="A316" s="3" t="s">
        <v>395</v>
      </c>
    </row>
    <row r="317" spans="1:3">
      <c r="A317" s="3" t="s">
        <v>305</v>
      </c>
      <c r="B317" s="3" t="s">
        <v>396</v>
      </c>
      <c r="C317" s="3" t="s">
        <v>90</v>
      </c>
    </row>
    <row r="318" spans="1:3">
      <c r="A318" s="3" t="s">
        <v>397</v>
      </c>
    </row>
    <row r="319" spans="1:3">
      <c r="A319" s="3" t="s">
        <v>305</v>
      </c>
      <c r="B319" s="3" t="s">
        <v>398</v>
      </c>
      <c r="C319" s="3" t="s">
        <v>90</v>
      </c>
    </row>
    <row r="320" spans="1:3">
      <c r="A320" s="3" t="s">
        <v>399</v>
      </c>
      <c r="B320" s="3" t="s">
        <v>400</v>
      </c>
      <c r="C320" s="3" t="s">
        <v>87</v>
      </c>
    </row>
    <row r="321" spans="1:6">
      <c r="A321" s="3" t="s">
        <v>401</v>
      </c>
    </row>
    <row r="322" spans="1:6">
      <c r="A322" s="3" t="s">
        <v>312</v>
      </c>
      <c r="B322" s="3" t="s">
        <v>400</v>
      </c>
      <c r="C322" s="3" t="s">
        <v>87</v>
      </c>
    </row>
    <row r="323" spans="1:6">
      <c r="A323" s="3" t="s">
        <v>100</v>
      </c>
      <c r="B323" s="3" t="s">
        <v>101</v>
      </c>
      <c r="C323" s="3" t="s">
        <v>87</v>
      </c>
    </row>
    <row r="324" spans="1:6">
      <c r="A324" s="3" t="s">
        <v>102</v>
      </c>
      <c r="B324" s="3" t="s">
        <v>103</v>
      </c>
      <c r="C324" s="3" t="s">
        <v>87</v>
      </c>
    </row>
    <row r="325" spans="1:6">
      <c r="A325" s="3" t="s">
        <v>98</v>
      </c>
      <c r="B325" s="3" t="s">
        <v>402</v>
      </c>
      <c r="C325" s="3" t="s">
        <v>90</v>
      </c>
    </row>
    <row r="326" spans="1:6">
      <c r="A326" s="3" t="s">
        <v>403</v>
      </c>
    </row>
    <row r="327" spans="1:6">
      <c r="A327" s="3" t="s">
        <v>404</v>
      </c>
    </row>
    <row r="328" spans="1:6">
      <c r="A328" s="3" t="s">
        <v>317</v>
      </c>
      <c r="B328" s="3" t="s">
        <v>274</v>
      </c>
      <c r="C328" s="3" t="s">
        <v>90</v>
      </c>
    </row>
    <row r="329" spans="1:6">
      <c r="A329" s="3" t="s">
        <v>405</v>
      </c>
      <c r="B329" s="3" t="s">
        <v>406</v>
      </c>
      <c r="C329" s="3" t="s">
        <v>87</v>
      </c>
    </row>
    <row r="330" spans="1:6">
      <c r="A330" s="3" t="s">
        <v>407</v>
      </c>
    </row>
    <row r="331" spans="1:6">
      <c r="A331" s="3" t="s">
        <v>405</v>
      </c>
      <c r="B331" s="3" t="s">
        <v>406</v>
      </c>
      <c r="C331" s="3" t="s">
        <v>87</v>
      </c>
    </row>
    <row r="332" spans="1:6">
      <c r="A332" s="3" t="s">
        <v>408</v>
      </c>
    </row>
    <row r="333" spans="1:6">
      <c r="A333" s="3" t="s">
        <v>321</v>
      </c>
      <c r="B333" s="3" t="s">
        <v>406</v>
      </c>
      <c r="C333" s="3" t="s">
        <v>87</v>
      </c>
    </row>
    <row r="334" spans="1:6">
      <c r="A334" s="3" t="s">
        <v>376</v>
      </c>
      <c r="B334" s="14" t="s">
        <v>56</v>
      </c>
      <c r="C334" s="3" t="s">
        <v>87</v>
      </c>
      <c r="F334" s="13" t="s">
        <v>505</v>
      </c>
    </row>
    <row r="335" spans="1:6">
      <c r="A335" s="3" t="s">
        <v>100</v>
      </c>
      <c r="B335" s="3" t="s">
        <v>0</v>
      </c>
      <c r="C335" s="3" t="s">
        <v>87</v>
      </c>
    </row>
    <row r="336" spans="1:6">
      <c r="A336" s="3" t="s">
        <v>102</v>
      </c>
      <c r="B336" s="3" t="s">
        <v>1</v>
      </c>
      <c r="C336" s="3" t="s">
        <v>87</v>
      </c>
    </row>
    <row r="337" spans="1:6">
      <c r="A337" s="3" t="s">
        <v>98</v>
      </c>
      <c r="B337" s="14" t="s">
        <v>55</v>
      </c>
      <c r="C337" s="3" t="s">
        <v>90</v>
      </c>
      <c r="F337" s="13" t="s">
        <v>506</v>
      </c>
    </row>
    <row r="338" spans="1:6">
      <c r="A338" s="3" t="s">
        <v>409</v>
      </c>
    </row>
    <row r="339" spans="1:6">
      <c r="A339" s="3" t="s">
        <v>410</v>
      </c>
    </row>
    <row r="340" spans="1:6">
      <c r="A340" s="3" t="s">
        <v>411</v>
      </c>
    </row>
    <row r="341" spans="1:6">
      <c r="A341" s="3" t="s">
        <v>293</v>
      </c>
      <c r="B341" s="3" t="s">
        <v>295</v>
      </c>
    </row>
    <row r="342" spans="1:6">
      <c r="A342" s="3" t="s">
        <v>128</v>
      </c>
      <c r="B342" s="3" t="s">
        <v>296</v>
      </c>
    </row>
    <row r="343" spans="1:6">
      <c r="A343" s="3" t="s">
        <v>412</v>
      </c>
    </row>
    <row r="344" spans="1:6">
      <c r="A344" s="3" t="s">
        <v>413</v>
      </c>
    </row>
    <row r="345" spans="1:6">
      <c r="A345" s="3" t="s">
        <v>382</v>
      </c>
    </row>
    <row r="346" spans="1:6">
      <c r="A346" s="3" t="s">
        <v>384</v>
      </c>
      <c r="B346" s="3" t="s">
        <v>385</v>
      </c>
    </row>
    <row r="347" spans="1:6">
      <c r="A347" s="3" t="s">
        <v>386</v>
      </c>
    </row>
    <row r="348" spans="1:6">
      <c r="A348" s="3" t="s">
        <v>303</v>
      </c>
      <c r="B348" s="3" t="s">
        <v>387</v>
      </c>
      <c r="C348" s="3" t="s">
        <v>113</v>
      </c>
    </row>
    <row r="349" spans="1:6">
      <c r="A349" s="3" t="s">
        <v>414</v>
      </c>
    </row>
    <row r="350" spans="1:6">
      <c r="A350" s="3" t="s">
        <v>389</v>
      </c>
    </row>
    <row r="351" spans="1:6">
      <c r="A351" s="3" t="s">
        <v>390</v>
      </c>
      <c r="B351" s="3" t="s">
        <v>391</v>
      </c>
    </row>
    <row r="352" spans="1:6">
      <c r="A352" s="3" t="s">
        <v>392</v>
      </c>
    </row>
    <row r="353" spans="1:3">
      <c r="A353" s="3" t="s">
        <v>393</v>
      </c>
      <c r="B353" s="3" t="s">
        <v>347</v>
      </c>
    </row>
    <row r="354" spans="1:3">
      <c r="A354" s="3" t="s">
        <v>394</v>
      </c>
    </row>
    <row r="355" spans="1:3">
      <c r="A355" s="3" t="s">
        <v>304</v>
      </c>
      <c r="B355" s="3" t="s">
        <v>254</v>
      </c>
      <c r="C355" s="3" t="s">
        <v>87</v>
      </c>
    </row>
    <row r="356" spans="1:3">
      <c r="A356" s="3" t="s">
        <v>147</v>
      </c>
      <c r="B356" s="3" t="s">
        <v>144</v>
      </c>
      <c r="C356" s="3" t="s">
        <v>113</v>
      </c>
    </row>
    <row r="357" spans="1:3">
      <c r="A357" s="3" t="s">
        <v>395</v>
      </c>
    </row>
    <row r="358" spans="1:3">
      <c r="A358" s="3" t="s">
        <v>305</v>
      </c>
      <c r="B358" s="3" t="s">
        <v>396</v>
      </c>
      <c r="C358" s="3" t="s">
        <v>90</v>
      </c>
    </row>
    <row r="359" spans="1:3">
      <c r="A359" s="3" t="s">
        <v>415</v>
      </c>
    </row>
    <row r="360" spans="1:3">
      <c r="A360" s="3" t="s">
        <v>416</v>
      </c>
    </row>
    <row r="361" spans="1:3">
      <c r="A361" s="3" t="s">
        <v>305</v>
      </c>
      <c r="B361" s="3" t="s">
        <v>417</v>
      </c>
      <c r="C361" s="3" t="s">
        <v>418</v>
      </c>
    </row>
    <row r="362" spans="1:3">
      <c r="A362" s="3" t="s">
        <v>399</v>
      </c>
      <c r="B362" s="3" t="s">
        <v>419</v>
      </c>
      <c r="C362" s="3" t="s">
        <v>87</v>
      </c>
    </row>
    <row r="363" spans="1:3">
      <c r="B363" s="3" t="s">
        <v>420</v>
      </c>
    </row>
    <row r="364" spans="1:3">
      <c r="A364" s="3" t="s">
        <v>421</v>
      </c>
    </row>
    <row r="365" spans="1:3">
      <c r="A365" s="3" t="s">
        <v>312</v>
      </c>
      <c r="B365" s="3" t="s">
        <v>400</v>
      </c>
      <c r="C365" s="3" t="s">
        <v>87</v>
      </c>
    </row>
    <row r="366" spans="1:3">
      <c r="A366" s="3" t="s">
        <v>100</v>
      </c>
      <c r="B366" s="3" t="s">
        <v>101</v>
      </c>
      <c r="C366" s="3" t="s">
        <v>87</v>
      </c>
    </row>
    <row r="367" spans="1:3">
      <c r="A367" s="3" t="s">
        <v>102</v>
      </c>
      <c r="B367" s="3" t="s">
        <v>103</v>
      </c>
      <c r="C367" s="3" t="s">
        <v>87</v>
      </c>
    </row>
    <row r="368" spans="1:3">
      <c r="A368" s="3" t="s">
        <v>98</v>
      </c>
      <c r="B368" s="3" t="s">
        <v>402</v>
      </c>
      <c r="C368" s="3" t="s">
        <v>90</v>
      </c>
    </row>
    <row r="369" spans="1:6">
      <c r="A369" s="3" t="s">
        <v>403</v>
      </c>
    </row>
    <row r="370" spans="1:6">
      <c r="A370" s="3" t="s">
        <v>404</v>
      </c>
    </row>
    <row r="371" spans="1:6">
      <c r="A371" s="3" t="s">
        <v>317</v>
      </c>
      <c r="B371" s="3" t="s">
        <v>274</v>
      </c>
      <c r="C371" s="3" t="s">
        <v>90</v>
      </c>
    </row>
    <row r="372" spans="1:6">
      <c r="A372" s="3" t="s">
        <v>405</v>
      </c>
      <c r="B372" s="3" t="s">
        <v>406</v>
      </c>
      <c r="C372" s="3" t="s">
        <v>87</v>
      </c>
    </row>
    <row r="373" spans="1:6">
      <c r="A373" s="3" t="s">
        <v>422</v>
      </c>
    </row>
    <row r="374" spans="1:6">
      <c r="A374" s="3" t="s">
        <v>405</v>
      </c>
      <c r="B374" s="3" t="s">
        <v>406</v>
      </c>
      <c r="C374" s="3" t="s">
        <v>87</v>
      </c>
    </row>
    <row r="375" spans="1:6">
      <c r="A375" s="3" t="s">
        <v>423</v>
      </c>
    </row>
    <row r="376" spans="1:6">
      <c r="A376" s="3" t="s">
        <v>321</v>
      </c>
      <c r="B376" s="3" t="s">
        <v>406</v>
      </c>
      <c r="C376" s="3" t="s">
        <v>87</v>
      </c>
    </row>
    <row r="377" spans="1:6">
      <c r="A377" s="3" t="s">
        <v>376</v>
      </c>
      <c r="B377" s="14" t="s">
        <v>424</v>
      </c>
      <c r="C377" s="3" t="s">
        <v>87</v>
      </c>
      <c r="F377" s="13" t="s">
        <v>508</v>
      </c>
    </row>
    <row r="378" spans="1:6">
      <c r="A378" s="3" t="s">
        <v>100</v>
      </c>
      <c r="B378" s="3" t="s">
        <v>0</v>
      </c>
      <c r="C378" s="3" t="s">
        <v>87</v>
      </c>
    </row>
    <row r="379" spans="1:6">
      <c r="A379" s="3" t="s">
        <v>102</v>
      </c>
      <c r="B379" s="3" t="s">
        <v>1</v>
      </c>
      <c r="C379" s="3" t="s">
        <v>87</v>
      </c>
    </row>
    <row r="380" spans="1:6">
      <c r="A380" s="3" t="s">
        <v>98</v>
      </c>
      <c r="B380" s="14" t="s">
        <v>425</v>
      </c>
      <c r="C380" s="3" t="s">
        <v>90</v>
      </c>
      <c r="F380" s="13" t="s">
        <v>507</v>
      </c>
    </row>
    <row r="381" spans="1:6">
      <c r="A381" s="3" t="s">
        <v>426</v>
      </c>
    </row>
    <row r="382" spans="1:6">
      <c r="A382" s="3" t="s">
        <v>427</v>
      </c>
    </row>
    <row r="383" spans="1:6">
      <c r="A383" s="3" t="s">
        <v>428</v>
      </c>
    </row>
    <row r="384" spans="1:6">
      <c r="A384" s="3" t="s">
        <v>293</v>
      </c>
      <c r="B384" s="3" t="s">
        <v>295</v>
      </c>
    </row>
    <row r="385" spans="1:3">
      <c r="A385" s="3" t="s">
        <v>128</v>
      </c>
      <c r="B385" s="3" t="s">
        <v>296</v>
      </c>
    </row>
    <row r="386" spans="1:3">
      <c r="A386" s="3" t="s">
        <v>118</v>
      </c>
      <c r="B386" s="3" t="s">
        <v>295</v>
      </c>
    </row>
    <row r="387" spans="1:3">
      <c r="A387" s="3" t="s">
        <v>120</v>
      </c>
      <c r="B387" s="3" t="s">
        <v>296</v>
      </c>
    </row>
    <row r="388" spans="1:3">
      <c r="A388" s="3" t="s">
        <v>429</v>
      </c>
    </row>
    <row r="389" spans="1:3">
      <c r="A389" s="3" t="s">
        <v>430</v>
      </c>
      <c r="B389" s="3" t="s">
        <v>431</v>
      </c>
    </row>
    <row r="390" spans="1:3">
      <c r="A390" s="3" t="s">
        <v>432</v>
      </c>
      <c r="B390" s="3" t="s">
        <v>433</v>
      </c>
    </row>
    <row r="391" spans="1:3">
      <c r="A391" s="3" t="s">
        <v>434</v>
      </c>
    </row>
    <row r="392" spans="1:3">
      <c r="A392" s="3" t="s">
        <v>251</v>
      </c>
      <c r="B392" s="3" t="s">
        <v>252</v>
      </c>
      <c r="C392" s="3" t="s">
        <v>87</v>
      </c>
    </row>
    <row r="393" spans="1:3">
      <c r="A393" s="3" t="s">
        <v>341</v>
      </c>
      <c r="B393" s="3" t="s">
        <v>435</v>
      </c>
      <c r="C393" s="3" t="s">
        <v>113</v>
      </c>
    </row>
    <row r="394" spans="1:3">
      <c r="A394" s="3" t="s">
        <v>436</v>
      </c>
    </row>
    <row r="395" spans="1:3">
      <c r="A395" s="3" t="s">
        <v>437</v>
      </c>
    </row>
    <row r="396" spans="1:3">
      <c r="A396" s="3" t="s">
        <v>438</v>
      </c>
    </row>
    <row r="397" spans="1:3">
      <c r="A397" s="3" t="s">
        <v>253</v>
      </c>
      <c r="B397" s="3" t="s">
        <v>254</v>
      </c>
      <c r="C397" s="3" t="s">
        <v>87</v>
      </c>
    </row>
    <row r="398" spans="1:3">
      <c r="A398" s="3" t="s">
        <v>147</v>
      </c>
      <c r="B398" s="3" t="s">
        <v>144</v>
      </c>
      <c r="C398" s="3" t="s">
        <v>113</v>
      </c>
    </row>
    <row r="399" spans="1:3">
      <c r="A399" s="3" t="s">
        <v>439</v>
      </c>
    </row>
    <row r="400" spans="1:3">
      <c r="A400" s="3" t="s">
        <v>255</v>
      </c>
      <c r="B400" s="3" t="s">
        <v>440</v>
      </c>
      <c r="C400" s="3" t="s">
        <v>90</v>
      </c>
    </row>
    <row r="401" spans="1:3">
      <c r="A401" s="3" t="s">
        <v>441</v>
      </c>
    </row>
    <row r="402" spans="1:3">
      <c r="A402" s="3" t="s">
        <v>266</v>
      </c>
      <c r="B402" s="3" t="s">
        <v>442</v>
      </c>
      <c r="C402" s="3" t="s">
        <v>87</v>
      </c>
    </row>
    <row r="403" spans="1:3">
      <c r="A403" s="3" t="s">
        <v>100</v>
      </c>
      <c r="B403" s="3" t="s">
        <v>443</v>
      </c>
      <c r="C403" s="3" t="s">
        <v>90</v>
      </c>
    </row>
    <row r="404" spans="1:3">
      <c r="A404" s="3" t="s">
        <v>444</v>
      </c>
    </row>
    <row r="405" spans="1:3">
      <c r="A405" s="3" t="s">
        <v>445</v>
      </c>
      <c r="B405" s="3" t="s">
        <v>274</v>
      </c>
      <c r="C405" s="3" t="s">
        <v>87</v>
      </c>
    </row>
    <row r="406" spans="1:3">
      <c r="A406" s="3" t="s">
        <v>446</v>
      </c>
    </row>
    <row r="407" spans="1:3">
      <c r="A407" s="3" t="s">
        <v>273</v>
      </c>
      <c r="B407" s="3" t="s">
        <v>274</v>
      </c>
      <c r="C407" s="3" t="s">
        <v>90</v>
      </c>
    </row>
    <row r="408" spans="1:3">
      <c r="A408" s="3" t="s">
        <v>447</v>
      </c>
      <c r="B408" s="3" t="s">
        <v>448</v>
      </c>
    </row>
    <row r="409" spans="1:3">
      <c r="A409" s="3" t="s">
        <v>449</v>
      </c>
      <c r="B409" s="3" t="s">
        <v>450</v>
      </c>
      <c r="C409" s="3" t="s">
        <v>87</v>
      </c>
    </row>
    <row r="410" spans="1:3">
      <c r="A410" s="3" t="s">
        <v>87</v>
      </c>
    </row>
    <row r="411" spans="1:3">
      <c r="A411" s="3" t="s">
        <v>451</v>
      </c>
      <c r="B411" s="3" t="s">
        <v>0</v>
      </c>
      <c r="C411" s="3" t="s">
        <v>87</v>
      </c>
    </row>
    <row r="412" spans="1:3">
      <c r="A412" s="3" t="s">
        <v>452</v>
      </c>
    </row>
    <row r="413" spans="1:3">
      <c r="A413" s="3" t="s">
        <v>279</v>
      </c>
      <c r="B413" s="3" t="s">
        <v>280</v>
      </c>
      <c r="C413" s="3" t="s">
        <v>87</v>
      </c>
    </row>
    <row r="414" spans="1:3">
      <c r="A414" s="3" t="s">
        <v>376</v>
      </c>
      <c r="B414" s="3" t="s">
        <v>450</v>
      </c>
      <c r="C414" s="3" t="s">
        <v>87</v>
      </c>
    </row>
    <row r="415" spans="1:3">
      <c r="A415" s="3" t="s">
        <v>100</v>
      </c>
      <c r="B415" s="3" t="s">
        <v>0</v>
      </c>
      <c r="C415" s="3" t="s">
        <v>87</v>
      </c>
    </row>
    <row r="416" spans="1:3">
      <c r="A416" s="3" t="s">
        <v>102</v>
      </c>
      <c r="B416" s="3" t="s">
        <v>453</v>
      </c>
      <c r="C416" s="3" t="s">
        <v>87</v>
      </c>
    </row>
    <row r="417" spans="1:6">
      <c r="A417" s="3" t="s">
        <v>98</v>
      </c>
      <c r="B417" s="3" t="s">
        <v>454</v>
      </c>
      <c r="C417" s="3" t="s">
        <v>113</v>
      </c>
    </row>
    <row r="418" spans="1:6">
      <c r="A418" s="3" t="s">
        <v>455</v>
      </c>
    </row>
    <row r="419" spans="1:6">
      <c r="A419" s="3" t="s">
        <v>456</v>
      </c>
    </row>
    <row r="420" spans="1:6">
      <c r="A420" s="3" t="s">
        <v>457</v>
      </c>
      <c r="B420" s="17"/>
      <c r="F420" s="13" t="s">
        <v>510</v>
      </c>
    </row>
    <row r="421" spans="1:6">
      <c r="A421" s="3" t="s">
        <v>458</v>
      </c>
      <c r="B421" s="2" t="s">
        <v>459</v>
      </c>
      <c r="C421" s="3" t="s">
        <v>87</v>
      </c>
    </row>
    <row r="422" spans="1:6">
      <c r="A422" s="3" t="s">
        <v>98</v>
      </c>
      <c r="B422" s="2" t="s">
        <v>460</v>
      </c>
      <c r="C422" s="3" t="s">
        <v>90</v>
      </c>
    </row>
    <row r="423" spans="1:6">
      <c r="A423" s="3" t="s">
        <v>461</v>
      </c>
      <c r="B423" s="17"/>
    </row>
    <row r="424" spans="1:6">
      <c r="A424" s="3" t="s">
        <v>462</v>
      </c>
      <c r="B424" s="2" t="s">
        <v>463</v>
      </c>
      <c r="C424" s="3" t="s">
        <v>87</v>
      </c>
    </row>
    <row r="425" spans="1:6">
      <c r="A425" s="3" t="s">
        <v>98</v>
      </c>
      <c r="B425" s="2" t="s">
        <v>464</v>
      </c>
      <c r="C425" s="3" t="s">
        <v>90</v>
      </c>
    </row>
    <row r="426" spans="1:6">
      <c r="A426" s="3" t="s">
        <v>293</v>
      </c>
      <c r="B426" s="3" t="s">
        <v>465</v>
      </c>
    </row>
    <row r="427" spans="1:6">
      <c r="A427" s="3" t="s">
        <v>128</v>
      </c>
      <c r="B427" s="3" t="s">
        <v>466</v>
      </c>
    </row>
    <row r="428" spans="1:6">
      <c r="A428" s="3" t="s">
        <v>467</v>
      </c>
    </row>
    <row r="429" spans="1:6">
      <c r="A429" s="3" t="s">
        <v>303</v>
      </c>
      <c r="B429" s="3" t="s">
        <v>468</v>
      </c>
      <c r="C429" s="3" t="s">
        <v>113</v>
      </c>
    </row>
    <row r="430" spans="1:6">
      <c r="A430" s="3" t="s">
        <v>469</v>
      </c>
      <c r="B430" s="3" t="s">
        <v>470</v>
      </c>
    </row>
    <row r="431" spans="1:6">
      <c r="A431" s="3" t="s">
        <v>471</v>
      </c>
    </row>
    <row r="432" spans="1:6">
      <c r="A432" s="3" t="s">
        <v>472</v>
      </c>
      <c r="B432" s="3" t="s">
        <v>141</v>
      </c>
      <c r="C432" s="3" t="s">
        <v>87</v>
      </c>
    </row>
    <row r="433" spans="1:6">
      <c r="A433" s="3" t="s">
        <v>147</v>
      </c>
      <c r="B433" s="3" t="s">
        <v>144</v>
      </c>
      <c r="C433" s="3" t="s">
        <v>113</v>
      </c>
    </row>
    <row r="434" spans="1:6">
      <c r="A434" s="3" t="s">
        <v>473</v>
      </c>
      <c r="B434" s="3" t="s">
        <v>474</v>
      </c>
      <c r="C434" s="3" t="s">
        <v>90</v>
      </c>
      <c r="F434" s="13" t="s">
        <v>509</v>
      </c>
    </row>
    <row r="435" spans="1:6">
      <c r="A435" s="3" t="s">
        <v>475</v>
      </c>
      <c r="B435" s="3" t="s">
        <v>168</v>
      </c>
      <c r="C435" s="3" t="s">
        <v>90</v>
      </c>
    </row>
    <row r="436" spans="1:6">
      <c r="A436" s="3" t="s">
        <v>293</v>
      </c>
      <c r="B436" s="3" t="s">
        <v>476</v>
      </c>
    </row>
    <row r="437" spans="1:6">
      <c r="A437" s="3" t="s">
        <v>128</v>
      </c>
      <c r="B437" s="3" t="s">
        <v>296</v>
      </c>
    </row>
    <row r="438" spans="1:6">
      <c r="A438" s="3" t="s">
        <v>118</v>
      </c>
      <c r="B438" s="3" t="s">
        <v>295</v>
      </c>
    </row>
    <row r="439" spans="1:6">
      <c r="A439" s="3" t="s">
        <v>120</v>
      </c>
      <c r="B439" s="3" t="s">
        <v>296</v>
      </c>
    </row>
    <row r="440" spans="1:6">
      <c r="A440" s="3" t="s">
        <v>132</v>
      </c>
      <c r="B440" s="3" t="s">
        <v>476</v>
      </c>
    </row>
    <row r="441" spans="1:6">
      <c r="A441" s="3" t="s">
        <v>134</v>
      </c>
      <c r="B441" s="3" t="s">
        <v>477</v>
      </c>
    </row>
    <row r="442" spans="1:6">
      <c r="A442" s="3" t="s">
        <v>478</v>
      </c>
      <c r="B442" s="3" t="s">
        <v>479</v>
      </c>
    </row>
    <row r="443" spans="1:6">
      <c r="A443" s="3" t="s">
        <v>480</v>
      </c>
      <c r="B443" s="3" t="s">
        <v>481</v>
      </c>
    </row>
    <row r="444" spans="1:6">
      <c r="A444" s="3" t="s">
        <v>81</v>
      </c>
      <c r="B444" s="3" t="s">
        <v>482</v>
      </c>
    </row>
    <row r="445" spans="1:6">
      <c r="A445" s="3" t="s">
        <v>87</v>
      </c>
      <c r="B445" s="3" t="s">
        <v>481</v>
      </c>
    </row>
    <row r="446" spans="1:6">
      <c r="B446" s="3" t="s">
        <v>483</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Data_problem_list</vt:lpstr>
      <vt:lpstr>Assumptions and relationships</vt:lpstr>
      <vt:lpstr>partial XML</vt:lpstr>
      <vt:lpstr>'partial XML'!SampleCCDDocument_problems_c32_for_import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Murphy - Tenino Tek</dc:creator>
  <cp:lastModifiedBy>Ryan</cp:lastModifiedBy>
  <dcterms:created xsi:type="dcterms:W3CDTF">2011-01-07T18:41:09Z</dcterms:created>
  <dcterms:modified xsi:type="dcterms:W3CDTF">2011-03-15T05:01:36Z</dcterms:modified>
</cp:coreProperties>
</file>