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5" i="2" l="1"/>
  <c r="V5" i="2" s="1"/>
  <c r="N5" i="2"/>
  <c r="U5" i="2" s="1"/>
  <c r="M5" i="2"/>
  <c r="T5" i="2" s="1"/>
  <c r="L5" i="2"/>
  <c r="S5" i="2" s="1"/>
  <c r="K5" i="2"/>
  <c r="R5" i="2" s="1"/>
  <c r="J5" i="2"/>
  <c r="Q5" i="2" s="1"/>
  <c r="I5" i="2"/>
  <c r="P5" i="2" s="1"/>
  <c r="V4" i="2"/>
  <c r="U4" i="2"/>
  <c r="R4" i="2"/>
  <c r="O4" i="2"/>
  <c r="N4" i="2"/>
  <c r="M4" i="2"/>
  <c r="T4" i="2" s="1"/>
  <c r="L4" i="2"/>
  <c r="S4" i="2" s="1"/>
  <c r="K4" i="2"/>
  <c r="J4" i="2"/>
  <c r="Q4" i="2" s="1"/>
  <c r="I4" i="2"/>
  <c r="P4" i="2" s="1"/>
  <c r="T3" i="2"/>
  <c r="S3" i="2"/>
  <c r="P3" i="2"/>
  <c r="O3" i="2"/>
  <c r="V3" i="2" s="1"/>
  <c r="N3" i="2"/>
  <c r="U3" i="2" s="1"/>
  <c r="M3" i="2"/>
  <c r="L3" i="2"/>
  <c r="K3" i="2"/>
  <c r="R3" i="2" s="1"/>
  <c r="J3" i="2"/>
  <c r="Q3" i="2" s="1"/>
  <c r="I3" i="2"/>
  <c r="O4" i="1"/>
  <c r="V4" i="1" s="1"/>
  <c r="O5" i="1"/>
  <c r="V5" i="1" s="1"/>
  <c r="N4" i="1"/>
  <c r="U4" i="1" s="1"/>
  <c r="N5" i="1"/>
  <c r="U5" i="1" s="1"/>
  <c r="M4" i="1"/>
  <c r="T4" i="1" s="1"/>
  <c r="M5" i="1"/>
  <c r="T5" i="1" s="1"/>
  <c r="L4" i="1"/>
  <c r="S4" i="1" s="1"/>
  <c r="L5" i="1"/>
  <c r="S5" i="1" s="1"/>
  <c r="K4" i="1"/>
  <c r="R4" i="1" s="1"/>
  <c r="K5" i="1"/>
  <c r="R5" i="1" s="1"/>
  <c r="J4" i="1"/>
  <c r="Q4" i="1" s="1"/>
  <c r="J5" i="1"/>
  <c r="Q5" i="1" s="1"/>
  <c r="I4" i="1"/>
  <c r="P4" i="1" s="1"/>
  <c r="I5" i="1"/>
  <c r="P5" i="1" s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</calcChain>
</file>

<file path=xl/sharedStrings.xml><?xml version="1.0" encoding="utf-8"?>
<sst xmlns="http://schemas.openxmlformats.org/spreadsheetml/2006/main" count="18" uniqueCount="11">
  <si>
    <t>核数</t>
    <phoneticPr fontId="1" type="noConversion"/>
  </si>
  <si>
    <t>时间</t>
  </si>
  <si>
    <t>加速比</t>
    <phoneticPr fontId="1" type="noConversion"/>
  </si>
  <si>
    <t>效率</t>
    <phoneticPr fontId="1" type="noConversion"/>
  </si>
  <si>
    <t>规模</t>
    <phoneticPr fontId="1" type="noConversion"/>
  </si>
  <si>
    <t>p=1</t>
    <phoneticPr fontId="1" type="noConversion"/>
  </si>
  <si>
    <t>p=16</t>
    <phoneticPr fontId="1" type="noConversion"/>
  </si>
  <si>
    <t>p=64</t>
    <phoneticPr fontId="1" type="noConversion"/>
  </si>
  <si>
    <t>p=1</t>
    <phoneticPr fontId="1" type="noConversion"/>
  </si>
  <si>
    <t>p=16</t>
    <phoneticPr fontId="1" type="noConversion"/>
  </si>
  <si>
    <t>p=64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</si>
</sst>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Sheet1!$B$10</c:f>
              <c:strCache>
                <c:ptCount val="1"/>
                <c:pt idx="0">
                  <c:v>p=1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Sheet1!$A$11:$A$17</c:f>
              <c:numCache>
                <c:formatCode>General</c:formatCode>
                <c:ptCount val="7"/>
                <c:pt idx="0">
                  <c:v>8192</c:v>
                </c:pt>
                <c:pt idx="1">
                  <c:v>12288</c:v>
                </c:pt>
                <c:pt idx="2">
                  <c:v>16384</c:v>
                </c:pt>
                <c:pt idx="3">
                  <c:v>20480</c:v>
                </c:pt>
                <c:pt idx="4">
                  <c:v>24576</c:v>
                </c:pt>
                <c:pt idx="5">
                  <c:v>28672</c:v>
                </c:pt>
                <c:pt idx="6">
                  <c:v>32768</c:v>
                </c:pt>
              </c:numCache>
            </c:numRef>
          </c:cat>
          <c:val>
            <c:numRef>
              <c:f>Sheet1!$B$11:$B$17</c:f>
              <c:numCache>
                <c:formatCode>General</c:formatCode>
                <c:ptCount val="7"/>
                <c:pt idx="0">
                  <c:v>1.23</c:v>
                </c:pt>
                <c:pt idx="1">
                  <c:v>1.57</c:v>
                </c:pt>
                <c:pt idx="2">
                  <c:v>9.4600000000000009</c:v>
                </c:pt>
                <c:pt idx="3">
                  <c:v>18.940000000000001</c:v>
                </c:pt>
                <c:pt idx="4">
                  <c:v>33.380000000000003</c:v>
                </c:pt>
                <c:pt idx="5">
                  <c:v>53.88</c:v>
                </c:pt>
                <c:pt idx="6">
                  <c:v>82.55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3F-46F5-A56E-DBC7E8C6FFB9}"/>
            </c:ext>
          </c:extLst>
        </c:ser>
        <c:ser>
          <c:idx val="1"/>
          <c:order val="1"/>
          <c:tx>
            <c:strRef>
              <c:f>Sheet1!$C$10</c:f>
              <c:strCache>
                <c:ptCount val="1"/>
                <c:pt idx="0">
                  <c:v>p=16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Sheet1!$A$11:$A$17</c:f>
              <c:numCache>
                <c:formatCode>General</c:formatCode>
                <c:ptCount val="7"/>
                <c:pt idx="0">
                  <c:v>8192</c:v>
                </c:pt>
                <c:pt idx="1">
                  <c:v>12288</c:v>
                </c:pt>
                <c:pt idx="2">
                  <c:v>16384</c:v>
                </c:pt>
                <c:pt idx="3">
                  <c:v>20480</c:v>
                </c:pt>
                <c:pt idx="4">
                  <c:v>24576</c:v>
                </c:pt>
                <c:pt idx="5">
                  <c:v>28672</c:v>
                </c:pt>
                <c:pt idx="6">
                  <c:v>32768</c:v>
                </c:pt>
              </c:numCache>
            </c:numRef>
          </c:cat>
          <c:val>
            <c:numRef>
              <c:f>Sheet1!$C$11:$C$17</c:f>
              <c:numCache>
                <c:formatCode>General</c:formatCode>
                <c:ptCount val="7"/>
                <c:pt idx="0">
                  <c:v>2.0968599999999999</c:v>
                </c:pt>
                <c:pt idx="1">
                  <c:v>9.4051600000000004</c:v>
                </c:pt>
                <c:pt idx="2">
                  <c:v>29.208500000000001</c:v>
                </c:pt>
                <c:pt idx="3">
                  <c:v>68.675200000000004</c:v>
                </c:pt>
                <c:pt idx="4">
                  <c:v>143.691</c:v>
                </c:pt>
                <c:pt idx="5">
                  <c:v>265.04899999999998</c:v>
                </c:pt>
                <c:pt idx="6">
                  <c:v>456.15600000000001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3F-46F5-A56E-DBC7E8C6FFB9}"/>
            </c:ext>
          </c:extLst>
        </c:ser>
        <c:ser>
          <c:idx val="2"/>
          <c:order val="2"/>
          <c:tx>
            <c:strRef>
              <c:f>Sheet1!$D$10</c:f>
              <c:strCache>
                <c:ptCount val="1"/>
                <c:pt idx="0">
                  <c:v>p=64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Sheet1!$A$11:$A$17</c:f>
              <c:numCache>
                <c:formatCode>General</c:formatCode>
                <c:ptCount val="7"/>
                <c:pt idx="0">
                  <c:v>8192</c:v>
                </c:pt>
                <c:pt idx="1">
                  <c:v>12288</c:v>
                </c:pt>
                <c:pt idx="2">
                  <c:v>16384</c:v>
                </c:pt>
                <c:pt idx="3">
                  <c:v>20480</c:v>
                </c:pt>
                <c:pt idx="4">
                  <c:v>24576</c:v>
                </c:pt>
                <c:pt idx="5">
                  <c:v>28672</c:v>
                </c:pt>
                <c:pt idx="6">
                  <c:v>32768</c:v>
                </c:pt>
              </c:numCache>
            </c:numRef>
          </c:cat>
          <c:val>
            <c:numRef>
              <c:f>Sheet1!$D$11:$D$17</c:f>
              <c:numCache>
                <c:formatCode>General</c:formatCode>
                <c:ptCount val="7"/>
                <c:pt idx="0">
                  <c:v>1.2681</c:v>
                </c:pt>
                <c:pt idx="1">
                  <c:v>4.8940799999999998</c:v>
                </c:pt>
                <c:pt idx="2">
                  <c:v>12.85</c:v>
                </c:pt>
                <c:pt idx="3">
                  <c:v>27.388000000000002</c:v>
                </c:pt>
                <c:pt idx="4">
                  <c:v>49.693100000000001</c:v>
                </c:pt>
                <c:pt idx="5">
                  <c:v>87.027299999999997</c:v>
                </c:pt>
                <c:pt idx="6">
                  <c:v>142.07900000000001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3F-46F5-A56E-DBC7E8C6FF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175215"/>
        <c:axId val="156169807"/>
      </c:barChart>
      <c:catAx>
        <c:axId val="1561752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矩阵大小</a:t>
                </a:r>
                <a:r>
                  <a:rPr lang="en-US" altLang="zh-CN"/>
                  <a:t>(n=)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169807"/>
        <c:crosses val="autoZero"/>
        <c:auto val="1"/>
        <c:lblAlgn val="ctr"/>
        <c:lblOffset val="100"/>
        <c:noMultiLvlLbl val="0"/>
      </c:catAx>
      <c:valAx>
        <c:axId val="156169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运行时间</a:t>
                </a:r>
                <a:r>
                  <a:rPr lang="en-US" altLang="zh-CN"/>
                  <a:t>/s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17521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Sheet2!$B$11</c:f>
              <c:strCache>
                <c:ptCount val="1"/>
                <c:pt idx="0">
                  <c:v>p=1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Sheet2!$A$12:$A$18</c:f>
              <c:numCache>
                <c:formatCode>General</c:formatCode>
                <c:ptCount val="7"/>
                <c:pt idx="0">
                  <c:v>8192</c:v>
                </c:pt>
                <c:pt idx="1">
                  <c:v>12288</c:v>
                </c:pt>
                <c:pt idx="2">
                  <c:v>16384</c:v>
                </c:pt>
                <c:pt idx="3">
                  <c:v>20480</c:v>
                </c:pt>
                <c:pt idx="4">
                  <c:v>24576</c:v>
                </c:pt>
                <c:pt idx="5">
                  <c:v>28672</c:v>
                </c:pt>
                <c:pt idx="6">
                  <c:v>32768</c:v>
                </c:pt>
              </c:numCache>
            </c:numRef>
          </c:cat>
          <c:val>
            <c:numRef>
              <c:f>Sheet2!$B$12:$B$18</c:f>
              <c:numCache>
                <c:formatCode>General</c:formatCode>
                <c:ptCount val="7"/>
                <c:pt idx="0">
                  <c:v>1.23</c:v>
                </c:pt>
                <c:pt idx="1">
                  <c:v>1.57</c:v>
                </c:pt>
                <c:pt idx="2">
                  <c:v>9.4600000000000009</c:v>
                </c:pt>
                <c:pt idx="3">
                  <c:v>18.940000000000001</c:v>
                </c:pt>
                <c:pt idx="4">
                  <c:v>33.380000000000003</c:v>
                </c:pt>
                <c:pt idx="5">
                  <c:v>53.88</c:v>
                </c:pt>
                <c:pt idx="6">
                  <c:v>82.55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82-4890-A84A-3BD1DD010F75}"/>
            </c:ext>
          </c:extLst>
        </c:ser>
        <c:ser>
          <c:idx val="1"/>
          <c:order val="1"/>
          <c:tx>
            <c:strRef>
              <c:f>Sheet2!$C$11</c:f>
              <c:strCache>
                <c:ptCount val="1"/>
                <c:pt idx="0">
                  <c:v>p=16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Sheet2!$A$12:$A$18</c:f>
              <c:numCache>
                <c:formatCode>General</c:formatCode>
                <c:ptCount val="7"/>
                <c:pt idx="0">
                  <c:v>8192</c:v>
                </c:pt>
                <c:pt idx="1">
                  <c:v>12288</c:v>
                </c:pt>
                <c:pt idx="2">
                  <c:v>16384</c:v>
                </c:pt>
                <c:pt idx="3">
                  <c:v>20480</c:v>
                </c:pt>
                <c:pt idx="4">
                  <c:v>24576</c:v>
                </c:pt>
                <c:pt idx="5">
                  <c:v>28672</c:v>
                </c:pt>
                <c:pt idx="6">
                  <c:v>32768</c:v>
                </c:pt>
              </c:numCache>
            </c:numRef>
          </c:cat>
          <c:val>
            <c:numRef>
              <c:f>Sheet2!$C$12:$C$18</c:f>
              <c:numCache>
                <c:formatCode>General</c:formatCode>
                <c:ptCount val="7"/>
                <c:pt idx="0">
                  <c:v>0.76230399999999998</c:v>
                </c:pt>
                <c:pt idx="1">
                  <c:v>2.0445500000000001</c:v>
                </c:pt>
                <c:pt idx="2">
                  <c:v>4.5047199999999998</c:v>
                </c:pt>
                <c:pt idx="3">
                  <c:v>8.6827900000000007</c:v>
                </c:pt>
                <c:pt idx="4">
                  <c:v>15.293699999999999</c:v>
                </c:pt>
                <c:pt idx="5">
                  <c:v>23.988</c:v>
                </c:pt>
                <c:pt idx="6">
                  <c:v>35.8354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82-4890-A84A-3BD1DD010F75}"/>
            </c:ext>
          </c:extLst>
        </c:ser>
        <c:ser>
          <c:idx val="2"/>
          <c:order val="2"/>
          <c:tx>
            <c:strRef>
              <c:f>Sheet2!$D$11</c:f>
              <c:strCache>
                <c:ptCount val="1"/>
                <c:pt idx="0">
                  <c:v>p=64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Sheet2!$A$12:$A$18</c:f>
              <c:numCache>
                <c:formatCode>General</c:formatCode>
                <c:ptCount val="7"/>
                <c:pt idx="0">
                  <c:v>8192</c:v>
                </c:pt>
                <c:pt idx="1">
                  <c:v>12288</c:v>
                </c:pt>
                <c:pt idx="2">
                  <c:v>16384</c:v>
                </c:pt>
                <c:pt idx="3">
                  <c:v>20480</c:v>
                </c:pt>
                <c:pt idx="4">
                  <c:v>24576</c:v>
                </c:pt>
                <c:pt idx="5">
                  <c:v>28672</c:v>
                </c:pt>
                <c:pt idx="6">
                  <c:v>32768</c:v>
                </c:pt>
              </c:numCache>
            </c:numRef>
          </c:cat>
          <c:val>
            <c:numRef>
              <c:f>Sheet2!$D$12:$D$18</c:f>
              <c:numCache>
                <c:formatCode>General</c:formatCode>
                <c:ptCount val="7"/>
                <c:pt idx="0">
                  <c:v>0.71546200000000004</c:v>
                </c:pt>
                <c:pt idx="1">
                  <c:v>2.0113500000000002</c:v>
                </c:pt>
                <c:pt idx="2">
                  <c:v>4.05776</c:v>
                </c:pt>
                <c:pt idx="3">
                  <c:v>7.0522400000000003</c:v>
                </c:pt>
                <c:pt idx="4">
                  <c:v>11.0389</c:v>
                </c:pt>
                <c:pt idx="5">
                  <c:v>16.529900000000001</c:v>
                </c:pt>
                <c:pt idx="6">
                  <c:v>24.326599999999999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582-4890-A84A-3BD1DD010F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7615919"/>
        <c:axId val="317614255"/>
      </c:barChart>
      <c:catAx>
        <c:axId val="317615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矩阵大小</a:t>
                </a:r>
                <a:r>
                  <a:rPr lang="en-US" altLang="zh-CN"/>
                  <a:t>(n=)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7614255"/>
        <c:crosses val="autoZero"/>
        <c:auto val="1"/>
        <c:lblAlgn val="ctr"/>
        <c:lblOffset val="100"/>
        <c:noMultiLvlLbl val="0"/>
      </c:catAx>
      <c:valAx>
        <c:axId val="317614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时间</a:t>
                </a:r>
                <a:r>
                  <a:rPr lang="en-US" altLang="zh-CN"/>
                  <a:t>/s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761591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Sheet2!$F$11</c:f>
              <c:strCache>
                <c:ptCount val="1"/>
                <c:pt idx="0">
                  <c:v>p=16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Sheet2!$A$12:$A$18</c:f>
              <c:numCache>
                <c:formatCode>General</c:formatCode>
                <c:ptCount val="7"/>
                <c:pt idx="0">
                  <c:v>8192</c:v>
                </c:pt>
                <c:pt idx="1">
                  <c:v>12288</c:v>
                </c:pt>
                <c:pt idx="2">
                  <c:v>16384</c:v>
                </c:pt>
                <c:pt idx="3">
                  <c:v>20480</c:v>
                </c:pt>
                <c:pt idx="4">
                  <c:v>24576</c:v>
                </c:pt>
                <c:pt idx="5">
                  <c:v>28672</c:v>
                </c:pt>
                <c:pt idx="6">
                  <c:v>32768</c:v>
                </c:pt>
              </c:numCache>
            </c:numRef>
          </c:cat>
          <c:val>
            <c:numRef>
              <c:f>Sheet2!$F$12:$F$18</c:f>
              <c:numCache>
                <c:formatCode>General</c:formatCode>
                <c:ptCount val="7"/>
                <c:pt idx="0">
                  <c:v>1.6135295105364789</c:v>
                </c:pt>
                <c:pt idx="1">
                  <c:v>0.76789513584896429</c:v>
                </c:pt>
                <c:pt idx="2">
                  <c:v>2.1000195350654427</c:v>
                </c:pt>
                <c:pt idx="3">
                  <c:v>2.1813265091059439</c:v>
                </c:pt>
                <c:pt idx="4">
                  <c:v>2.1825980632548045</c:v>
                </c:pt>
                <c:pt idx="5">
                  <c:v>2.2461230615307657</c:v>
                </c:pt>
                <c:pt idx="6">
                  <c:v>2.3035880721297932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51-4127-86F3-16416FFF117C}"/>
            </c:ext>
          </c:extLst>
        </c:ser>
        <c:ser>
          <c:idx val="1"/>
          <c:order val="1"/>
          <c:tx>
            <c:strRef>
              <c:f>Sheet2!$G$11</c:f>
              <c:strCache>
                <c:ptCount val="1"/>
                <c:pt idx="0">
                  <c:v>p=64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Sheet2!$A$12:$A$18</c:f>
              <c:numCache>
                <c:formatCode>General</c:formatCode>
                <c:ptCount val="7"/>
                <c:pt idx="0">
                  <c:v>8192</c:v>
                </c:pt>
                <c:pt idx="1">
                  <c:v>12288</c:v>
                </c:pt>
                <c:pt idx="2">
                  <c:v>16384</c:v>
                </c:pt>
                <c:pt idx="3">
                  <c:v>20480</c:v>
                </c:pt>
                <c:pt idx="4">
                  <c:v>24576</c:v>
                </c:pt>
                <c:pt idx="5">
                  <c:v>28672</c:v>
                </c:pt>
                <c:pt idx="6">
                  <c:v>32768</c:v>
                </c:pt>
              </c:numCache>
            </c:numRef>
          </c:cat>
          <c:val>
            <c:numRef>
              <c:f>Sheet2!$G$12:$G$18</c:f>
              <c:numCache>
                <c:formatCode>General</c:formatCode>
                <c:ptCount val="7"/>
                <c:pt idx="0">
                  <c:v>1.7191688727004368</c:v>
                </c:pt>
                <c:pt idx="1">
                  <c:v>0.78057026375320049</c:v>
                </c:pt>
                <c:pt idx="2">
                  <c:v>2.3313355151610744</c:v>
                </c:pt>
                <c:pt idx="3">
                  <c:v>2.6856715029550897</c:v>
                </c:pt>
                <c:pt idx="4">
                  <c:v>3.0238520142405494</c:v>
                </c:pt>
                <c:pt idx="5">
                  <c:v>3.2595478496542629</c:v>
                </c:pt>
                <c:pt idx="6">
                  <c:v>3.393404750355578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51-4127-86F3-16416FFF11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248351"/>
        <c:axId val="317615503"/>
      </c:lineChart>
      <c:catAx>
        <c:axId val="98248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7615503"/>
        <c:crosses val="autoZero"/>
        <c:auto val="1"/>
        <c:lblAlgn val="ctr"/>
        <c:lblOffset val="100"/>
        <c:noMultiLvlLbl val="0"/>
      </c:catAx>
      <c:valAx>
        <c:axId val="317615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248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442912</xdr:colOff>
      <xdr:row>18</xdr:row>
      <xdr:rowOff>85725</xdr:rowOff>
    </xdr:from>
    <xdr:to>
      <xdr:col>7</xdr:col>
      <xdr:colOff>214312</xdr:colOff>
      <xdr:row>33</xdr:row>
      <xdr:rowOff>114300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19</xdr:row>
      <xdr:rowOff>104775</xdr:rowOff>
    </xdr:from>
    <xdr:to>
      <xdr:col>6</xdr:col>
      <xdr:colOff>514350</xdr:colOff>
      <xdr:row>34</xdr:row>
      <xdr:rowOff>133350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90487</xdr:colOff>
      <xdr:row>8</xdr:row>
      <xdr:rowOff>0</xdr:rowOff>
    </xdr:from>
    <xdr:to>
      <xdr:col>13</xdr:col>
      <xdr:colOff>547687</xdr:colOff>
      <xdr:row>23</xdr:row>
      <xdr:rowOff>28575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7"/>
  <sheetViews>
    <sheetView workbookViewId="0">
      <selection activeCell="M19" sqref="M19"/>
    </sheetView>
  </sheetViews>
  <sheetFormatPr defaultRowHeight="14.25" x14ac:dyDescent="0.2"/>
  <cols>
    <col min="1" max="1" width="9" style="1"/>
    <col min="2" max="2" width="9" style="7"/>
    <col min="3" max="7" width="9" style="8"/>
    <col min="8" max="8" width="9" style="9"/>
    <col min="9" max="9" width="9" style="7"/>
    <col min="10" max="14" width="9" style="8"/>
    <col min="15" max="15" width="9" style="9"/>
    <col min="16" max="16384" width="9" style="1"/>
  </cols>
  <sheetData>
    <row r="1" spans="1:22" x14ac:dyDescent="0.2">
      <c r="B1" s="4" t="s">
        <v>1</v>
      </c>
      <c r="C1" s="5"/>
      <c r="D1" s="5"/>
      <c r="E1" s="5"/>
      <c r="F1" s="5"/>
      <c r="G1" s="5"/>
      <c r="H1" s="6"/>
      <c r="I1" s="4" t="s">
        <v>2</v>
      </c>
      <c r="J1" s="5"/>
      <c r="K1" s="5"/>
      <c r="L1" s="5"/>
      <c r="M1" s="5"/>
      <c r="N1" s="5"/>
      <c r="O1" s="6"/>
      <c r="P1" s="3" t="s">
        <v>3</v>
      </c>
      <c r="Q1" s="3"/>
      <c r="R1" s="3"/>
      <c r="S1" s="3"/>
      <c r="T1" s="3"/>
      <c r="U1" s="3"/>
      <c r="V1" s="3"/>
    </row>
    <row r="2" spans="1:22" x14ac:dyDescent="0.2">
      <c r="A2" s="1" t="s">
        <v>0</v>
      </c>
      <c r="B2" s="7">
        <v>8192</v>
      </c>
      <c r="C2" s="8">
        <v>12288</v>
      </c>
      <c r="D2" s="8">
        <v>16384</v>
      </c>
      <c r="E2" s="8">
        <v>20480</v>
      </c>
      <c r="F2" s="8">
        <v>24576</v>
      </c>
      <c r="G2" s="8">
        <v>28672</v>
      </c>
      <c r="H2" s="9">
        <v>32768</v>
      </c>
      <c r="I2" s="7">
        <v>8192</v>
      </c>
      <c r="J2" s="8">
        <v>12288</v>
      </c>
      <c r="K2" s="8">
        <v>16384</v>
      </c>
      <c r="L2" s="8">
        <v>20480</v>
      </c>
      <c r="M2" s="8">
        <v>24576</v>
      </c>
      <c r="N2" s="8">
        <v>28672</v>
      </c>
      <c r="O2" s="9">
        <v>32768</v>
      </c>
      <c r="P2" s="2">
        <v>8192</v>
      </c>
      <c r="Q2" s="2">
        <v>12288</v>
      </c>
      <c r="R2" s="2">
        <v>16384</v>
      </c>
      <c r="S2" s="2">
        <v>20480</v>
      </c>
      <c r="T2" s="2">
        <v>24576</v>
      </c>
      <c r="U2" s="2">
        <v>28672</v>
      </c>
      <c r="V2" s="2">
        <v>32768</v>
      </c>
    </row>
    <row r="3" spans="1:22" x14ac:dyDescent="0.2">
      <c r="A3" s="1">
        <v>1</v>
      </c>
      <c r="B3" s="7">
        <v>1.23</v>
      </c>
      <c r="C3" s="8">
        <v>1.57</v>
      </c>
      <c r="D3" s="8">
        <v>9.4600000000000009</v>
      </c>
      <c r="E3" s="8">
        <v>18.940000000000001</v>
      </c>
      <c r="F3" s="8">
        <v>33.380000000000003</v>
      </c>
      <c r="G3" s="8">
        <v>53.88</v>
      </c>
      <c r="H3" s="9">
        <v>82.55</v>
      </c>
      <c r="I3" s="7">
        <f>1.23/B3</f>
        <v>1</v>
      </c>
      <c r="J3" s="8">
        <f>1.57/C3</f>
        <v>1</v>
      </c>
      <c r="K3" s="8">
        <f>9.46/D3</f>
        <v>1</v>
      </c>
      <c r="L3" s="8">
        <f>18.94/E3</f>
        <v>1</v>
      </c>
      <c r="M3" s="8">
        <f>33.38/F3</f>
        <v>1</v>
      </c>
      <c r="N3" s="8">
        <f>53.88/G3</f>
        <v>1</v>
      </c>
      <c r="O3" s="9">
        <f>82.55/H3</f>
        <v>1</v>
      </c>
      <c r="P3" s="1">
        <f>I3/A3*100</f>
        <v>100</v>
      </c>
      <c r="Q3" s="1">
        <f>J3/A3*100</f>
        <v>100</v>
      </c>
      <c r="R3" s="1">
        <f>K3/A3*100</f>
        <v>100</v>
      </c>
      <c r="S3" s="1">
        <f>L3/A3*100</f>
        <v>100</v>
      </c>
      <c r="T3" s="1">
        <f>M3/A3*100</f>
        <v>100</v>
      </c>
      <c r="U3" s="1">
        <f>N3/A3*100</f>
        <v>100</v>
      </c>
      <c r="V3" s="1">
        <f>O3/A3*100</f>
        <v>100</v>
      </c>
    </row>
    <row r="4" spans="1:22" x14ac:dyDescent="0.2">
      <c r="A4" s="1">
        <v>16</v>
      </c>
      <c r="B4" s="7">
        <v>2.0968599999999999</v>
      </c>
      <c r="C4" s="8">
        <v>9.4051600000000004</v>
      </c>
      <c r="D4" s="8">
        <v>29.208500000000001</v>
      </c>
      <c r="E4" s="8">
        <v>68.675200000000004</v>
      </c>
      <c r="F4" s="8">
        <v>143.691</v>
      </c>
      <c r="G4" s="8">
        <v>265.04899999999998</v>
      </c>
      <c r="H4" s="9">
        <v>456.15600000000001</v>
      </c>
      <c r="I4" s="7">
        <f t="shared" ref="I4:I5" si="0">1.23/B4</f>
        <v>0.5865913794912393</v>
      </c>
      <c r="J4" s="8">
        <f t="shared" ref="J4:J5" si="1">1.57/C4</f>
        <v>0.16692964287688886</v>
      </c>
      <c r="K4" s="8">
        <f t="shared" ref="K4:K5" si="2">9.46/D4</f>
        <v>0.3238783230908811</v>
      </c>
      <c r="L4" s="8">
        <f t="shared" ref="L4:L5" si="3">18.94/E4</f>
        <v>0.27579096966590561</v>
      </c>
      <c r="M4" s="8">
        <f t="shared" ref="M4:M5" si="4">33.38/F4</f>
        <v>0.23230404131086849</v>
      </c>
      <c r="N4" s="8">
        <f t="shared" ref="N4:N5" si="5">53.88/G4</f>
        <v>0.20328316650883424</v>
      </c>
      <c r="O4" s="9">
        <f t="shared" ref="O4:O5" si="6">82.55/H4</f>
        <v>0.18096879137838809</v>
      </c>
      <c r="P4" s="2">
        <f t="shared" ref="P4:P5" si="7">I4/A4*100</f>
        <v>3.6661961218202457</v>
      </c>
      <c r="Q4" s="2">
        <f t="shared" ref="Q4:Q5" si="8">J4/A4*100</f>
        <v>1.0433102679805553</v>
      </c>
      <c r="R4" s="2">
        <f t="shared" ref="R4:R5" si="9">K4/A4*100</f>
        <v>2.0242395193180069</v>
      </c>
      <c r="S4" s="2">
        <f t="shared" ref="S4:S5" si="10">L4/A4*100</f>
        <v>1.7236935604119101</v>
      </c>
      <c r="T4" s="2">
        <f t="shared" ref="T4:T5" si="11">M4/A4*100</f>
        <v>1.4519002581929281</v>
      </c>
      <c r="U4" s="2">
        <f t="shared" ref="U4:U5" si="12">N4/A4*100</f>
        <v>1.2705197906802139</v>
      </c>
      <c r="V4" s="2">
        <f t="shared" ref="V4:V5" si="13">O4/A4*100</f>
        <v>1.1310549461149255</v>
      </c>
    </row>
    <row r="5" spans="1:22" x14ac:dyDescent="0.2">
      <c r="A5" s="1">
        <v>64</v>
      </c>
      <c r="B5" s="7">
        <v>1.2681</v>
      </c>
      <c r="C5" s="8">
        <v>4.8940799999999998</v>
      </c>
      <c r="D5" s="8">
        <v>12.85</v>
      </c>
      <c r="E5" s="8">
        <v>27.388000000000002</v>
      </c>
      <c r="F5" s="8">
        <v>49.693100000000001</v>
      </c>
      <c r="G5" s="8">
        <v>87.027299999999997</v>
      </c>
      <c r="H5" s="9">
        <v>142.07900000000001</v>
      </c>
      <c r="I5" s="7">
        <f t="shared" si="0"/>
        <v>0.96995505086349654</v>
      </c>
      <c r="J5" s="8">
        <f t="shared" si="1"/>
        <v>0.32079573689028379</v>
      </c>
      <c r="K5" s="8">
        <f t="shared" si="2"/>
        <v>0.73618677042801561</v>
      </c>
      <c r="L5" s="8">
        <f t="shared" si="3"/>
        <v>0.69154374178472322</v>
      </c>
      <c r="M5" s="8">
        <f t="shared" si="4"/>
        <v>0.67172303599493699</v>
      </c>
      <c r="N5" s="8">
        <f t="shared" si="5"/>
        <v>0.6191160704744374</v>
      </c>
      <c r="O5" s="9">
        <f t="shared" si="6"/>
        <v>0.58101478754777269</v>
      </c>
      <c r="P5" s="2">
        <f t="shared" si="7"/>
        <v>1.5155547669742133</v>
      </c>
      <c r="Q5" s="2">
        <f t="shared" si="8"/>
        <v>0.50124333889106842</v>
      </c>
      <c r="R5" s="2">
        <f t="shared" si="9"/>
        <v>1.1502918287937745</v>
      </c>
      <c r="S5" s="2">
        <f t="shared" si="10"/>
        <v>1.0805370965386301</v>
      </c>
      <c r="T5" s="2">
        <f t="shared" si="11"/>
        <v>1.0495672437420891</v>
      </c>
      <c r="U5" s="2">
        <f t="shared" si="12"/>
        <v>0.9673688601163084</v>
      </c>
      <c r="V5" s="2">
        <f t="shared" si="13"/>
        <v>0.90783560554339482</v>
      </c>
    </row>
    <row r="10" spans="1:22" x14ac:dyDescent="0.2">
      <c r="A10" s="2" t="s">
        <v>0</v>
      </c>
      <c r="B10" s="2" t="s">
        <v>8</v>
      </c>
      <c r="C10" s="2" t="s">
        <v>9</v>
      </c>
      <c r="D10" s="2" t="s">
        <v>10</v>
      </c>
    </row>
    <row r="11" spans="1:22" x14ac:dyDescent="0.2">
      <c r="A11" s="7">
        <v>8192</v>
      </c>
      <c r="B11" s="7">
        <v>1.23</v>
      </c>
      <c r="C11" s="7">
        <v>2.0968599999999999</v>
      </c>
      <c r="D11" s="7">
        <v>1.2681</v>
      </c>
    </row>
    <row r="12" spans="1:22" x14ac:dyDescent="0.2">
      <c r="A12" s="8">
        <v>12288</v>
      </c>
      <c r="B12" s="8">
        <v>1.57</v>
      </c>
      <c r="C12" s="8">
        <v>9.4051600000000004</v>
      </c>
      <c r="D12" s="8">
        <v>4.8940799999999998</v>
      </c>
    </row>
    <row r="13" spans="1:22" x14ac:dyDescent="0.2">
      <c r="A13" s="8">
        <v>16384</v>
      </c>
      <c r="B13" s="8">
        <v>9.4600000000000009</v>
      </c>
      <c r="C13" s="8">
        <v>29.208500000000001</v>
      </c>
      <c r="D13" s="8">
        <v>12.85</v>
      </c>
    </row>
    <row r="14" spans="1:22" x14ac:dyDescent="0.2">
      <c r="A14" s="8">
        <v>20480</v>
      </c>
      <c r="B14" s="8">
        <v>18.940000000000001</v>
      </c>
      <c r="C14" s="8">
        <v>68.675200000000004</v>
      </c>
      <c r="D14" s="8">
        <v>27.388000000000002</v>
      </c>
    </row>
    <row r="15" spans="1:22" x14ac:dyDescent="0.2">
      <c r="A15" s="8">
        <v>24576</v>
      </c>
      <c r="B15" s="8">
        <v>33.380000000000003</v>
      </c>
      <c r="C15" s="8">
        <v>143.691</v>
      </c>
      <c r="D15" s="8">
        <v>49.693100000000001</v>
      </c>
    </row>
    <row r="16" spans="1:22" x14ac:dyDescent="0.2">
      <c r="A16" s="8">
        <v>28672</v>
      </c>
      <c r="B16" s="8">
        <v>53.88</v>
      </c>
      <c r="C16" s="8">
        <v>265.04899999999998</v>
      </c>
      <c r="D16" s="8">
        <v>87.027299999999997</v>
      </c>
    </row>
    <row r="17" spans="1:4" x14ac:dyDescent="0.2">
      <c r="A17" s="9">
        <v>32768</v>
      </c>
      <c r="B17" s="9">
        <v>82.55</v>
      </c>
      <c r="C17" s="9">
        <v>456.15600000000001</v>
      </c>
      <c r="D17" s="9">
        <v>142.07900000000001</v>
      </c>
    </row>
  </sheetData>
  <mergeCells count="3">
    <mergeCell ref="P1:V1"/>
    <mergeCell ref="B1:H1"/>
    <mergeCell ref="I1:O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8"/>
  <sheetViews>
    <sheetView tabSelected="1" topLeftCell="A7" workbookViewId="0">
      <selection activeCell="I25" sqref="I25"/>
    </sheetView>
  </sheetViews>
  <sheetFormatPr defaultRowHeight="14.25" x14ac:dyDescent="0.2"/>
  <cols>
    <col min="1" max="1" width="9" style="2"/>
    <col min="2" max="2" width="9" style="7"/>
    <col min="3" max="7" width="9" style="8"/>
    <col min="8" max="8" width="9" style="9"/>
    <col min="9" max="9" width="9" style="7"/>
    <col min="10" max="14" width="9" style="8"/>
    <col min="15" max="15" width="9" style="9"/>
    <col min="16" max="16384" width="9" style="2"/>
  </cols>
  <sheetData>
    <row r="1" spans="1:22" x14ac:dyDescent="0.2">
      <c r="B1" s="4" t="s">
        <v>1</v>
      </c>
      <c r="C1" s="5"/>
      <c r="D1" s="5"/>
      <c r="E1" s="5"/>
      <c r="F1" s="5"/>
      <c r="G1" s="5"/>
      <c r="H1" s="6"/>
      <c r="I1" s="4" t="s">
        <v>2</v>
      </c>
      <c r="J1" s="5"/>
      <c r="K1" s="5"/>
      <c r="L1" s="5"/>
      <c r="M1" s="5"/>
      <c r="N1" s="5"/>
      <c r="O1" s="6"/>
      <c r="P1" s="3" t="s">
        <v>3</v>
      </c>
      <c r="Q1" s="3"/>
      <c r="R1" s="3"/>
      <c r="S1" s="3"/>
      <c r="T1" s="3"/>
      <c r="U1" s="3"/>
      <c r="V1" s="3"/>
    </row>
    <row r="2" spans="1:22" x14ac:dyDescent="0.2">
      <c r="A2" s="2" t="s">
        <v>0</v>
      </c>
      <c r="B2" s="7">
        <v>8192</v>
      </c>
      <c r="C2" s="8">
        <v>12288</v>
      </c>
      <c r="D2" s="8">
        <v>16384</v>
      </c>
      <c r="E2" s="8">
        <v>20480</v>
      </c>
      <c r="F2" s="8">
        <v>24576</v>
      </c>
      <c r="G2" s="8">
        <v>28672</v>
      </c>
      <c r="H2" s="9">
        <v>32768</v>
      </c>
      <c r="I2" s="7">
        <v>8192</v>
      </c>
      <c r="J2" s="8">
        <v>12288</v>
      </c>
      <c r="K2" s="8">
        <v>16384</v>
      </c>
      <c r="L2" s="8">
        <v>20480</v>
      </c>
      <c r="M2" s="8">
        <v>24576</v>
      </c>
      <c r="N2" s="8">
        <v>28672</v>
      </c>
      <c r="O2" s="9">
        <v>32768</v>
      </c>
      <c r="P2" s="2">
        <v>8192</v>
      </c>
      <c r="Q2" s="2">
        <v>12288</v>
      </c>
      <c r="R2" s="2">
        <v>16384</v>
      </c>
      <c r="S2" s="2">
        <v>20480</v>
      </c>
      <c r="T2" s="2">
        <v>24576</v>
      </c>
      <c r="U2" s="2">
        <v>28672</v>
      </c>
      <c r="V2" s="2">
        <v>32768</v>
      </c>
    </row>
    <row r="3" spans="1:22" x14ac:dyDescent="0.2">
      <c r="A3" s="2">
        <v>1</v>
      </c>
      <c r="B3" s="7">
        <v>1.23</v>
      </c>
      <c r="C3" s="8">
        <v>1.57</v>
      </c>
      <c r="D3" s="8">
        <v>9.4600000000000009</v>
      </c>
      <c r="E3" s="8">
        <v>18.940000000000001</v>
      </c>
      <c r="F3" s="8">
        <v>33.380000000000003</v>
      </c>
      <c r="G3" s="8">
        <v>53.88</v>
      </c>
      <c r="H3" s="9">
        <v>82.55</v>
      </c>
      <c r="I3" s="7">
        <f>1.23/B3</f>
        <v>1</v>
      </c>
      <c r="J3" s="8">
        <f>1.57/C3</f>
        <v>1</v>
      </c>
      <c r="K3" s="8">
        <f>9.46/D3</f>
        <v>1</v>
      </c>
      <c r="L3" s="8">
        <f>18.94/E3</f>
        <v>1</v>
      </c>
      <c r="M3" s="8">
        <f>33.38/F3</f>
        <v>1</v>
      </c>
      <c r="N3" s="8">
        <f>53.88/G3</f>
        <v>1</v>
      </c>
      <c r="O3" s="9">
        <f>82.55/H3</f>
        <v>1</v>
      </c>
      <c r="P3" s="2">
        <f>I3/A3*100</f>
        <v>100</v>
      </c>
      <c r="Q3" s="2">
        <f>J3/A3*100</f>
        <v>100</v>
      </c>
      <c r="R3" s="2">
        <f>K3/A3*100</f>
        <v>100</v>
      </c>
      <c r="S3" s="2">
        <f>L3/A3*100</f>
        <v>100</v>
      </c>
      <c r="T3" s="2">
        <f>M3/A3*100</f>
        <v>100</v>
      </c>
      <c r="U3" s="2">
        <f>N3/A3*100</f>
        <v>100</v>
      </c>
      <c r="V3" s="2">
        <f>O3/A3*100</f>
        <v>100</v>
      </c>
    </row>
    <row r="4" spans="1:22" x14ac:dyDescent="0.2">
      <c r="A4" s="2">
        <v>16</v>
      </c>
      <c r="B4" s="7">
        <v>0.76230399999999998</v>
      </c>
      <c r="C4" s="8">
        <v>2.0445500000000001</v>
      </c>
      <c r="D4" s="8">
        <v>4.5047199999999998</v>
      </c>
      <c r="E4" s="8">
        <v>8.6827900000000007</v>
      </c>
      <c r="F4" s="8">
        <v>15.293699999999999</v>
      </c>
      <c r="G4" s="8">
        <v>23.988</v>
      </c>
      <c r="H4" s="9">
        <v>35.8354</v>
      </c>
      <c r="I4" s="7">
        <f t="shared" ref="I4:I5" si="0">1.23/B4</f>
        <v>1.6135295105364789</v>
      </c>
      <c r="J4" s="8">
        <f t="shared" ref="J4:J5" si="1">1.57/C4</f>
        <v>0.76789513584896429</v>
      </c>
      <c r="K4" s="8">
        <f t="shared" ref="K4:K5" si="2">9.46/D4</f>
        <v>2.1000195350654427</v>
      </c>
      <c r="L4" s="8">
        <f t="shared" ref="L4:L5" si="3">18.94/E4</f>
        <v>2.1813265091059439</v>
      </c>
      <c r="M4" s="8">
        <f t="shared" ref="M4:M5" si="4">33.38/F4</f>
        <v>2.1825980632548045</v>
      </c>
      <c r="N4" s="8">
        <f t="shared" ref="N4:N5" si="5">53.88/G4</f>
        <v>2.2461230615307657</v>
      </c>
      <c r="O4" s="9">
        <f t="shared" ref="O4:O5" si="6">82.55/H4</f>
        <v>2.3035880721297932</v>
      </c>
      <c r="P4" s="2">
        <f t="shared" ref="P4:P5" si="7">I4/A4*100</f>
        <v>10.084559440852994</v>
      </c>
      <c r="Q4" s="2">
        <f t="shared" ref="Q4:Q5" si="8">J4/A4*100</f>
        <v>4.7993445990560266</v>
      </c>
      <c r="R4" s="2">
        <f t="shared" ref="R4:R5" si="9">K4/A4*100</f>
        <v>13.125122094159018</v>
      </c>
      <c r="S4" s="2">
        <f t="shared" ref="S4:S5" si="10">L4/A4*100</f>
        <v>13.63329068191215</v>
      </c>
      <c r="T4" s="2">
        <f t="shared" ref="T4:T5" si="11">M4/A4*100</f>
        <v>13.641237895342528</v>
      </c>
      <c r="U4" s="2">
        <f t="shared" ref="U4:U5" si="12">N4/A4*100</f>
        <v>14.038269134567285</v>
      </c>
      <c r="V4" s="2">
        <f t="shared" ref="V4:V5" si="13">O4/A4*100</f>
        <v>14.397425450811207</v>
      </c>
    </row>
    <row r="5" spans="1:22" x14ac:dyDescent="0.2">
      <c r="A5" s="2">
        <v>64</v>
      </c>
      <c r="B5" s="7">
        <v>0.71546200000000004</v>
      </c>
      <c r="C5" s="8">
        <v>2.0113500000000002</v>
      </c>
      <c r="D5" s="8">
        <v>4.05776</v>
      </c>
      <c r="E5" s="8">
        <v>7.0522400000000003</v>
      </c>
      <c r="F5" s="8">
        <v>11.0389</v>
      </c>
      <c r="G5" s="8">
        <v>16.529900000000001</v>
      </c>
      <c r="H5" s="9">
        <v>24.326599999999999</v>
      </c>
      <c r="I5" s="7">
        <f t="shared" si="0"/>
        <v>1.7191688727004368</v>
      </c>
      <c r="J5" s="8">
        <f t="shared" si="1"/>
        <v>0.78057026375320049</v>
      </c>
      <c r="K5" s="8">
        <f t="shared" si="2"/>
        <v>2.3313355151610744</v>
      </c>
      <c r="L5" s="8">
        <f t="shared" si="3"/>
        <v>2.6856715029550897</v>
      </c>
      <c r="M5" s="8">
        <f t="shared" si="4"/>
        <v>3.0238520142405494</v>
      </c>
      <c r="N5" s="8">
        <f t="shared" si="5"/>
        <v>3.2595478496542629</v>
      </c>
      <c r="O5" s="9">
        <f t="shared" si="6"/>
        <v>3.393404750355578</v>
      </c>
      <c r="P5" s="2">
        <f t="shared" si="7"/>
        <v>2.6862013635944324</v>
      </c>
      <c r="Q5" s="2">
        <f t="shared" si="8"/>
        <v>1.2196410371143758</v>
      </c>
      <c r="R5" s="2">
        <f t="shared" si="9"/>
        <v>3.6427117424391788</v>
      </c>
      <c r="S5" s="2">
        <f t="shared" si="10"/>
        <v>4.1963617233673274</v>
      </c>
      <c r="T5" s="2">
        <f t="shared" si="11"/>
        <v>4.724768772250858</v>
      </c>
      <c r="U5" s="2">
        <f t="shared" si="12"/>
        <v>5.0930435150847861</v>
      </c>
      <c r="V5" s="2">
        <f t="shared" si="13"/>
        <v>5.3021949224305907</v>
      </c>
    </row>
    <row r="11" spans="1:22" x14ac:dyDescent="0.2">
      <c r="A11" s="2" t="s">
        <v>4</v>
      </c>
      <c r="B11" s="2" t="s">
        <v>5</v>
      </c>
      <c r="C11" s="2" t="s">
        <v>6</v>
      </c>
      <c r="D11" s="2" t="s">
        <v>7</v>
      </c>
      <c r="F11" s="2" t="s">
        <v>6</v>
      </c>
      <c r="G11" s="2" t="s">
        <v>7</v>
      </c>
    </row>
    <row r="12" spans="1:22" x14ac:dyDescent="0.2">
      <c r="A12" s="7">
        <v>8192</v>
      </c>
      <c r="B12" s="7">
        <v>1.23</v>
      </c>
      <c r="C12" s="7">
        <v>0.76230399999999998</v>
      </c>
      <c r="D12" s="7">
        <v>0.71546200000000004</v>
      </c>
      <c r="F12" s="8">
        <v>1.6135295105364789</v>
      </c>
      <c r="G12" s="8">
        <v>1.7191688727004368</v>
      </c>
    </row>
    <row r="13" spans="1:22" x14ac:dyDescent="0.2">
      <c r="A13" s="8">
        <v>12288</v>
      </c>
      <c r="B13" s="8">
        <v>1.57</v>
      </c>
      <c r="C13" s="8">
        <v>2.0445500000000001</v>
      </c>
      <c r="D13" s="8">
        <v>2.0113500000000002</v>
      </c>
      <c r="F13" s="8">
        <v>0.76789513584896429</v>
      </c>
      <c r="G13" s="9">
        <v>0.78057026375320049</v>
      </c>
    </row>
    <row r="14" spans="1:22" x14ac:dyDescent="0.2">
      <c r="A14" s="8">
        <v>16384</v>
      </c>
      <c r="B14" s="8">
        <v>9.4600000000000009</v>
      </c>
      <c r="C14" s="8">
        <v>4.5047199999999998</v>
      </c>
      <c r="D14" s="8">
        <v>4.05776</v>
      </c>
      <c r="F14" s="9">
        <v>2.1000195350654427</v>
      </c>
      <c r="G14" s="7">
        <v>2.3313355151610744</v>
      </c>
    </row>
    <row r="15" spans="1:22" x14ac:dyDescent="0.2">
      <c r="A15" s="8">
        <v>20480</v>
      </c>
      <c r="B15" s="8">
        <v>18.940000000000001</v>
      </c>
      <c r="C15" s="8">
        <v>8.6827900000000007</v>
      </c>
      <c r="D15" s="8">
        <v>7.0522400000000003</v>
      </c>
      <c r="F15" s="7">
        <v>2.1813265091059439</v>
      </c>
      <c r="G15" s="8">
        <v>2.6856715029550897</v>
      </c>
    </row>
    <row r="16" spans="1:22" x14ac:dyDescent="0.2">
      <c r="A16" s="8">
        <v>24576</v>
      </c>
      <c r="B16" s="8">
        <v>33.380000000000003</v>
      </c>
      <c r="C16" s="8">
        <v>15.293699999999999</v>
      </c>
      <c r="D16" s="8">
        <v>11.0389</v>
      </c>
      <c r="F16" s="8">
        <v>2.1825980632548045</v>
      </c>
      <c r="G16" s="8">
        <v>3.0238520142405494</v>
      </c>
    </row>
    <row r="17" spans="1:7" x14ac:dyDescent="0.2">
      <c r="A17" s="8">
        <v>28672</v>
      </c>
      <c r="B17" s="8">
        <v>53.88</v>
      </c>
      <c r="C17" s="8">
        <v>23.988</v>
      </c>
      <c r="D17" s="8">
        <v>16.529900000000001</v>
      </c>
      <c r="F17" s="8">
        <v>2.2461230615307657</v>
      </c>
      <c r="G17" s="8">
        <v>3.2595478496542629</v>
      </c>
    </row>
    <row r="18" spans="1:7" x14ac:dyDescent="0.2">
      <c r="A18" s="9">
        <v>32768</v>
      </c>
      <c r="B18" s="9">
        <v>82.55</v>
      </c>
      <c r="C18" s="9">
        <v>35.8354</v>
      </c>
      <c r="D18" s="9">
        <v>24.326599999999999</v>
      </c>
      <c r="F18" s="8">
        <v>2.3035880721297932</v>
      </c>
      <c r="G18" s="8">
        <v>3.393404750355578</v>
      </c>
    </row>
  </sheetData>
  <mergeCells count="3">
    <mergeCell ref="B1:H1"/>
    <mergeCell ref="I1:O1"/>
    <mergeCell ref="P1:V1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2019-01-22T19:31:16Z</dcterms:modified>
</cp:coreProperties>
</file>