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laoowai/Documents/MacSDBackup/[1-6-1-3] 工作 - JOB/[1-2-2-1] 浙江商业职业技术学院/2022 - 2023 第二学期/市场营销原理 Marketing Principles/_期末考试 final exam/"/>
    </mc:Choice>
  </mc:AlternateContent>
  <xr:revisionPtr revIDLastSave="0" documentId="13_ncr:1_{A2A3BBF1-E10F-4F48-A19F-6A031D14015C}" xr6:coauthVersionLast="47" xr6:coauthVersionMax="47" xr10:uidLastSave="{00000000-0000-0000-0000-000000000000}"/>
  <bookViews>
    <workbookView xWindow="0" yWindow="740" windowWidth="30240" windowHeight="18900" xr2:uid="{00000000-000D-0000-FFFF-FFFF00000000}"/>
  </bookViews>
  <sheets>
    <sheet name="2022-2023  市场营销原理 (期末)"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 i="4" l="1"/>
  <c r="G21" i="4"/>
  <c r="H21" i="4"/>
  <c r="E21" i="4"/>
  <c r="E17" i="4"/>
  <c r="E26" i="4" s="1"/>
  <c r="E27" i="4" s="1"/>
  <c r="E16" i="4"/>
  <c r="H16" i="4"/>
  <c r="G16" i="4"/>
  <c r="F16" i="4"/>
  <c r="H17" i="4"/>
  <c r="H26" i="4" s="1"/>
  <c r="H27" i="4" s="1"/>
  <c r="G17" i="4"/>
  <c r="G26" i="4" s="1"/>
  <c r="G27" i="4" s="1"/>
  <c r="F17" i="4"/>
  <c r="F26" i="4" s="1"/>
  <c r="F27" i="4" s="1"/>
  <c r="F23" i="4" l="1"/>
  <c r="F24" i="4" s="1"/>
  <c r="F25" i="4" s="1"/>
  <c r="G23" i="4"/>
  <c r="G24" i="4" s="1"/>
  <c r="G25" i="4" s="1"/>
  <c r="E18" i="4"/>
  <c r="E19" i="4" s="1"/>
  <c r="E22" i="4" s="1"/>
  <c r="H23" i="4"/>
  <c r="H24" i="4" s="1"/>
  <c r="H25" i="4" s="1"/>
  <c r="E23" i="4"/>
  <c r="E24" i="4" s="1"/>
  <c r="E25" i="4" s="1"/>
  <c r="E20" i="4"/>
  <c r="F18" i="4"/>
  <c r="G18" i="4"/>
  <c r="H18" i="4"/>
  <c r="H19" i="4" l="1"/>
  <c r="G19" i="4"/>
  <c r="F19" i="4"/>
  <c r="F20" i="4" l="1"/>
  <c r="F22" i="4"/>
  <c r="G20" i="4"/>
  <c r="G22" i="4"/>
  <c r="H20" i="4"/>
  <c r="H22" i="4"/>
</calcChain>
</file>

<file path=xl/sharedStrings.xml><?xml version="1.0" encoding="utf-8"?>
<sst xmlns="http://schemas.openxmlformats.org/spreadsheetml/2006/main" count="46" uniqueCount="46">
  <si>
    <t>B</t>
  </si>
  <si>
    <t>C</t>
  </si>
  <si>
    <t>A</t>
  </si>
  <si>
    <t>Net Sales</t>
  </si>
  <si>
    <t>COGS</t>
  </si>
  <si>
    <t>ASSUMPTIONS OR RESULTS</t>
  </si>
  <si>
    <t>SIMULATION</t>
  </si>
  <si>
    <t>FINANCIAL ELEMENT</t>
  </si>
  <si>
    <t>LAST YEAR</t>
  </si>
  <si>
    <t>ASSUMPTIONS</t>
  </si>
  <si>
    <t>Price per Unit (P)</t>
  </si>
  <si>
    <t>Units Sold (Q)</t>
  </si>
  <si>
    <t>Unit Variable Cost (UVC)</t>
  </si>
  <si>
    <t>Total Expenses</t>
  </si>
  <si>
    <t>Owner's Salary</t>
  </si>
  <si>
    <t>Investment</t>
  </si>
  <si>
    <t>State and Federal Taxes</t>
  </si>
  <si>
    <t>SPREADSHEET SIMULATION</t>
  </si>
  <si>
    <t>Gross Margin</t>
  </si>
  <si>
    <t>Net Profit Before Taxes</t>
  </si>
  <si>
    <t>Return on Investment (ROI %)</t>
  </si>
  <si>
    <t>Break-Even Point (Units)</t>
  </si>
  <si>
    <t>Formula</t>
  </si>
  <si>
    <t>Gross Margin = Net Sales - COGS</t>
  </si>
  <si>
    <t>COGS = Q × UVC</t>
  </si>
  <si>
    <t>Net Profit Before Taxes = Net Sales - COGS - Total Expenses - Owners Salary</t>
  </si>
  <si>
    <t>Return on Investment (ROI %) = Net Profit Before Taxes / Investment * 100</t>
  </si>
  <si>
    <t>Break-Even Point (Units) = 	Total Expenses / (Price per Unit (P) - Unit Variable Cost (UVC))</t>
  </si>
  <si>
    <t>Profit Margin (%)</t>
  </si>
  <si>
    <t>Profit Margin (%) = 	Net Profit Before Taxes / Net Sales * 100</t>
  </si>
  <si>
    <t>Gross Profit</t>
  </si>
  <si>
    <t>Gross Profit = Net Sales - COGS</t>
  </si>
  <si>
    <t>Operating Profit</t>
  </si>
  <si>
    <t>Operating Profit = Gross Profit - Total Expenses</t>
  </si>
  <si>
    <t>Operating Margin (%)</t>
  </si>
  <si>
    <t>Operating Margin (%) = Operating Profit / Net Sales * 100</t>
  </si>
  <si>
    <t>Inventory Turnover</t>
  </si>
  <si>
    <t>Inventory Turnover = COGS / Average Inventory</t>
  </si>
  <si>
    <t>Imagine you are a business analyst at a company called 'TechGear', a leading manufacturer of tech gadgets. TechGear is planning to launch a new product in the market - a high-tech smartwatch. The company has three different strategies (Simulation A, Simulation B, and Simulation C) for this launch. The company also has last year's data for reference. Your task is to calculate the Return on Investment (ROI) for each scenario and provide a recommendation on which strategy the company should adopt. Here are the financial details for each simulation and last year. Assumed that an "Average Inventory" is 500 units.</t>
  </si>
  <si>
    <t>DSI</t>
  </si>
  <si>
    <t>DSI = 365 / Inventory Turnover</t>
  </si>
  <si>
    <t>Total Revenue = Price per Unit (P) * Units Sold (Q)</t>
  </si>
  <si>
    <t>Fixed Costs</t>
  </si>
  <si>
    <t>Total Revenue (Net Sales) = Price per Unit (P) * Units Sold (Q)</t>
  </si>
  <si>
    <t>Variable Costs</t>
  </si>
  <si>
    <t>Target Return on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</si>
</sst>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C09]#,##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10" fontId="0" fillId="0" borderId="1" xfId="0" applyNumberFormat="1" applyBorder="1"/>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3" fontId="0" fillId="0" borderId="1" xfId="0" applyNumberFormat="1" applyBorder="1" applyAlignment="1">
      <alignment horizontal="center" vertical="center"/>
    </xf>
    <xf numFmtId="9" fontId="0" fillId="0" borderId="1" xfId="0" applyNumberFormat="1" applyBorder="1" applyAlignment="1">
      <alignment horizontal="center" vertical="center"/>
    </xf>
    <xf numFmtId="9" fontId="0" fillId="0" borderId="1" xfId="0" applyNumberFormat="1" applyBorder="1" applyAlignment="1">
      <alignment horizontal="center" vertical="center" wrapText="1"/>
    </xf>
    <xf numFmtId="166" fontId="0" fillId="0" borderId="1" xfId="0" applyNumberFormat="1" applyBorder="1"/>
    <xf numFmtId="0" fontId="0" fillId="0" borderId="1" xfId="0" applyBorder="1" applyAlignment="1">
      <alignment horizontal="center"/>
    </xf>
    <xf numFmtId="0" fontId="0" fillId="0" borderId="1" xfId="0" applyBorder="1" applyAlignment="1">
      <alignment horizontal="center" vertical="center"/>
    </xf>
    <xf numFmtId="0" fontId="0" fillId="2" borderId="1" xfId="0" applyFill="1" applyBorder="1"/>
    <xf numFmtId="0" fontId="0" fillId="0" borderId="1" xfId="0" applyBorder="1" applyAlignment="1">
      <alignment vertical="center"/>
    </xf>
    <xf numFmtId="3" fontId="0" fillId="0" borderId="1" xfId="0" applyNumberFormat="1" applyBorder="1"/>
    <xf numFmtId="3" fontId="0" fillId="0" borderId="1" xfId="0" applyNumberFormat="1" applyBorder="1" applyAlignment="1">
      <alignment horizontal="right" vertical="center"/>
    </xf>
    <xf numFmtId="2"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5CCE-D4F5-AC4F-863C-3DBBB97BB87D}">
  <dimension ref="B2:K31"/>
  <sheetViews>
    <sheetView tabSelected="1" workbookViewId="0">
      <selection activeCell="F34" sqref="F34"/>
    </sheetView>
  </sheetViews>
  <sheetFormatPr baseColWidth="10" defaultColWidth="8.83203125" defaultRowHeight="15" x14ac:dyDescent="0.2"/>
  <cols>
    <col min="2" max="2" width="5.6640625" hidden="1" customWidth="1"/>
    <col min="3" max="3" width="21.6640625" bestFit="1" customWidth="1"/>
    <col min="4" max="4" width="33.5" customWidth="1"/>
    <col min="5" max="6" width="13.1640625" customWidth="1"/>
    <col min="7" max="8" width="12.83203125" customWidth="1"/>
    <col min="10" max="10" width="68.1640625" customWidth="1"/>
  </cols>
  <sheetData>
    <row r="2" spans="3:11" x14ac:dyDescent="0.2">
      <c r="C2" s="5" t="s">
        <v>38</v>
      </c>
      <c r="D2" s="5"/>
      <c r="E2" s="5"/>
      <c r="F2" s="5"/>
      <c r="G2" s="5"/>
      <c r="H2" s="5"/>
      <c r="I2" s="5"/>
      <c r="J2" s="5"/>
      <c r="K2">
        <v>500</v>
      </c>
    </row>
    <row r="3" spans="3:11" x14ac:dyDescent="0.2">
      <c r="C3" s="5"/>
      <c r="D3" s="5"/>
      <c r="E3" s="5"/>
      <c r="F3" s="5"/>
      <c r="G3" s="5"/>
      <c r="H3" s="5"/>
      <c r="I3" s="5"/>
      <c r="J3" s="5"/>
    </row>
    <row r="4" spans="3:11" x14ac:dyDescent="0.2">
      <c r="C4" s="5"/>
      <c r="D4" s="5"/>
      <c r="E4" s="5"/>
      <c r="F4" s="5"/>
      <c r="G4" s="5"/>
      <c r="H4" s="5"/>
      <c r="I4" s="5"/>
      <c r="J4" s="5"/>
    </row>
    <row r="6" spans="3:11" x14ac:dyDescent="0.2">
      <c r="C6" s="1" t="s">
        <v>5</v>
      </c>
      <c r="D6" s="1"/>
      <c r="E6" s="11" t="s">
        <v>6</v>
      </c>
      <c r="F6" s="11"/>
      <c r="G6" s="11"/>
      <c r="H6" s="11"/>
      <c r="J6" s="6" t="s">
        <v>22</v>
      </c>
    </row>
    <row r="7" spans="3:11" ht="31" customHeight="1" x14ac:dyDescent="0.2">
      <c r="C7" s="12" t="s">
        <v>9</v>
      </c>
      <c r="D7" s="1" t="s">
        <v>7</v>
      </c>
      <c r="E7" s="3" t="s">
        <v>8</v>
      </c>
      <c r="F7" s="3" t="s">
        <v>2</v>
      </c>
      <c r="G7" s="3" t="s">
        <v>0</v>
      </c>
      <c r="H7" s="3" t="s">
        <v>1</v>
      </c>
    </row>
    <row r="8" spans="3:11" x14ac:dyDescent="0.2">
      <c r="C8" s="12"/>
      <c r="D8" s="1" t="s">
        <v>10</v>
      </c>
      <c r="E8" s="3">
        <v>45</v>
      </c>
      <c r="F8" s="3">
        <v>50</v>
      </c>
      <c r="G8" s="3">
        <v>55</v>
      </c>
      <c r="H8" s="3">
        <v>60</v>
      </c>
    </row>
    <row r="9" spans="3:11" x14ac:dyDescent="0.2">
      <c r="C9" s="12"/>
      <c r="D9" s="1" t="s">
        <v>11</v>
      </c>
      <c r="E9" s="7">
        <v>900</v>
      </c>
      <c r="F9" s="7">
        <v>1000</v>
      </c>
      <c r="G9" s="7">
        <v>1100</v>
      </c>
      <c r="H9" s="7">
        <v>1200</v>
      </c>
    </row>
    <row r="10" spans="3:11" x14ac:dyDescent="0.2">
      <c r="C10" s="12"/>
      <c r="D10" s="1" t="s">
        <v>12</v>
      </c>
      <c r="E10" s="3">
        <v>20</v>
      </c>
      <c r="F10" s="3">
        <v>22</v>
      </c>
      <c r="G10" s="3">
        <v>24</v>
      </c>
      <c r="H10" s="3">
        <v>26</v>
      </c>
    </row>
    <row r="11" spans="3:11" x14ac:dyDescent="0.2">
      <c r="C11" s="12"/>
      <c r="D11" s="1" t="s">
        <v>13</v>
      </c>
      <c r="E11" s="7">
        <v>7000</v>
      </c>
      <c r="F11" s="7">
        <v>8000</v>
      </c>
      <c r="G11" s="7">
        <v>9000</v>
      </c>
      <c r="H11" s="7">
        <v>10000</v>
      </c>
    </row>
    <row r="12" spans="3:11" x14ac:dyDescent="0.2">
      <c r="C12" s="12"/>
      <c r="D12" s="1" t="s">
        <v>14</v>
      </c>
      <c r="E12" s="7">
        <v>16000</v>
      </c>
      <c r="F12" s="7">
        <v>18000</v>
      </c>
      <c r="G12" s="7">
        <v>20000</v>
      </c>
      <c r="H12" s="7">
        <v>22000</v>
      </c>
    </row>
    <row r="13" spans="3:11" x14ac:dyDescent="0.2">
      <c r="C13" s="12"/>
      <c r="D13" s="1" t="s">
        <v>15</v>
      </c>
      <c r="E13" s="7">
        <v>18000</v>
      </c>
      <c r="F13" s="7">
        <v>20000</v>
      </c>
      <c r="G13" s="7">
        <v>22000</v>
      </c>
      <c r="H13" s="7">
        <v>24000</v>
      </c>
    </row>
    <row r="14" spans="3:11" x14ac:dyDescent="0.2">
      <c r="C14" s="12"/>
      <c r="D14" s="1" t="s">
        <v>16</v>
      </c>
      <c r="E14" s="9">
        <v>0.1</v>
      </c>
      <c r="F14" s="8">
        <v>0.2</v>
      </c>
      <c r="G14" s="8">
        <v>0.3</v>
      </c>
      <c r="H14" s="8">
        <v>0.4</v>
      </c>
    </row>
    <row r="15" spans="3:11" x14ac:dyDescent="0.2">
      <c r="C15" s="1"/>
      <c r="D15" s="1"/>
      <c r="E15" s="1"/>
      <c r="F15" s="1"/>
      <c r="G15" s="1"/>
      <c r="H15" s="1"/>
    </row>
    <row r="16" spans="3:11" x14ac:dyDescent="0.2">
      <c r="C16" s="14" t="s">
        <v>17</v>
      </c>
      <c r="D16" s="13" t="s">
        <v>3</v>
      </c>
      <c r="E16" s="10">
        <f>E8*E9</f>
        <v>40500</v>
      </c>
      <c r="F16" s="10">
        <f>F8*F9</f>
        <v>50000</v>
      </c>
      <c r="G16" s="10">
        <f>G8*G9</f>
        <v>60500</v>
      </c>
      <c r="H16" s="10">
        <f>H8*H9</f>
        <v>72000</v>
      </c>
      <c r="J16" t="s">
        <v>43</v>
      </c>
    </row>
    <row r="17" spans="3:10" x14ac:dyDescent="0.2">
      <c r="C17" s="14"/>
      <c r="D17" s="13" t="s">
        <v>4</v>
      </c>
      <c r="E17" s="10">
        <f>E9*E10</f>
        <v>18000</v>
      </c>
      <c r="F17" s="10">
        <f>F9*F10</f>
        <v>22000</v>
      </c>
      <c r="G17" s="10">
        <f>G9*G10</f>
        <v>26400</v>
      </c>
      <c r="H17" s="10">
        <f>H9*H10</f>
        <v>31200</v>
      </c>
      <c r="J17" t="s">
        <v>24</v>
      </c>
    </row>
    <row r="18" spans="3:10" x14ac:dyDescent="0.2">
      <c r="C18" s="14"/>
      <c r="D18" s="13" t="s">
        <v>18</v>
      </c>
      <c r="E18" s="10">
        <f>E16-E17</f>
        <v>22500</v>
      </c>
      <c r="F18" s="10">
        <f t="shared" ref="F18:H18" si="0">F16-F17</f>
        <v>28000</v>
      </c>
      <c r="G18" s="10">
        <f t="shared" si="0"/>
        <v>34100</v>
      </c>
      <c r="H18" s="10">
        <f t="shared" si="0"/>
        <v>40800</v>
      </c>
      <c r="J18" t="s">
        <v>23</v>
      </c>
    </row>
    <row r="19" spans="3:10" x14ac:dyDescent="0.2">
      <c r="C19" s="14"/>
      <c r="D19" s="1" t="s">
        <v>19</v>
      </c>
      <c r="E19" s="10">
        <f>E18-(E11+E12)</f>
        <v>-500</v>
      </c>
      <c r="F19" s="10">
        <f>F18-(F11+F12)</f>
        <v>2000</v>
      </c>
      <c r="G19" s="10">
        <f>G18-(G11+G12)</f>
        <v>5100</v>
      </c>
      <c r="H19" s="10">
        <f>H18-(H11+H12)</f>
        <v>8800</v>
      </c>
      <c r="J19" t="s">
        <v>25</v>
      </c>
    </row>
    <row r="20" spans="3:10" x14ac:dyDescent="0.2">
      <c r="C20" s="14"/>
      <c r="D20" s="1" t="s">
        <v>20</v>
      </c>
      <c r="E20" s="2">
        <f>(E19-E19*E14)/E13</f>
        <v>-2.5000000000000001E-2</v>
      </c>
      <c r="F20" s="2">
        <f>(F19-F19*F14)/F13</f>
        <v>0.08</v>
      </c>
      <c r="G20" s="2">
        <f>(G19-G19*G14)/G13</f>
        <v>0.16227272727272726</v>
      </c>
      <c r="H20" s="2">
        <f>(H19-H19*H14)/H13</f>
        <v>0.22</v>
      </c>
      <c r="J20" t="s">
        <v>26</v>
      </c>
    </row>
    <row r="21" spans="3:10" x14ac:dyDescent="0.2">
      <c r="C21" s="14"/>
      <c r="D21" s="4" t="s">
        <v>21</v>
      </c>
      <c r="E21" s="16">
        <f>E11/(E8-E10)</f>
        <v>280</v>
      </c>
      <c r="F21" s="16">
        <f t="shared" ref="F21:H21" si="1">F11/(F8-F10)</f>
        <v>285.71428571428572</v>
      </c>
      <c r="G21" s="16">
        <f t="shared" si="1"/>
        <v>290.32258064516128</v>
      </c>
      <c r="H21" s="16">
        <f t="shared" si="1"/>
        <v>294.11764705882354</v>
      </c>
      <c r="J21" t="s">
        <v>27</v>
      </c>
    </row>
    <row r="22" spans="3:10" x14ac:dyDescent="0.2">
      <c r="C22" s="14"/>
      <c r="D22" s="1" t="s">
        <v>28</v>
      </c>
      <c r="E22" s="2">
        <f>E19/E16</f>
        <v>-1.2345679012345678E-2</v>
      </c>
      <c r="F22" s="2">
        <f t="shared" ref="F22:H22" si="2">F19/F16</f>
        <v>0.04</v>
      </c>
      <c r="G22" s="2">
        <f t="shared" si="2"/>
        <v>8.4297520661157019E-2</v>
      </c>
      <c r="H22" s="2">
        <f t="shared" si="2"/>
        <v>0.12222222222222222</v>
      </c>
      <c r="J22" t="s">
        <v>29</v>
      </c>
    </row>
    <row r="23" spans="3:10" x14ac:dyDescent="0.2">
      <c r="C23" s="14"/>
      <c r="D23" s="1" t="s">
        <v>30</v>
      </c>
      <c r="E23" s="10">
        <f>E16-E17</f>
        <v>22500</v>
      </c>
      <c r="F23" s="10">
        <f t="shared" ref="F23:H23" si="3">F16-F17</f>
        <v>28000</v>
      </c>
      <c r="G23" s="10">
        <f t="shared" si="3"/>
        <v>34100</v>
      </c>
      <c r="H23" s="10">
        <f t="shared" si="3"/>
        <v>40800</v>
      </c>
      <c r="J23" t="s">
        <v>31</v>
      </c>
    </row>
    <row r="24" spans="3:10" x14ac:dyDescent="0.2">
      <c r="C24" s="14"/>
      <c r="D24" s="1" t="s">
        <v>32</v>
      </c>
      <c r="E24" s="10">
        <f>E23-E11</f>
        <v>15500</v>
      </c>
      <c r="F24" s="10">
        <f t="shared" ref="F24:H24" si="4">F23-F11</f>
        <v>20000</v>
      </c>
      <c r="G24" s="10">
        <f t="shared" si="4"/>
        <v>25100</v>
      </c>
      <c r="H24" s="10">
        <f t="shared" si="4"/>
        <v>30800</v>
      </c>
      <c r="J24" t="s">
        <v>33</v>
      </c>
    </row>
    <row r="25" spans="3:10" x14ac:dyDescent="0.2">
      <c r="C25" s="14"/>
      <c r="D25" s="1" t="s">
        <v>34</v>
      </c>
      <c r="E25" s="2">
        <f>E24/E16</f>
        <v>0.38271604938271603</v>
      </c>
      <c r="F25" s="2">
        <f t="shared" ref="F25:H25" si="5">F24/F16</f>
        <v>0.4</v>
      </c>
      <c r="G25" s="2">
        <f t="shared" si="5"/>
        <v>0.41487603305785126</v>
      </c>
      <c r="H25" s="2">
        <f t="shared" si="5"/>
        <v>0.42777777777777776</v>
      </c>
      <c r="J25" t="s">
        <v>35</v>
      </c>
    </row>
    <row r="26" spans="3:10" x14ac:dyDescent="0.2">
      <c r="C26" s="1"/>
      <c r="D26" s="1" t="s">
        <v>36</v>
      </c>
      <c r="E26" s="15">
        <f>E17/$K$2</f>
        <v>36</v>
      </c>
      <c r="F26" s="15">
        <f t="shared" ref="F26:H26" si="6">F17/$K$2</f>
        <v>44</v>
      </c>
      <c r="G26" s="15">
        <f t="shared" si="6"/>
        <v>52.8</v>
      </c>
      <c r="H26" s="15">
        <f t="shared" si="6"/>
        <v>62.4</v>
      </c>
      <c r="J26" t="s">
        <v>37</v>
      </c>
    </row>
    <row r="27" spans="3:10" x14ac:dyDescent="0.2">
      <c r="C27" s="1"/>
      <c r="D27" s="1" t="s">
        <v>39</v>
      </c>
      <c r="E27" s="17">
        <f>365/E26</f>
        <v>10.138888888888889</v>
      </c>
      <c r="F27" s="17">
        <f t="shared" ref="F27:H27" si="7">365/F26</f>
        <v>8.295454545454545</v>
      </c>
      <c r="G27" s="17">
        <f t="shared" si="7"/>
        <v>6.9128787878787881</v>
      </c>
      <c r="H27" s="17">
        <f t="shared" si="7"/>
        <v>5.8493589743589745</v>
      </c>
      <c r="J27" t="s">
        <v>40</v>
      </c>
    </row>
    <row r="28" spans="3:10" x14ac:dyDescent="0.2">
      <c r="C28" s="1"/>
      <c r="D28" s="1" t="s">
        <v>42</v>
      </c>
      <c r="E28" s="1"/>
      <c r="F28" s="1"/>
      <c r="G28" s="1"/>
      <c r="H28" s="1"/>
      <c r="J28" t="s">
        <v>41</v>
      </c>
    </row>
    <row r="29" spans="3:10" x14ac:dyDescent="0.2">
      <c r="C29" s="1"/>
      <c r="D29" s="1" t="s">
        <v>44</v>
      </c>
      <c r="E29" s="1"/>
      <c r="F29" s="1"/>
      <c r="G29" s="1"/>
      <c r="H29" s="1"/>
    </row>
    <row r="30" spans="3:10" x14ac:dyDescent="0.2">
      <c r="C30" s="1"/>
      <c r="D30" s="1" t="s">
        <v>45</v>
      </c>
      <c r="E30" s="1"/>
      <c r="F30" s="1"/>
      <c r="G30" s="1"/>
      <c r="H30" s="1"/>
    </row>
    <row r="31" spans="3:10" x14ac:dyDescent="0.2">
      <c r="C31" s="1"/>
      <c r="D31" s="1"/>
      <c r="E31" s="1"/>
      <c r="F31" s="1"/>
      <c r="G31" s="1"/>
      <c r="H31" s="1"/>
    </row>
  </sheetData>
  <mergeCells count="3">
    <mergeCell ref="E6:H6"/>
    <mergeCell ref="C7:C14"/>
    <mergeCell ref="C2:J4"/>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2022-2023  市场营销原理 (期末)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cp:lastPrinted>2023-05-30T14:10:55Z</cp:lastPrinted>
  <dcterms:created xsi:type="dcterms:W3CDTF">2015-06-05T18:17:20Z</dcterms:created>
  <dcterms:modified xsi:type="dcterms:W3CDTF">2023-05-30T17:19:10Z</dcterms:modified>
</cp:coreProperties>
</file>