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_project\py-db1\"/>
    </mc:Choice>
  </mc:AlternateContent>
  <xr:revisionPtr revIDLastSave="0" documentId="13_ncr:1_{27D806E2-618A-4E90-B2CC-94EE6CDDCD3B}" xr6:coauthVersionLast="47" xr6:coauthVersionMax="47" xr10:uidLastSave="{00000000-0000-0000-0000-000000000000}"/>
  <bookViews>
    <workbookView xWindow="-120" yWindow="480" windowWidth="29040" windowHeight="15840" xr2:uid="{B8BF14AF-E44B-4416-958B-4432C437B5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4" i="1" l="1"/>
  <c r="D346" i="1"/>
  <c r="D337" i="1"/>
  <c r="D328" i="1"/>
  <c r="D320" i="1"/>
  <c r="D312" i="1"/>
  <c r="F308" i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D307" i="1"/>
  <c r="F301" i="1"/>
  <c r="F302" i="1" s="1"/>
  <c r="F303" i="1" s="1"/>
  <c r="F304" i="1" s="1"/>
  <c r="F305" i="1" s="1"/>
  <c r="F306" i="1" s="1"/>
  <c r="F307" i="1" s="1"/>
  <c r="D300" i="1"/>
  <c r="D294" i="1"/>
  <c r="D286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D282" i="1"/>
  <c r="F273" i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D273" i="1"/>
  <c r="F272" i="1"/>
  <c r="D265" i="1"/>
  <c r="F261" i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D259" i="1"/>
  <c r="F254" i="1"/>
  <c r="F255" i="1" s="1"/>
  <c r="F256" i="1" s="1"/>
  <c r="F257" i="1" s="1"/>
  <c r="F258" i="1" s="1"/>
  <c r="F259" i="1" s="1"/>
  <c r="F260" i="1" s="1"/>
  <c r="F253" i="1"/>
  <c r="D253" i="1"/>
  <c r="F244" i="1"/>
  <c r="F245" i="1" s="1"/>
  <c r="F246" i="1" s="1"/>
  <c r="F247" i="1" s="1"/>
  <c r="F248" i="1" s="1"/>
  <c r="F249" i="1" s="1"/>
  <c r="F250" i="1" s="1"/>
  <c r="F251" i="1" s="1"/>
  <c r="F252" i="1" s="1"/>
  <c r="D244" i="1"/>
  <c r="F243" i="1"/>
  <c r="D240" i="1"/>
  <c r="F238" i="1"/>
  <c r="F239" i="1" s="1"/>
  <c r="F240" i="1" s="1"/>
  <c r="F241" i="1" s="1"/>
  <c r="F242" i="1" s="1"/>
  <c r="F237" i="1"/>
  <c r="D235" i="1"/>
  <c r="D232" i="1"/>
  <c r="F231" i="1"/>
  <c r="F232" i="1" s="1"/>
  <c r="F233" i="1" s="1"/>
  <c r="F234" i="1" s="1"/>
  <c r="F235" i="1" s="1"/>
  <c r="F236" i="1" s="1"/>
  <c r="F230" i="1"/>
  <c r="F229" i="1"/>
  <c r="D226" i="1"/>
  <c r="F220" i="1"/>
  <c r="F221" i="1" s="1"/>
  <c r="F222" i="1" s="1"/>
  <c r="F223" i="1" s="1"/>
  <c r="F224" i="1" s="1"/>
  <c r="F225" i="1" s="1"/>
  <c r="F226" i="1" s="1"/>
  <c r="F227" i="1" s="1"/>
  <c r="F228" i="1" s="1"/>
  <c r="F219" i="1"/>
  <c r="D218" i="1"/>
  <c r="F215" i="1"/>
  <c r="F216" i="1" s="1"/>
  <c r="F217" i="1" s="1"/>
  <c r="F218" i="1" s="1"/>
  <c r="F214" i="1"/>
  <c r="D212" i="1"/>
  <c r="D207" i="1"/>
  <c r="F200" i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199" i="1"/>
  <c r="D193" i="1"/>
  <c r="D189" i="1"/>
  <c r="D177" i="1"/>
  <c r="F174" i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D171" i="1"/>
  <c r="F169" i="1"/>
  <c r="F170" i="1" s="1"/>
  <c r="F171" i="1" s="1"/>
  <c r="F172" i="1" s="1"/>
  <c r="F173" i="1" s="1"/>
  <c r="D167" i="1"/>
  <c r="F165" i="1"/>
  <c r="F166" i="1" s="1"/>
  <c r="F167" i="1" s="1"/>
  <c r="F168" i="1" s="1"/>
  <c r="F163" i="1"/>
  <c r="F164" i="1" s="1"/>
  <c r="F162" i="1"/>
  <c r="D161" i="1"/>
  <c r="F158" i="1"/>
  <c r="F159" i="1" s="1"/>
  <c r="F160" i="1" s="1"/>
  <c r="F157" i="1"/>
  <c r="D156" i="1"/>
  <c r="F155" i="1"/>
  <c r="F154" i="1"/>
  <c r="F151" i="1"/>
  <c r="F152" i="1" s="1"/>
  <c r="F153" i="1" s="1"/>
  <c r="F150" i="1"/>
  <c r="D149" i="1"/>
  <c r="F146" i="1"/>
  <c r="F147" i="1" s="1"/>
  <c r="F148" i="1" s="1"/>
  <c r="F145" i="1"/>
  <c r="D144" i="1"/>
  <c r="F142" i="1"/>
  <c r="F143" i="1" s="1"/>
  <c r="F141" i="1"/>
  <c r="D140" i="1"/>
  <c r="F131" i="1"/>
  <c r="F132" i="1" s="1"/>
  <c r="F133" i="1" s="1"/>
  <c r="F134" i="1" s="1"/>
  <c r="F135" i="1" s="1"/>
  <c r="F136" i="1" s="1"/>
  <c r="F137" i="1" s="1"/>
  <c r="F138" i="1" s="1"/>
  <c r="F139" i="1" s="1"/>
  <c r="D130" i="1"/>
  <c r="F129" i="1"/>
  <c r="F128" i="1"/>
  <c r="D127" i="1"/>
  <c r="F126" i="1"/>
  <c r="F125" i="1"/>
  <c r="D124" i="1"/>
  <c r="F123" i="1"/>
  <c r="F122" i="1"/>
  <c r="D121" i="1"/>
  <c r="F119" i="1"/>
  <c r="F120" i="1" s="1"/>
  <c r="F118" i="1"/>
  <c r="D117" i="1"/>
  <c r="F111" i="1"/>
  <c r="F112" i="1" s="1"/>
  <c r="F113" i="1" s="1"/>
  <c r="F114" i="1" s="1"/>
  <c r="F115" i="1" s="1"/>
  <c r="F116" i="1" s="1"/>
  <c r="F110" i="1"/>
  <c r="F109" i="1"/>
  <c r="D108" i="1"/>
  <c r="F106" i="1"/>
  <c r="F107" i="1" s="1"/>
  <c r="F105" i="1"/>
  <c r="D104" i="1"/>
  <c r="F102" i="1"/>
  <c r="F103" i="1" s="1"/>
  <c r="F101" i="1"/>
  <c r="F100" i="1"/>
  <c r="D99" i="1"/>
  <c r="F97" i="1"/>
  <c r="F98" i="1" s="1"/>
  <c r="F96" i="1"/>
  <c r="D95" i="1"/>
  <c r="F94" i="1"/>
  <c r="F93" i="1"/>
  <c r="F92" i="1"/>
  <c r="F91" i="1"/>
  <c r="F90" i="1"/>
  <c r="D89" i="1"/>
  <c r="F88" i="1"/>
  <c r="F87" i="1"/>
  <c r="D86" i="1"/>
  <c r="F85" i="1"/>
  <c r="F84" i="1"/>
  <c r="F83" i="1"/>
  <c r="D82" i="1"/>
  <c r="F79" i="1"/>
  <c r="F80" i="1" s="1"/>
  <c r="F81" i="1" s="1"/>
  <c r="D78" i="1"/>
  <c r="F72" i="1"/>
  <c r="F73" i="1" s="1"/>
  <c r="F74" i="1" s="1"/>
  <c r="F75" i="1" s="1"/>
  <c r="F76" i="1" s="1"/>
  <c r="F77" i="1" s="1"/>
  <c r="F71" i="1"/>
  <c r="F70" i="1"/>
  <c r="F69" i="1"/>
  <c r="F68" i="1"/>
  <c r="D67" i="1"/>
  <c r="F65" i="1"/>
  <c r="F66" i="1" s="1"/>
  <c r="F64" i="1"/>
  <c r="F63" i="1"/>
  <c r="F62" i="1"/>
  <c r="D61" i="1"/>
  <c r="F59" i="1"/>
  <c r="F60" i="1" s="1"/>
  <c r="D58" i="1"/>
  <c r="F57" i="1"/>
  <c r="F56" i="1"/>
  <c r="F55" i="1"/>
  <c r="F54" i="1"/>
  <c r="F53" i="1"/>
  <c r="F52" i="1"/>
  <c r="F51" i="1"/>
  <c r="D50" i="1"/>
  <c r="F48" i="1"/>
  <c r="F49" i="1" s="1"/>
  <c r="F47" i="1"/>
  <c r="F46" i="1"/>
  <c r="D45" i="1"/>
  <c r="F43" i="1"/>
  <c r="F44" i="1" s="1"/>
  <c r="H42" i="1"/>
  <c r="F42" i="1"/>
  <c r="F41" i="1"/>
  <c r="F40" i="1"/>
  <c r="F39" i="1"/>
  <c r="D38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D27" i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16" i="1"/>
  <c r="D15" i="1"/>
  <c r="F9" i="1"/>
  <c r="F10" i="1" s="1"/>
  <c r="F11" i="1" s="1"/>
  <c r="F12" i="1" s="1"/>
  <c r="F13" i="1" s="1"/>
  <c r="F14" i="1" s="1"/>
  <c r="F8" i="1"/>
  <c r="F3" i="1"/>
  <c r="F4" i="1" s="1"/>
  <c r="F5" i="1" s="1"/>
  <c r="F6" i="1" s="1"/>
  <c r="D7" i="1" s="1"/>
  <c r="C6" i="2"/>
</calcChain>
</file>

<file path=xl/sharedStrings.xml><?xml version="1.0" encoding="utf-8"?>
<sst xmlns="http://schemas.openxmlformats.org/spreadsheetml/2006/main" count="713" uniqueCount="449">
  <si>
    <t>日期</t>
    <phoneticPr fontId="1" type="noConversion"/>
  </si>
  <si>
    <t>项目</t>
    <phoneticPr fontId="1" type="noConversion"/>
  </si>
  <si>
    <t>金额</t>
    <phoneticPr fontId="1" type="noConversion"/>
  </si>
  <si>
    <t>备注</t>
    <phoneticPr fontId="1" type="noConversion"/>
  </si>
  <si>
    <t>生活费</t>
    <phoneticPr fontId="1" type="noConversion"/>
  </si>
  <si>
    <t>金额（可执行）</t>
    <phoneticPr fontId="1" type="noConversion"/>
  </si>
  <si>
    <t>库</t>
    <phoneticPr fontId="1" type="noConversion"/>
  </si>
  <si>
    <t>结余（可执行）</t>
    <phoneticPr fontId="1" type="noConversion"/>
  </si>
  <si>
    <t>十一月预算报表</t>
    <phoneticPr fontId="1" type="noConversion"/>
  </si>
  <si>
    <t>时间</t>
    <phoneticPr fontId="1" type="noConversion"/>
  </si>
  <si>
    <t>发钱了吃杯奶茶</t>
    <phoneticPr fontId="1" type="noConversion"/>
  </si>
  <si>
    <t>奶茶</t>
    <phoneticPr fontId="1" type="noConversion"/>
  </si>
  <si>
    <t>晚饭</t>
    <phoneticPr fontId="1" type="noConversion"/>
  </si>
  <si>
    <t>买了包一块的纸</t>
    <phoneticPr fontId="1" type="noConversion"/>
  </si>
  <si>
    <t>话费</t>
    <phoneticPr fontId="1" type="noConversion"/>
  </si>
  <si>
    <t>小结</t>
    <phoneticPr fontId="1" type="noConversion"/>
  </si>
  <si>
    <t>留存600入库</t>
    <phoneticPr fontId="1" type="noConversion"/>
  </si>
  <si>
    <t>公交</t>
    <phoneticPr fontId="1" type="noConversion"/>
  </si>
  <si>
    <t>从学校到活力城</t>
    <phoneticPr fontId="1" type="noConversion"/>
  </si>
  <si>
    <t>从活力城到网吧</t>
    <phoneticPr fontId="1" type="noConversion"/>
  </si>
  <si>
    <t>早午饭</t>
    <phoneticPr fontId="1" type="noConversion"/>
  </si>
  <si>
    <t>学校吃饭</t>
    <phoneticPr fontId="1" type="noConversion"/>
  </si>
  <si>
    <t>水</t>
    <phoneticPr fontId="1" type="noConversion"/>
  </si>
  <si>
    <t>*</t>
    <phoneticPr fontId="1" type="noConversion"/>
  </si>
  <si>
    <t>零食</t>
    <phoneticPr fontId="1" type="noConversion"/>
  </si>
  <si>
    <t>外卖</t>
    <phoneticPr fontId="1" type="noConversion"/>
  </si>
  <si>
    <t>网费</t>
    <phoneticPr fontId="1" type="noConversion"/>
  </si>
  <si>
    <t>支援小帅</t>
    <phoneticPr fontId="1" type="noConversion"/>
  </si>
  <si>
    <t>around网吧</t>
    <phoneticPr fontId="1" type="noConversion"/>
  </si>
  <si>
    <t>牙刷和凌晨的水</t>
    <phoneticPr fontId="1" type="noConversion"/>
  </si>
  <si>
    <t>新天地到东北亚国际会议中心</t>
    <phoneticPr fontId="1" type="noConversion"/>
  </si>
  <si>
    <t>存包</t>
    <phoneticPr fontId="1" type="noConversion"/>
  </si>
  <si>
    <t>零食饮料</t>
    <phoneticPr fontId="1" type="noConversion"/>
  </si>
  <si>
    <t>会议中心的玩意</t>
    <phoneticPr fontId="1" type="noConversion"/>
  </si>
  <si>
    <t>漫展门票</t>
    <phoneticPr fontId="1" type="noConversion"/>
  </si>
  <si>
    <t>滴滴</t>
    <phoneticPr fontId="1" type="noConversion"/>
  </si>
  <si>
    <t>从会议中心到红嘴子地铁站</t>
    <phoneticPr fontId="1" type="noConversion"/>
  </si>
  <si>
    <t>地铁</t>
    <phoneticPr fontId="1" type="noConversion"/>
  </si>
  <si>
    <t>回学校</t>
    <phoneticPr fontId="1" type="noConversion"/>
  </si>
  <si>
    <t>购入晚饭</t>
    <phoneticPr fontId="1" type="noConversion"/>
  </si>
  <si>
    <t>超市泡面</t>
    <phoneticPr fontId="1" type="noConversion"/>
  </si>
  <si>
    <t>吃中午饭</t>
    <phoneticPr fontId="1" type="noConversion"/>
  </si>
  <si>
    <t>食堂</t>
    <phoneticPr fontId="1" type="noConversion"/>
  </si>
  <si>
    <t>吹头</t>
    <phoneticPr fontId="1" type="noConversion"/>
  </si>
  <si>
    <t>买资料</t>
    <phoneticPr fontId="1" type="noConversion"/>
  </si>
  <si>
    <t>洗鞋</t>
    <phoneticPr fontId="1" type="noConversion"/>
  </si>
  <si>
    <t>洗衣服</t>
    <phoneticPr fontId="1" type="noConversion"/>
  </si>
  <si>
    <t>租号</t>
    <phoneticPr fontId="1" type="noConversion"/>
  </si>
  <si>
    <t>打车</t>
    <phoneticPr fontId="1" type="noConversion"/>
  </si>
  <si>
    <t>买水</t>
    <phoneticPr fontId="1" type="noConversion"/>
  </si>
  <si>
    <t>网吧旁边</t>
    <phoneticPr fontId="1" type="noConversion"/>
  </si>
  <si>
    <t>门票邮费</t>
    <phoneticPr fontId="1" type="noConversion"/>
  </si>
  <si>
    <t>车展门票</t>
    <phoneticPr fontId="1" type="noConversion"/>
  </si>
  <si>
    <t>早饭</t>
    <phoneticPr fontId="1" type="noConversion"/>
  </si>
  <si>
    <t>早中饭</t>
    <phoneticPr fontId="1" type="noConversion"/>
  </si>
  <si>
    <t>麻辣烫</t>
    <phoneticPr fontId="1" type="noConversion"/>
  </si>
  <si>
    <t>烤肠</t>
    <phoneticPr fontId="1" type="noConversion"/>
  </si>
  <si>
    <t>和坤已经分离</t>
    <phoneticPr fontId="1" type="noConversion"/>
  </si>
  <si>
    <t>出库</t>
    <phoneticPr fontId="1" type="noConversion"/>
  </si>
  <si>
    <t>早饭</t>
    <phoneticPr fontId="1" type="noConversion"/>
  </si>
  <si>
    <t>中饭</t>
    <phoneticPr fontId="1" type="noConversion"/>
  </si>
  <si>
    <t>晚饭</t>
    <phoneticPr fontId="1" type="noConversion"/>
  </si>
  <si>
    <t>6.30~7.30</t>
    <phoneticPr fontId="1" type="noConversion"/>
  </si>
  <si>
    <t>11.30~12.30</t>
    <phoneticPr fontId="1" type="noConversion"/>
  </si>
  <si>
    <t>16.30~17.30</t>
    <phoneticPr fontId="1" type="noConversion"/>
  </si>
  <si>
    <t>冰淇淋</t>
    <phoneticPr fontId="1" type="noConversion"/>
  </si>
  <si>
    <t>雪王</t>
    <phoneticPr fontId="1" type="noConversion"/>
  </si>
  <si>
    <t>橘子</t>
    <phoneticPr fontId="1" type="noConversion"/>
  </si>
  <si>
    <t>2.5/斤，共计2斤7两</t>
    <phoneticPr fontId="1" type="noConversion"/>
  </si>
  <si>
    <t>库存调入</t>
    <phoneticPr fontId="1" type="noConversion"/>
  </si>
  <si>
    <t>水卡充值</t>
    <phoneticPr fontId="1" type="noConversion"/>
  </si>
  <si>
    <t>7.5的正餐+2.5的小零食</t>
    <phoneticPr fontId="1" type="noConversion"/>
  </si>
  <si>
    <t>料理包</t>
    <phoneticPr fontId="1" type="noConversion"/>
  </si>
  <si>
    <t>为后续至少五天做准备</t>
    <phoneticPr fontId="1" type="noConversion"/>
  </si>
  <si>
    <t>往返网吧</t>
    <phoneticPr fontId="1" type="noConversion"/>
  </si>
  <si>
    <t>补充网费</t>
    <phoneticPr fontId="1" type="noConversion"/>
  </si>
  <si>
    <t>麻辣烫+炸串</t>
    <phoneticPr fontId="1" type="noConversion"/>
  </si>
  <si>
    <t>kfc+饮料</t>
    <phoneticPr fontId="1" type="noConversion"/>
  </si>
  <si>
    <t>傻逼二楼食堂必须打两个菜</t>
    <phoneticPr fontId="1" type="noConversion"/>
  </si>
  <si>
    <t>md实在没钱了</t>
    <phoneticPr fontId="1" type="noConversion"/>
  </si>
  <si>
    <t>两个六两饭</t>
    <phoneticPr fontId="1" type="noConversion"/>
  </si>
  <si>
    <t>去北湖电竞酒店路上</t>
    <phoneticPr fontId="1" type="noConversion"/>
  </si>
  <si>
    <t>李华泽鸭货，在酒店吃的</t>
    <phoneticPr fontId="1" type="noConversion"/>
  </si>
  <si>
    <t>没钱</t>
    <phoneticPr fontId="1" type="noConversion"/>
  </si>
  <si>
    <t>从酒店回学校</t>
    <phoneticPr fontId="1" type="noConversion"/>
  </si>
  <si>
    <t>早上吃点东西准备去车展逛逛</t>
    <phoneticPr fontId="1" type="noConversion"/>
  </si>
  <si>
    <t>去会展中心</t>
    <phoneticPr fontId="1" type="noConversion"/>
  </si>
  <si>
    <t>大润发无糖脉动</t>
    <phoneticPr fontId="1" type="noConversion"/>
  </si>
  <si>
    <t>面包</t>
    <phoneticPr fontId="1" type="noConversion"/>
  </si>
  <si>
    <t>走到趁热合集（面包店）凑热闹被自动扣款</t>
    <phoneticPr fontId="1" type="noConversion"/>
  </si>
  <si>
    <t>从摩天活力城回吾悦网吧没扫上码</t>
    <phoneticPr fontId="1" type="noConversion"/>
  </si>
  <si>
    <t>网吧消费</t>
    <phoneticPr fontId="1" type="noConversion"/>
  </si>
  <si>
    <t>补充网费（20）+一瓶水（2）</t>
    <phoneticPr fontId="1" type="noConversion"/>
  </si>
  <si>
    <t>三个炸鸡腿</t>
    <phoneticPr fontId="1" type="noConversion"/>
  </si>
  <si>
    <t>小零食</t>
    <phoneticPr fontId="1" type="noConversion"/>
  </si>
  <si>
    <t>衢州鸭头三个</t>
    <phoneticPr fontId="1" type="noConversion"/>
  </si>
  <si>
    <t>出去吃的医院牛肉面（20）+一瓶饮料（2）</t>
    <phoneticPr fontId="1" type="noConversion"/>
  </si>
  <si>
    <t>晚饭购入</t>
    <phoneticPr fontId="1" type="noConversion"/>
  </si>
  <si>
    <t>玉米片（6）+酸奶（2.5）</t>
    <phoneticPr fontId="1" type="noConversion"/>
  </si>
  <si>
    <t>常规</t>
    <phoneticPr fontId="1" type="noConversion"/>
  </si>
  <si>
    <t>午饭</t>
    <phoneticPr fontId="1" type="noConversion"/>
  </si>
  <si>
    <t>一斤饭+牛肉饼</t>
    <phoneticPr fontId="1" type="noConversion"/>
  </si>
  <si>
    <t>勾槽的韭叶面又厚又宽，出了现拉的没竞争力</t>
    <phoneticPr fontId="1" type="noConversion"/>
  </si>
  <si>
    <t>id</t>
    <phoneticPr fontId="1" type="noConversion"/>
  </si>
  <si>
    <t>一个馅饼</t>
    <phoneticPr fontId="1" type="noConversion"/>
  </si>
  <si>
    <t>麻辣烫和炸串</t>
    <phoneticPr fontId="1" type="noConversion"/>
  </si>
  <si>
    <t>月卡</t>
    <phoneticPr fontId="1" type="noConversion"/>
  </si>
  <si>
    <t>豆浆（3）+惯例（5.4）</t>
    <phoneticPr fontId="1" type="noConversion"/>
  </si>
  <si>
    <t>线代</t>
    <phoneticPr fontId="1" type="noConversion"/>
  </si>
  <si>
    <t>绿灯物品</t>
    <phoneticPr fontId="1" type="noConversion"/>
  </si>
  <si>
    <t>骨汤面（9）+两个烤肠（5）</t>
    <phoneticPr fontId="1" type="noConversion"/>
  </si>
  <si>
    <t>上网</t>
    <phoneticPr fontId="1" type="noConversion"/>
  </si>
  <si>
    <t>把以前的东西花了</t>
    <phoneticPr fontId="1" type="noConversion"/>
  </si>
  <si>
    <t>crazy Thursday</t>
    <phoneticPr fontId="1" type="noConversion"/>
  </si>
  <si>
    <t>可乐</t>
    <phoneticPr fontId="1" type="noConversion"/>
  </si>
  <si>
    <t>麻辣烫，byd大晚上食堂一样价格还难吃</t>
    <phoneticPr fontId="1" type="noConversion"/>
  </si>
  <si>
    <t>中午只有饭</t>
    <phoneticPr fontId="1" type="noConversion"/>
  </si>
  <si>
    <t>抽奖</t>
    <phoneticPr fontId="1" type="noConversion"/>
  </si>
  <si>
    <t>腾子</t>
    <phoneticPr fontId="1" type="noConversion"/>
  </si>
  <si>
    <t>公交</t>
    <phoneticPr fontId="1" type="noConversion"/>
  </si>
  <si>
    <t>从学校到全季</t>
    <phoneticPr fontId="1" type="noConversion"/>
  </si>
  <si>
    <t>超市</t>
    <phoneticPr fontId="1" type="noConversion"/>
  </si>
  <si>
    <t>便利店买晚饭和水一起解决问题</t>
    <phoneticPr fontId="1" type="noConversion"/>
  </si>
  <si>
    <t>小结</t>
    <phoneticPr fontId="1" type="noConversion"/>
  </si>
  <si>
    <t>*</t>
    <phoneticPr fontId="1" type="noConversion"/>
  </si>
  <si>
    <t>从酒店走路到吾悦买早午饭，再坐公交回学校</t>
    <phoneticPr fontId="1" type="noConversion"/>
  </si>
  <si>
    <t>早午饭</t>
    <phoneticPr fontId="1" type="noConversion"/>
  </si>
  <si>
    <t>三个炸鸡腿（12）一个炸鸡架（4）</t>
    <phoneticPr fontId="1" type="noConversion"/>
  </si>
  <si>
    <t>晚饭</t>
    <phoneticPr fontId="1" type="noConversion"/>
  </si>
  <si>
    <t>点的外卖</t>
    <phoneticPr fontId="1" type="noConversion"/>
  </si>
  <si>
    <t>吹头</t>
    <phoneticPr fontId="1" type="noConversion"/>
  </si>
  <si>
    <t>早上不想洗澡就洗了个头</t>
    <phoneticPr fontId="1" type="noConversion"/>
  </si>
  <si>
    <t>早中饭</t>
    <phoneticPr fontId="1" type="noConversion"/>
  </si>
  <si>
    <t>土豆粉（13）+饮料（3）炸串（4+2）</t>
    <phoneticPr fontId="1" type="noConversion"/>
  </si>
  <si>
    <t>去吾悦，这两块是老板多收找的现钱刚好用了</t>
    <phoneticPr fontId="1" type="noConversion"/>
  </si>
  <si>
    <t>买面包</t>
    <phoneticPr fontId="1" type="noConversion"/>
  </si>
  <si>
    <t>迪拜脏脏包（19）+半熟三角形（15）</t>
    <phoneticPr fontId="1" type="noConversion"/>
  </si>
  <si>
    <t>炸蘑菇</t>
    <phoneticPr fontId="1" type="noConversion"/>
  </si>
  <si>
    <t>从吾悦回学校</t>
    <phoneticPr fontId="1" type="noConversion"/>
  </si>
  <si>
    <t>神奇小水</t>
    <phoneticPr fontId="1" type="noConversion"/>
  </si>
  <si>
    <t>hotmax买了一些怪东西</t>
    <phoneticPr fontId="1" type="noConversion"/>
  </si>
  <si>
    <t>水卡充值</t>
    <phoneticPr fontId="1" type="noConversion"/>
  </si>
  <si>
    <t>经典套餐（2+5.4）</t>
    <phoneticPr fontId="1" type="noConversion"/>
  </si>
  <si>
    <t>晚饭</t>
    <phoneticPr fontId="1" type="noConversion"/>
  </si>
  <si>
    <t>面（9）+水（2）</t>
    <phoneticPr fontId="1" type="noConversion"/>
  </si>
  <si>
    <t>烤肠</t>
    <phoneticPr fontId="1" type="noConversion"/>
  </si>
  <si>
    <t>*</t>
    <phoneticPr fontId="1" type="noConversion"/>
  </si>
  <si>
    <t>小结</t>
    <phoneticPr fontId="1" type="noConversion"/>
  </si>
  <si>
    <t>早午饭</t>
    <phoneticPr fontId="1" type="noConversion"/>
  </si>
  <si>
    <t>双拼（12）+水（2）</t>
    <phoneticPr fontId="1" type="noConversion"/>
  </si>
  <si>
    <t>晚饭</t>
    <phoneticPr fontId="1" type="noConversion"/>
  </si>
  <si>
    <t>麻辣烫（13）+烤肠（5）</t>
    <phoneticPr fontId="1" type="noConversion"/>
  </si>
  <si>
    <t>小结</t>
    <phoneticPr fontId="1" type="noConversion"/>
  </si>
  <si>
    <t>*</t>
    <phoneticPr fontId="1" type="noConversion"/>
  </si>
  <si>
    <t>午饭</t>
    <phoneticPr fontId="1" type="noConversion"/>
  </si>
  <si>
    <t xml:space="preserve"> 晚饭</t>
    <phoneticPr fontId="1" type="noConversion"/>
  </si>
  <si>
    <t>一楼食堂</t>
    <phoneticPr fontId="1" type="noConversion"/>
  </si>
  <si>
    <t>食堂二楼自选</t>
    <phoneticPr fontId="1" type="noConversion"/>
  </si>
  <si>
    <t>两份六两大米+一个土豆泥</t>
    <phoneticPr fontId="1" type="noConversion"/>
  </si>
  <si>
    <t>两份鱼+两个菜+4量饭</t>
    <phoneticPr fontId="1" type="noConversion"/>
  </si>
  <si>
    <t>小结</t>
    <phoneticPr fontId="1" type="noConversion"/>
  </si>
  <si>
    <t>*</t>
    <phoneticPr fontId="1" type="noConversion"/>
  </si>
  <si>
    <t>经典套餐（2+5.8）鸡蛋没了换的茶叶蛋</t>
    <phoneticPr fontId="1" type="noConversion"/>
  </si>
  <si>
    <t>手抓饼</t>
    <phoneticPr fontId="1" type="noConversion"/>
  </si>
  <si>
    <t>中午不想吃换个饼吃吃</t>
    <phoneticPr fontId="1" type="noConversion"/>
  </si>
  <si>
    <t>公交</t>
    <phoneticPr fontId="1" type="noConversion"/>
  </si>
  <si>
    <t>去卫星路站换乘3号线</t>
    <phoneticPr fontId="1" type="noConversion"/>
  </si>
  <si>
    <t>地铁</t>
    <phoneticPr fontId="1" type="noConversion"/>
  </si>
  <si>
    <t>转乘3号线去东师</t>
    <phoneticPr fontId="1" type="noConversion"/>
  </si>
  <si>
    <t>购物</t>
    <phoneticPr fontId="1" type="noConversion"/>
  </si>
  <si>
    <t>购买两瓶魔爪和一盒薯片下午上网吃</t>
    <phoneticPr fontId="1" type="noConversion"/>
  </si>
  <si>
    <t>*</t>
    <phoneticPr fontId="1" type="noConversion"/>
  </si>
  <si>
    <t>网费</t>
    <phoneticPr fontId="1" type="noConversion"/>
  </si>
  <si>
    <t>冲100送60</t>
    <phoneticPr fontId="1" type="noConversion"/>
  </si>
  <si>
    <t>水</t>
    <phoneticPr fontId="1" type="noConversion"/>
  </si>
  <si>
    <t>两瓶白水</t>
    <phoneticPr fontId="1" type="noConversion"/>
  </si>
  <si>
    <t>红牛</t>
    <phoneticPr fontId="1" type="noConversion"/>
  </si>
  <si>
    <t>两瓶8块的红牛</t>
    <phoneticPr fontId="1" type="noConversion"/>
  </si>
  <si>
    <t>小结</t>
    <phoneticPr fontId="1" type="noConversion"/>
  </si>
  <si>
    <t>早饭</t>
    <phoneticPr fontId="1" type="noConversion"/>
  </si>
  <si>
    <t>M记小早饭</t>
    <phoneticPr fontId="1" type="noConversion"/>
  </si>
  <si>
    <t>iCloud</t>
    <phoneticPr fontId="1" type="noConversion"/>
  </si>
  <si>
    <t>月租</t>
    <phoneticPr fontId="1" type="noConversion"/>
  </si>
  <si>
    <t>晚饭</t>
    <phoneticPr fontId="1" type="noConversion"/>
  </si>
  <si>
    <t>睡tm一天晚上爬起来吃点</t>
    <phoneticPr fontId="1" type="noConversion"/>
  </si>
  <si>
    <t>早午饭</t>
    <phoneticPr fontId="1" type="noConversion"/>
  </si>
  <si>
    <t>早上洗个澡吃点东西</t>
    <phoneticPr fontId="1" type="noConversion"/>
  </si>
  <si>
    <t>吃饭喝点小饮料</t>
    <phoneticPr fontId="1" type="noConversion"/>
  </si>
  <si>
    <t>晚饭点的外卖</t>
    <phoneticPr fontId="1" type="noConversion"/>
  </si>
  <si>
    <t>收入</t>
    <phoneticPr fontId="1" type="noConversion"/>
  </si>
  <si>
    <t>婆婆的生日红包</t>
    <phoneticPr fontId="1" type="noConversion"/>
  </si>
  <si>
    <t>经典套餐没豆浆版</t>
    <phoneticPr fontId="1" type="noConversion"/>
  </si>
  <si>
    <t>两瓶无糖小水</t>
    <phoneticPr fontId="1" type="noConversion"/>
  </si>
  <si>
    <t>洗衣服</t>
    <phoneticPr fontId="1" type="noConversion"/>
  </si>
  <si>
    <t>信用卡结清</t>
    <phoneticPr fontId="1" type="noConversion"/>
  </si>
  <si>
    <t>包含打车从净月回学校（41.21）+11.15去酒店（120）</t>
    <phoneticPr fontId="1" type="noConversion"/>
  </si>
  <si>
    <t>午晚饭</t>
    <phoneticPr fontId="1" type="noConversion"/>
  </si>
  <si>
    <t>记不太清好像是土豆炸鸡套餐</t>
    <phoneticPr fontId="1" type="noConversion"/>
  </si>
  <si>
    <t>入账</t>
    <phoneticPr fontId="1" type="noConversion"/>
  </si>
  <si>
    <t>亲爱的勾c发米</t>
    <phoneticPr fontId="1" type="noConversion"/>
  </si>
  <si>
    <t>小结</t>
    <phoneticPr fontId="1" type="noConversion"/>
  </si>
  <si>
    <t>*</t>
    <phoneticPr fontId="1" type="noConversion"/>
  </si>
  <si>
    <t>水卡</t>
    <phoneticPr fontId="1" type="noConversion"/>
  </si>
  <si>
    <t>洗澡用水卡</t>
    <phoneticPr fontId="1" type="noConversion"/>
  </si>
  <si>
    <t>早午饭</t>
    <phoneticPr fontId="1" type="noConversion"/>
  </si>
  <si>
    <t>奇妙小蛋挞</t>
    <phoneticPr fontId="1" type="noConversion"/>
  </si>
  <si>
    <t>十块钱八个，必须尝尝嘛味</t>
    <phoneticPr fontId="1" type="noConversion"/>
  </si>
  <si>
    <t>晚饭</t>
    <phoneticPr fontId="1" type="noConversion"/>
  </si>
  <si>
    <t>这就是不想出门的下场</t>
    <phoneticPr fontId="1" type="noConversion"/>
  </si>
  <si>
    <t>无糖小饮料</t>
    <phoneticPr fontId="1" type="noConversion"/>
  </si>
  <si>
    <t>中奖瓶盖</t>
    <phoneticPr fontId="1" type="noConversion"/>
  </si>
  <si>
    <t>9点真是尴尬点，啥都没有，既不承上也不启下</t>
    <phoneticPr fontId="1" type="noConversion"/>
  </si>
  <si>
    <t>平帐</t>
    <phoneticPr fontId="1" type="noConversion"/>
  </si>
  <si>
    <t>使得数据库与实际账面一致</t>
    <phoneticPr fontId="1" type="noConversion"/>
  </si>
  <si>
    <t>晚饭</t>
    <phoneticPr fontId="1" type="noConversion"/>
  </si>
  <si>
    <t>麻辣烫（13）+炸串（4+2）</t>
    <phoneticPr fontId="1" type="noConversion"/>
  </si>
  <si>
    <t>冰淇淋</t>
    <phoneticPr fontId="1" type="noConversion"/>
  </si>
  <si>
    <t>*</t>
    <phoneticPr fontId="1" type="noConversion"/>
  </si>
  <si>
    <t>小结</t>
    <phoneticPr fontId="1" type="noConversion"/>
  </si>
  <si>
    <t>早午饭</t>
    <phoneticPr fontId="1" type="noConversion"/>
  </si>
  <si>
    <t>含炸鸡腿的经典套餐</t>
    <phoneticPr fontId="1" type="noConversion"/>
  </si>
  <si>
    <t>晚饭</t>
    <phoneticPr fontId="1" type="noConversion"/>
  </si>
  <si>
    <t>张亮麻辣烫</t>
    <phoneticPr fontId="1" type="noConversion"/>
  </si>
  <si>
    <t>村の供奉</t>
    <phoneticPr fontId="1" type="noConversion"/>
  </si>
  <si>
    <t>动动小手上GitHub就有啊</t>
    <phoneticPr fontId="1" type="noConversion"/>
  </si>
  <si>
    <t>小结</t>
    <phoneticPr fontId="1" type="noConversion"/>
  </si>
  <si>
    <t>*</t>
    <phoneticPr fontId="1" type="noConversion"/>
  </si>
  <si>
    <t>早午饭</t>
    <phoneticPr fontId="1" type="noConversion"/>
  </si>
  <si>
    <t>早饭（7.1）+豆浆（2）</t>
    <phoneticPr fontId="1" type="noConversion"/>
  </si>
  <si>
    <t>奶茶</t>
    <phoneticPr fontId="1" type="noConversion"/>
  </si>
  <si>
    <t>说买就买啊</t>
    <phoneticPr fontId="1" type="noConversion"/>
  </si>
  <si>
    <t>大会员</t>
    <phoneticPr fontId="1" type="noConversion"/>
  </si>
  <si>
    <t>blilibili杜比音效和4k视频</t>
    <phoneticPr fontId="1" type="noConversion"/>
  </si>
  <si>
    <t>晚饭</t>
    <phoneticPr fontId="1" type="noConversion"/>
  </si>
  <si>
    <t>自助小火锅（18）+饮料（4）</t>
    <phoneticPr fontId="1" type="noConversion"/>
  </si>
  <si>
    <t>零食</t>
    <phoneticPr fontId="1" type="noConversion"/>
  </si>
  <si>
    <t>傻逼路边贩子</t>
    <phoneticPr fontId="1" type="noConversion"/>
  </si>
  <si>
    <t>小结</t>
    <phoneticPr fontId="1" type="noConversion"/>
  </si>
  <si>
    <t>*</t>
    <phoneticPr fontId="1" type="noConversion"/>
  </si>
  <si>
    <t>打印</t>
    <phoneticPr fontId="1" type="noConversion"/>
  </si>
  <si>
    <t>烧烤</t>
    <phoneticPr fontId="1" type="noConversion"/>
  </si>
  <si>
    <t>烧烤好吃捏</t>
    <phoneticPr fontId="1" type="noConversion"/>
  </si>
  <si>
    <t>公交</t>
    <phoneticPr fontId="1" type="noConversion"/>
  </si>
  <si>
    <t>从学校到烧烤的半道</t>
    <phoneticPr fontId="1" type="noConversion"/>
  </si>
  <si>
    <t>柚子</t>
    <phoneticPr fontId="1" type="noConversion"/>
  </si>
  <si>
    <t>沃尔玛的神奇购物</t>
    <phoneticPr fontId="1" type="noConversion"/>
  </si>
  <si>
    <t>冰淇淋</t>
    <phoneticPr fontId="1" type="noConversion"/>
  </si>
  <si>
    <t>*2</t>
    <phoneticPr fontId="1" type="noConversion"/>
  </si>
  <si>
    <t>地铁</t>
    <phoneticPr fontId="1" type="noConversion"/>
  </si>
  <si>
    <t>从博硕路到长春站</t>
    <phoneticPr fontId="1" type="noConversion"/>
  </si>
  <si>
    <t>打车</t>
    <phoneticPr fontId="1" type="noConversion"/>
  </si>
  <si>
    <t>从长春站到学校</t>
    <phoneticPr fontId="1" type="noConversion"/>
  </si>
  <si>
    <t>打印收笼</t>
    <phoneticPr fontId="1" type="noConversion"/>
  </si>
  <si>
    <t>烧烤收笼</t>
    <phoneticPr fontId="1" type="noConversion"/>
  </si>
  <si>
    <t>话费</t>
    <phoneticPr fontId="1" type="noConversion"/>
  </si>
  <si>
    <t>库存调入</t>
    <phoneticPr fontId="1" type="noConversion"/>
  </si>
  <si>
    <t>午饭</t>
    <phoneticPr fontId="1" type="noConversion"/>
  </si>
  <si>
    <t>麻辣烫</t>
    <phoneticPr fontId="1" type="noConversion"/>
  </si>
  <si>
    <t>牛肉饭</t>
    <phoneticPr fontId="1" type="noConversion"/>
  </si>
  <si>
    <t>意料之喜</t>
    <phoneticPr fontId="1" type="noConversion"/>
  </si>
  <si>
    <t>母亲</t>
    <phoneticPr fontId="1" type="noConversion"/>
  </si>
  <si>
    <t>姨妈</t>
    <phoneticPr fontId="1" type="noConversion"/>
  </si>
  <si>
    <t>父亲</t>
    <phoneticPr fontId="1" type="noConversion"/>
  </si>
  <si>
    <t>绿钻</t>
    <phoneticPr fontId="1" type="noConversion"/>
  </si>
  <si>
    <t>音乐年会</t>
    <phoneticPr fontId="1" type="noConversion"/>
  </si>
  <si>
    <t>早饭</t>
    <phoneticPr fontId="1" type="noConversion"/>
  </si>
  <si>
    <t>经典套餐（5.4+2）</t>
    <phoneticPr fontId="1" type="noConversion"/>
  </si>
  <si>
    <t>信用卡结清</t>
    <phoneticPr fontId="1" type="noConversion"/>
  </si>
  <si>
    <t>11.8电竞酒店（177）+零食（11）</t>
    <phoneticPr fontId="1" type="noConversion"/>
  </si>
  <si>
    <t>中饭</t>
    <phoneticPr fontId="1" type="noConversion"/>
  </si>
  <si>
    <t>*</t>
    <phoneticPr fontId="1" type="noConversion"/>
  </si>
  <si>
    <t>生日小蛋糕</t>
    <phoneticPr fontId="1" type="noConversion"/>
  </si>
  <si>
    <t>海格给哈利同款</t>
    <phoneticPr fontId="1" type="noConversion"/>
  </si>
  <si>
    <t>超市</t>
    <phoneticPr fontId="1" type="noConversion"/>
  </si>
  <si>
    <t>啤水</t>
    <phoneticPr fontId="1" type="noConversion"/>
  </si>
  <si>
    <t>鸭货</t>
    <phoneticPr fontId="1" type="noConversion"/>
  </si>
  <si>
    <t>鸭头，鸭脚，鸡脚</t>
    <phoneticPr fontId="1" type="noConversion"/>
  </si>
  <si>
    <t>炸货</t>
    <phoneticPr fontId="1" type="noConversion"/>
  </si>
  <si>
    <t>蘑菇和鸡柳</t>
    <phoneticPr fontId="1" type="noConversion"/>
  </si>
  <si>
    <t>地铁</t>
    <phoneticPr fontId="1" type="noConversion"/>
  </si>
  <si>
    <t>北环城路到长春北</t>
    <phoneticPr fontId="1" type="noConversion"/>
  </si>
  <si>
    <t>长春北到北环城路</t>
    <phoneticPr fontId="1" type="noConversion"/>
  </si>
  <si>
    <t>小结</t>
    <phoneticPr fontId="1" type="noConversion"/>
  </si>
  <si>
    <t>轻轨</t>
    <phoneticPr fontId="1" type="noConversion"/>
  </si>
  <si>
    <t>北环城路到大学城路</t>
    <phoneticPr fontId="1" type="noConversion"/>
  </si>
  <si>
    <t>早中饭</t>
    <phoneticPr fontId="1" type="noConversion"/>
  </si>
  <si>
    <t>红烧土豆经典套餐</t>
    <phoneticPr fontId="1" type="noConversion"/>
  </si>
  <si>
    <t>晚饭</t>
    <phoneticPr fontId="1" type="noConversion"/>
  </si>
  <si>
    <t>张亮经典套餐</t>
    <phoneticPr fontId="1" type="noConversion"/>
  </si>
  <si>
    <t>早饭</t>
    <phoneticPr fontId="1" type="noConversion"/>
  </si>
  <si>
    <t>饼蛋（7.1）+豆浆（2）</t>
    <phoneticPr fontId="1" type="noConversion"/>
  </si>
  <si>
    <t>用以结清</t>
    <phoneticPr fontId="1" type="noConversion"/>
  </si>
  <si>
    <t>结清</t>
    <phoneticPr fontId="1" type="noConversion"/>
  </si>
  <si>
    <t>晚饭</t>
    <phoneticPr fontId="1" type="noConversion"/>
  </si>
  <si>
    <t>麻辣烫</t>
    <phoneticPr fontId="1" type="noConversion"/>
  </si>
  <si>
    <t>奶茶</t>
    <phoneticPr fontId="1" type="noConversion"/>
  </si>
  <si>
    <t>茶百道常常咸淡</t>
    <phoneticPr fontId="1" type="noConversion"/>
  </si>
  <si>
    <t>小结</t>
    <phoneticPr fontId="1" type="noConversion"/>
  </si>
  <si>
    <t>*</t>
    <phoneticPr fontId="1" type="noConversion"/>
  </si>
  <si>
    <t>*</t>
    <phoneticPr fontId="1" type="noConversion"/>
  </si>
  <si>
    <t>吃饭</t>
    <phoneticPr fontId="1" type="noConversion"/>
  </si>
  <si>
    <t>双人餐捏</t>
    <phoneticPr fontId="1" type="noConversion"/>
  </si>
  <si>
    <t>信用卡结清</t>
    <phoneticPr fontId="1" type="noConversion"/>
  </si>
  <si>
    <t>2号打车到酒店</t>
    <phoneticPr fontId="1" type="noConversion"/>
  </si>
  <si>
    <t>2号在酒店买东西</t>
    <phoneticPr fontId="1" type="noConversion"/>
  </si>
  <si>
    <t>奶茶</t>
    <phoneticPr fontId="1" type="noConversion"/>
  </si>
  <si>
    <t>其实是没加糖的果茶</t>
    <phoneticPr fontId="1" type="noConversion"/>
  </si>
  <si>
    <t>洗澡</t>
    <phoneticPr fontId="1" type="noConversion"/>
  </si>
  <si>
    <t>AA</t>
    <phoneticPr fontId="1" type="noConversion"/>
  </si>
  <si>
    <t>两个人饭钱</t>
    <phoneticPr fontId="1" type="noConversion"/>
  </si>
  <si>
    <t>小结</t>
    <phoneticPr fontId="1" type="noConversion"/>
  </si>
  <si>
    <t>早饭</t>
    <phoneticPr fontId="1" type="noConversion"/>
  </si>
  <si>
    <t>经典套餐（7.8）+豆浆（2）</t>
    <phoneticPr fontId="1" type="noConversion"/>
  </si>
  <si>
    <t>公交</t>
    <phoneticPr fontId="1" type="noConversion"/>
  </si>
  <si>
    <t>洗澡打来回</t>
    <phoneticPr fontId="1" type="noConversion"/>
  </si>
  <si>
    <t>买胶棒</t>
    <phoneticPr fontId="1" type="noConversion"/>
  </si>
  <si>
    <t>打印照片</t>
    <phoneticPr fontId="1" type="noConversion"/>
  </si>
  <si>
    <t>不得不印啊</t>
    <phoneticPr fontId="1" type="noConversion"/>
  </si>
  <si>
    <t>晚饭</t>
    <phoneticPr fontId="1" type="noConversion"/>
  </si>
  <si>
    <t>正常晚饭</t>
    <phoneticPr fontId="1" type="noConversion"/>
  </si>
  <si>
    <t>小结</t>
    <phoneticPr fontId="1" type="noConversion"/>
  </si>
  <si>
    <t>*</t>
    <phoneticPr fontId="1" type="noConversion"/>
  </si>
  <si>
    <t>早午饭</t>
    <phoneticPr fontId="1" type="noConversion"/>
  </si>
  <si>
    <t>应该是麻辣烫</t>
    <phoneticPr fontId="1" type="noConversion"/>
  </si>
  <si>
    <t>AA</t>
    <phoneticPr fontId="1" type="noConversion"/>
  </si>
  <si>
    <t>小食+上回买的小水</t>
    <phoneticPr fontId="1" type="noConversion"/>
  </si>
  <si>
    <t>打车</t>
    <phoneticPr fontId="1" type="noConversion"/>
  </si>
  <si>
    <t>从学校到澡堂</t>
    <phoneticPr fontId="1" type="noConversion"/>
  </si>
  <si>
    <t>M</t>
    <phoneticPr fontId="1" type="noConversion"/>
  </si>
  <si>
    <t>吃吃M记</t>
    <phoneticPr fontId="1" type="noConversion"/>
  </si>
  <si>
    <t>从澡堂旁的M回学校</t>
    <phoneticPr fontId="1" type="noConversion"/>
  </si>
  <si>
    <t>小结</t>
    <phoneticPr fontId="1" type="noConversion"/>
  </si>
  <si>
    <t>*</t>
    <phoneticPr fontId="1" type="noConversion"/>
  </si>
  <si>
    <t>早饭</t>
    <phoneticPr fontId="1" type="noConversion"/>
  </si>
  <si>
    <t>经典套餐</t>
    <phoneticPr fontId="1" type="noConversion"/>
  </si>
  <si>
    <t>迅雷会员</t>
    <phoneticPr fontId="1" type="noConversion"/>
  </si>
  <si>
    <t>两个月送航旅月卡</t>
    <phoneticPr fontId="1" type="noConversion"/>
  </si>
  <si>
    <t>拿来还清的</t>
    <phoneticPr fontId="1" type="noConversion"/>
  </si>
  <si>
    <t>美团还清</t>
    <phoneticPr fontId="1" type="noConversion"/>
  </si>
  <si>
    <t>两分美团视频的零钱</t>
    <phoneticPr fontId="1" type="noConversion"/>
  </si>
  <si>
    <t>学校到酒店</t>
    <phoneticPr fontId="1" type="noConversion"/>
  </si>
  <si>
    <t>晚饭</t>
    <phoneticPr fontId="1" type="noConversion"/>
  </si>
  <si>
    <t>分量1 炸鸡</t>
    <phoneticPr fontId="1" type="noConversion"/>
  </si>
  <si>
    <t>分量2 酸辣粉</t>
    <phoneticPr fontId="1" type="noConversion"/>
  </si>
  <si>
    <t>公式打印</t>
    <phoneticPr fontId="1" type="noConversion"/>
  </si>
  <si>
    <t>必须的啊</t>
    <phoneticPr fontId="1" type="noConversion"/>
  </si>
  <si>
    <t>小结</t>
    <phoneticPr fontId="1" type="noConversion"/>
  </si>
  <si>
    <t>*</t>
    <phoneticPr fontId="1" type="noConversion"/>
  </si>
  <si>
    <t>公交</t>
    <phoneticPr fontId="1" type="noConversion"/>
  </si>
  <si>
    <t>酒店回学校</t>
    <phoneticPr fontId="1" type="noConversion"/>
  </si>
  <si>
    <t>洗衣服</t>
    <phoneticPr fontId="1" type="noConversion"/>
  </si>
  <si>
    <t>打印考研准考证</t>
    <phoneticPr fontId="1" type="noConversion"/>
  </si>
  <si>
    <t>双彩</t>
    <phoneticPr fontId="1" type="noConversion"/>
  </si>
  <si>
    <t>开卡</t>
    <phoneticPr fontId="1" type="noConversion"/>
  </si>
  <si>
    <t>外卖券卡，一单回本</t>
    <phoneticPr fontId="1" type="noConversion"/>
  </si>
  <si>
    <t>零食</t>
    <phoneticPr fontId="1" type="noConversion"/>
  </si>
  <si>
    <t>又jb涨，沟槽的垄断超市老板</t>
    <phoneticPr fontId="1" type="noConversion"/>
  </si>
  <si>
    <t>早饭</t>
    <phoneticPr fontId="1" type="noConversion"/>
  </si>
  <si>
    <t>经典套餐</t>
    <phoneticPr fontId="1" type="noConversion"/>
  </si>
  <si>
    <t>中晚饭</t>
    <phoneticPr fontId="1" type="noConversion"/>
  </si>
  <si>
    <t>kfc（36）+水（3.5）</t>
    <phoneticPr fontId="1" type="noConversion"/>
  </si>
  <si>
    <t>作文模板</t>
    <phoneticPr fontId="1" type="noConversion"/>
  </si>
  <si>
    <t>下策</t>
    <phoneticPr fontId="1" type="noConversion"/>
  </si>
  <si>
    <t>结清信用卡</t>
    <phoneticPr fontId="1" type="noConversion"/>
  </si>
  <si>
    <t>12.10抢准考证的晚上定的民宿</t>
    <phoneticPr fontId="1" type="noConversion"/>
  </si>
  <si>
    <t>中东奥莱希岸轻雅，发泄用12.2</t>
    <phoneticPr fontId="1" type="noConversion"/>
  </si>
  <si>
    <t>*</t>
    <phoneticPr fontId="1" type="noConversion"/>
  </si>
  <si>
    <t>特种芯片</t>
    <phoneticPr fontId="1" type="noConversion"/>
  </si>
  <si>
    <t>上头之举</t>
    <phoneticPr fontId="1" type="noConversion"/>
  </si>
  <si>
    <t>中饭</t>
    <phoneticPr fontId="1" type="noConversion"/>
  </si>
  <si>
    <t>结清信用卡</t>
    <phoneticPr fontId="1" type="noConversion"/>
  </si>
  <si>
    <t>银行卡支付减免.01和.07的红包减免</t>
    <phoneticPr fontId="1" type="noConversion"/>
  </si>
  <si>
    <t>草纸</t>
    <phoneticPr fontId="1" type="noConversion"/>
  </si>
  <si>
    <t>晚饭</t>
    <phoneticPr fontId="1" type="noConversion"/>
  </si>
  <si>
    <t>晚饭八点过没有了那煎饼凑合了一下</t>
    <phoneticPr fontId="1" type="noConversion"/>
  </si>
  <si>
    <t>小结</t>
    <phoneticPr fontId="1" type="noConversion"/>
  </si>
  <si>
    <t>*</t>
    <phoneticPr fontId="1" type="noConversion"/>
  </si>
  <si>
    <t>UC网盘</t>
    <phoneticPr fontId="1" type="noConversion"/>
  </si>
  <si>
    <t>我要看看怎么个事</t>
    <phoneticPr fontId="1" type="noConversion"/>
  </si>
  <si>
    <t>早中饭</t>
    <phoneticPr fontId="1" type="noConversion"/>
  </si>
  <si>
    <t>打车</t>
    <phoneticPr fontId="1" type="noConversion"/>
  </si>
  <si>
    <t>从学校到澡堂</t>
    <phoneticPr fontId="1" type="noConversion"/>
  </si>
  <si>
    <t>洗澡</t>
    <phoneticPr fontId="1" type="noConversion"/>
  </si>
  <si>
    <t>洗大澡</t>
    <phoneticPr fontId="1" type="noConversion"/>
  </si>
  <si>
    <t>拔火罐</t>
    <phoneticPr fontId="1" type="noConversion"/>
  </si>
  <si>
    <t>水</t>
    <phoneticPr fontId="1" type="noConversion"/>
  </si>
  <si>
    <t>澡堂东西贵一倍</t>
    <phoneticPr fontId="1" type="noConversion"/>
  </si>
  <si>
    <t>M</t>
    <phoneticPr fontId="1" type="noConversion"/>
  </si>
  <si>
    <t>打车从澡堂到学校</t>
    <phoneticPr fontId="1" type="noConversion"/>
  </si>
  <si>
    <t>早饭</t>
    <phoneticPr fontId="1" type="noConversion"/>
  </si>
  <si>
    <t>经典套餐</t>
    <phoneticPr fontId="1" type="noConversion"/>
  </si>
  <si>
    <t>居住必须</t>
    <phoneticPr fontId="1" type="noConversion"/>
  </si>
  <si>
    <t>酒店</t>
    <phoneticPr fontId="1" type="noConversion"/>
  </si>
  <si>
    <t>老地方</t>
    <phoneticPr fontId="1" type="noConversion"/>
  </si>
  <si>
    <t>从学校到酒店</t>
    <phoneticPr fontId="1" type="noConversion"/>
  </si>
  <si>
    <t>买药</t>
    <phoneticPr fontId="1" type="noConversion"/>
  </si>
  <si>
    <t>* 还有两分钱减免</t>
    <phoneticPr fontId="1" type="noConversion"/>
  </si>
  <si>
    <t>从酒店到学校</t>
    <phoneticPr fontId="1" type="noConversion"/>
  </si>
  <si>
    <t>咖啡</t>
    <phoneticPr fontId="1" type="noConversion"/>
  </si>
  <si>
    <t>回归</t>
    <phoneticPr fontId="1" type="noConversion"/>
  </si>
  <si>
    <t>没有吵翻了</t>
    <phoneticPr fontId="1" type="noConversion"/>
  </si>
  <si>
    <t>这回是打印</t>
    <phoneticPr fontId="1" type="noConversion"/>
  </si>
  <si>
    <t>收获</t>
    <phoneticPr fontId="1" type="noConversion"/>
  </si>
  <si>
    <t>红包</t>
    <phoneticPr fontId="1" type="noConversion"/>
  </si>
  <si>
    <t>晚上间餐</t>
    <phoneticPr fontId="1" type="noConversion"/>
  </si>
  <si>
    <t>起的晚，稍微多休息了一下</t>
    <phoneticPr fontId="1" type="noConversion"/>
  </si>
  <si>
    <t>库迪不如瑞幸啊</t>
    <phoneticPr fontId="1" type="noConversion"/>
  </si>
  <si>
    <t>红包熊</t>
    <phoneticPr fontId="1" type="noConversion"/>
  </si>
  <si>
    <t>早上没起太早吃了个早午饭</t>
    <phoneticPr fontId="1" type="noConversion"/>
  </si>
  <si>
    <t>走地铁过道</t>
    <phoneticPr fontId="1" type="noConversion"/>
  </si>
  <si>
    <t>md没注意可以不进去草了</t>
    <phoneticPr fontId="1" type="noConversion"/>
  </si>
  <si>
    <t>前往酒店</t>
    <phoneticPr fontId="1" type="noConversion"/>
  </si>
  <si>
    <t>羊肉汤面（冬至前晚吃一个）</t>
    <phoneticPr fontId="1" type="noConversion"/>
  </si>
  <si>
    <t>买瓶水喝喝</t>
    <phoneticPr fontId="1" type="noConversion"/>
  </si>
  <si>
    <t>今天是考试前一天，重点开销在行车和吃饭上</t>
    <phoneticPr fontId="1" type="noConversion"/>
  </si>
  <si>
    <t>中午从考点回酒店吃饭（也算是得到哪哪人都多的教训了）</t>
    <phoneticPr fontId="1" type="noConversion"/>
  </si>
  <si>
    <t>吃的黏糊麻辣烫</t>
    <phoneticPr fontId="1" type="noConversion"/>
  </si>
  <si>
    <t>？我也不知道买了个啥</t>
    <phoneticPr fontId="1" type="noConversion"/>
  </si>
  <si>
    <t>吃的小碗菜，那个b红烧鳕鱼真jb难吃</t>
    <phoneticPr fontId="1" type="noConversion"/>
  </si>
  <si>
    <t>饮料</t>
    <phoneticPr fontId="1" type="noConversion"/>
  </si>
  <si>
    <t>蜜雪的冰淇淋和奶绿</t>
    <phoneticPr fontId="1" type="noConversion"/>
  </si>
  <si>
    <t>今天是开始的第一天，属于是大头在吃上</t>
    <phoneticPr fontId="1" type="noConversion"/>
  </si>
  <si>
    <t>吉妈妈打卤面，还不错</t>
    <phoneticPr fontId="1" type="noConversion"/>
  </si>
  <si>
    <t>打印准考证</t>
    <phoneticPr fontId="1" type="noConversion"/>
  </si>
  <si>
    <t>踩考点那天记过来了</t>
    <phoneticPr fontId="1" type="noConversion"/>
  </si>
  <si>
    <t>从酒店到仁风阁（朝鲜将军产业）吃饭</t>
    <phoneticPr fontId="1" type="noConversion"/>
  </si>
  <si>
    <t>这只是毛巾加一瓶水</t>
    <phoneticPr fontId="1" type="noConversion"/>
  </si>
  <si>
    <t>从绿园到新天地附近</t>
    <phoneticPr fontId="1" type="noConversion"/>
  </si>
  <si>
    <t>注：还有一些信贷消费没入账</t>
    <phoneticPr fontId="1" type="noConversion"/>
  </si>
  <si>
    <t>就目前看来消费也一般</t>
    <phoneticPr fontId="1" type="noConversion"/>
  </si>
  <si>
    <t>从电竞酒店到酒店收拾东西</t>
    <phoneticPr fontId="1" type="noConversion"/>
  </si>
  <si>
    <t>最后一顿学校食堂了</t>
    <phoneticPr fontId="1" type="noConversion"/>
  </si>
  <si>
    <t>分赃</t>
    <phoneticPr fontId="1" type="noConversion"/>
  </si>
  <si>
    <t>饭钱和烧烤钱</t>
    <phoneticPr fontId="1" type="noConversion"/>
  </si>
  <si>
    <t>坤的分量回给我</t>
    <phoneticPr fontId="1" type="noConversion"/>
  </si>
  <si>
    <t>凑一凑给兔兔买新衣服（能忍住不买的都是神人）</t>
    <phoneticPr fontId="1" type="noConversion"/>
  </si>
  <si>
    <t>这个是专业课考试前买的咖啡</t>
    <phoneticPr fontId="1" type="noConversion"/>
  </si>
  <si>
    <t>1L的百岁山</t>
    <phoneticPr fontId="1" type="noConversion"/>
  </si>
  <si>
    <t>从学校到长春站</t>
    <phoneticPr fontId="1" type="noConversion"/>
  </si>
  <si>
    <t>火车站的神奇定价（350ml）</t>
    <phoneticPr fontId="1" type="noConversion"/>
  </si>
  <si>
    <t>subway</t>
    <phoneticPr fontId="1" type="noConversion"/>
  </si>
  <si>
    <t>神奇三明治，沟槽的定价</t>
    <phoneticPr fontId="1" type="noConversion"/>
  </si>
  <si>
    <t>寄衣服</t>
    <phoneticPr fontId="1" type="noConversion"/>
  </si>
  <si>
    <t>委托张兄寄出</t>
    <phoneticPr fontId="1" type="noConversion"/>
  </si>
  <si>
    <t>什么结息</t>
    <phoneticPr fontId="1" type="noConversion"/>
  </si>
  <si>
    <t>？</t>
    <phoneticPr fontId="1" type="noConversion"/>
  </si>
  <si>
    <t>明天将记录所有信贷消费</t>
    <phoneticPr fontId="1" type="noConversion"/>
  </si>
  <si>
    <t>机酒合一</t>
    <phoneticPr fontId="1" type="noConversion"/>
  </si>
  <si>
    <t>电竞酒店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</si>
</sst>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7797613726231822E-2"/>
          <c:y val="0.12533127889060094"/>
          <c:w val="0.91502334697245813"/>
          <c:h val="0.76719532169418725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(Sheet1!$C$7,Sheet1!$C$15,Sheet1!$C$27,Sheet1!$C$38,Sheet1!$C$45,Sheet1!$C$50,Sheet1!$C$58,Sheet1!$C$61,Sheet1!$C$67,Sheet1!$C$78,Sheet1!$C$82)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C-4103-95B8-1C367DD37900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(Sheet1!$D$7,Sheet1!$D$15,Sheet1!$D$27,Sheet1!$D$38,Sheet1!$D$45,Sheet1!$D$50,Sheet1!$D$58,Sheet1!$D$61,Sheet1!$D$67,Sheet1!$D$78,Sheet1!$D$82)</c:f>
              <c:numCache>
                <c:formatCode>General</c:formatCode>
                <c:ptCount val="11"/>
                <c:pt idx="0" formatCode="#,##0.00_ ">
                  <c:v>-115.56000000000006</c:v>
                </c:pt>
                <c:pt idx="1">
                  <c:v>-73.64</c:v>
                </c:pt>
                <c:pt idx="2">
                  <c:v>-185.86</c:v>
                </c:pt>
                <c:pt idx="3">
                  <c:v>-117.65</c:v>
                </c:pt>
                <c:pt idx="4">
                  <c:v>-35.200000000000003</c:v>
                </c:pt>
                <c:pt idx="5">
                  <c:v>-35.700000000000003</c:v>
                </c:pt>
                <c:pt idx="6">
                  <c:v>-93.64</c:v>
                </c:pt>
                <c:pt idx="7">
                  <c:v>-58</c:v>
                </c:pt>
                <c:pt idx="8">
                  <c:v>-40.29</c:v>
                </c:pt>
                <c:pt idx="9">
                  <c:v>-103.8</c:v>
                </c:pt>
                <c:pt idx="10">
                  <c:v>-30.5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4C-4103-95B8-1C367DD37900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(Sheet1!$E$7,Sheet1!$E$15,Sheet1!$E$27,Sheet1!$E$38,Sheet1!$E$45,Sheet1!$E$50,Sheet1!$E$58,Sheet1!$E$61,Sheet1!$E$67,Sheet1!$E$78,Sheet1!$E$82)</c:f>
              <c:numCache>
                <c:formatCode>General</c:formatCode>
                <c:ptCount val="11"/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4C-4103-95B8-1C367DD37900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(Sheet1!$F$7,Sheet1!$F$15,Sheet1!$F$27,Sheet1!$F$38,Sheet1!$F$45,Sheet1!$F$50,Sheet1!$F$58,Sheet1!$F$61,Sheet1!$F$67,Sheet1!$F$78,Sheet1!$F$82)</c:f>
              <c:numCache>
                <c:formatCode>General</c:formatCode>
                <c:ptCount val="11"/>
                <c:pt idx="0">
                  <c:v>937.6</c:v>
                </c:pt>
                <c:pt idx="1">
                  <c:v>863.96000000000015</c:v>
                </c:pt>
                <c:pt idx="2">
                  <c:v>678.1</c:v>
                </c:pt>
                <c:pt idx="3">
                  <c:v>560.45000000000005</c:v>
                </c:pt>
                <c:pt idx="4">
                  <c:v>571.65000000000009</c:v>
                </c:pt>
                <c:pt idx="5">
                  <c:v>535.95000000000005</c:v>
                </c:pt>
                <c:pt idx="6">
                  <c:v>542.30999999999995</c:v>
                </c:pt>
                <c:pt idx="7">
                  <c:v>484.30999999999995</c:v>
                </c:pt>
                <c:pt idx="8">
                  <c:v>944.02</c:v>
                </c:pt>
                <c:pt idx="9">
                  <c:v>840.22</c:v>
                </c:pt>
                <c:pt idx="10">
                  <c:v>809.72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4C-4103-95B8-1C367DD37900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(Sheet1!$G$7,Sheet1!$G$15,Sheet1!$G$27,Sheet1!$G$38,Sheet1!$G$45,Sheet1!$G$50,Sheet1!$G$58,Sheet1!$G$61,Sheet1!$G$67,Sheet1!$G$78,Sheet1!$G$82)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4C-4103-95B8-1C367DD37900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(Sheet1!$H$7,Sheet1!$H$15,Sheet1!$H$27,Sheet1!$H$38,Sheet1!$H$45,Sheet1!$H$50,Sheet1!$H$58,Sheet1!$H$61,Sheet1!$H$67,Sheet1!$H$78,Sheet1!$H$82)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4C-4103-95B8-1C367DD37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757760"/>
        <c:axId val="956765920"/>
      </c:scatterChart>
      <c:valAx>
        <c:axId val="9567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65920"/>
        <c:crosses val="autoZero"/>
        <c:crossBetween val="midCat"/>
      </c:valAx>
      <c:valAx>
        <c:axId val="9567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5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1212850</xdr:colOff>
      <xdr:row>0</xdr:row>
      <xdr:rowOff>0</xdr:rowOff>
    </xdr:from>
    <xdr:to>
      <xdr:col>18</xdr:col>
      <xdr:colOff>152400</xdr:colOff>
      <xdr:row>35</xdr:row>
      <xdr:rowOff>176480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9A8856EC-220B-125D-DC70-49E9E580C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7EDF-6532-4014-9E3B-D49D9FBA2851}">
  <dimension ref="A1:H360"/>
  <sheetViews>
    <sheetView tabSelected="1" topLeftCell="A286" zoomScaleNormal="100" workbookViewId="0">
      <selection activeCell="E299" sqref="E299"/>
    </sheetView>
  </sheetViews>
  <sheetFormatPr defaultColWidth="8.625" defaultRowHeight="14.25" x14ac:dyDescent="0.2"/>
  <cols>
    <col min="1" max="1" width="8.625" style="1"/>
    <col min="2" max="2" width="12.375" style="1" customWidth="1"/>
    <col min="3" max="3" width="22.25" style="1" customWidth="1"/>
    <col min="4" max="4" width="14.125" style="1" customWidth="1"/>
    <col min="5" max="5" width="55.875" style="1" customWidth="1"/>
    <col min="6" max="7" width="15.875" style="1" customWidth="1"/>
    <col min="8" max="8" width="14.125" style="1" customWidth="1"/>
    <col min="9" max="9" width="20.5" style="1" customWidth="1"/>
    <col min="10" max="16384" width="8.625" style="1"/>
  </cols>
  <sheetData>
    <row r="1" spans="1:8" x14ac:dyDescent="0.2">
      <c r="A1" s="1" t="s">
        <v>103</v>
      </c>
      <c r="B1" s="8" t="s">
        <v>0</v>
      </c>
      <c r="C1" s="1" t="s">
        <v>1</v>
      </c>
      <c r="D1" s="1" t="s">
        <v>5</v>
      </c>
      <c r="E1" s="1" t="s">
        <v>3</v>
      </c>
      <c r="F1" s="1" t="s">
        <v>7</v>
      </c>
      <c r="G1" s="1" t="s">
        <v>58</v>
      </c>
      <c r="H1" s="1" t="s">
        <v>6</v>
      </c>
    </row>
    <row r="2" spans="1:8" x14ac:dyDescent="0.2">
      <c r="A2" s="1">
        <v>1</v>
      </c>
      <c r="B2" s="8">
        <v>45596</v>
      </c>
      <c r="C2" s="1" t="s">
        <v>4</v>
      </c>
      <c r="D2" s="1">
        <v>1200</v>
      </c>
      <c r="E2" s="1" t="s">
        <v>16</v>
      </c>
      <c r="F2" s="2">
        <v>1053.1600000000001</v>
      </c>
      <c r="G2" s="2"/>
      <c r="H2" s="1">
        <v>1846.4</v>
      </c>
    </row>
    <row r="3" spans="1:8" x14ac:dyDescent="0.2">
      <c r="A3" s="1">
        <v>2</v>
      </c>
      <c r="B3" s="8">
        <v>45596</v>
      </c>
      <c r="C3" s="1" t="s">
        <v>11</v>
      </c>
      <c r="D3" s="1">
        <v>-9.9</v>
      </c>
      <c r="E3" s="1" t="s">
        <v>10</v>
      </c>
      <c r="F3" s="3">
        <f>F2+D3</f>
        <v>1043.26</v>
      </c>
      <c r="G3" s="3"/>
    </row>
    <row r="4" spans="1:8" x14ac:dyDescent="0.2">
      <c r="A4" s="1">
        <v>3</v>
      </c>
      <c r="B4" s="8">
        <v>45596</v>
      </c>
      <c r="C4" s="1" t="s">
        <v>12</v>
      </c>
      <c r="D4" s="1">
        <v>-8</v>
      </c>
      <c r="E4" s="1" t="s">
        <v>13</v>
      </c>
      <c r="F4" s="3">
        <f>F3+D4</f>
        <v>1035.26</v>
      </c>
      <c r="G4" s="3"/>
    </row>
    <row r="5" spans="1:8" x14ac:dyDescent="0.2">
      <c r="A5" s="1">
        <v>4</v>
      </c>
      <c r="B5" s="8">
        <v>45596</v>
      </c>
      <c r="C5" s="1" t="s">
        <v>14</v>
      </c>
      <c r="D5" s="1">
        <v>-34.93</v>
      </c>
      <c r="E5" s="1">
        <v>17843123061</v>
      </c>
      <c r="F5" s="3">
        <f>F4+D5</f>
        <v>1000.33</v>
      </c>
      <c r="G5" s="3"/>
    </row>
    <row r="6" spans="1:8" x14ac:dyDescent="0.2">
      <c r="A6" s="1">
        <v>5</v>
      </c>
      <c r="B6" s="8">
        <v>45596</v>
      </c>
      <c r="C6" s="1" t="s">
        <v>14</v>
      </c>
      <c r="D6" s="1">
        <v>-62.73</v>
      </c>
      <c r="E6" s="1">
        <v>13551882222</v>
      </c>
      <c r="F6" s="3">
        <f>F5+D6</f>
        <v>937.6</v>
      </c>
      <c r="G6" s="3"/>
    </row>
    <row r="7" spans="1:8" s="4" customFormat="1" x14ac:dyDescent="0.2">
      <c r="A7" s="1">
        <v>6</v>
      </c>
      <c r="B7" s="8">
        <v>45596</v>
      </c>
      <c r="C7" s="4" t="s">
        <v>15</v>
      </c>
      <c r="D7" s="5">
        <f>F6-F2</f>
        <v>-115.56000000000006</v>
      </c>
      <c r="F7" s="4">
        <v>937.6</v>
      </c>
    </row>
    <row r="8" spans="1:8" x14ac:dyDescent="0.2">
      <c r="A8" s="1">
        <v>7</v>
      </c>
      <c r="B8" s="8">
        <v>45597</v>
      </c>
      <c r="C8" s="1" t="s">
        <v>17</v>
      </c>
      <c r="D8" s="1">
        <v>-1.8</v>
      </c>
      <c r="E8" s="1" t="s">
        <v>18</v>
      </c>
      <c r="F8" s="1">
        <f t="shared" ref="F8:F14" si="0">F7+D8</f>
        <v>935.80000000000007</v>
      </c>
    </row>
    <row r="9" spans="1:8" x14ac:dyDescent="0.2">
      <c r="A9" s="1">
        <v>8</v>
      </c>
      <c r="B9" s="8">
        <v>45597</v>
      </c>
      <c r="C9" s="1" t="s">
        <v>17</v>
      </c>
      <c r="D9" s="1">
        <v>-1.8</v>
      </c>
      <c r="E9" s="1" t="s">
        <v>19</v>
      </c>
      <c r="F9" s="1">
        <f t="shared" si="0"/>
        <v>934.00000000000011</v>
      </c>
    </row>
    <row r="10" spans="1:8" x14ac:dyDescent="0.2">
      <c r="A10" s="1">
        <v>9</v>
      </c>
      <c r="B10" s="8">
        <v>45597</v>
      </c>
      <c r="C10" s="1" t="s">
        <v>20</v>
      </c>
      <c r="D10" s="1">
        <v>-8.5</v>
      </c>
      <c r="E10" s="1" t="s">
        <v>21</v>
      </c>
      <c r="F10" s="1">
        <f t="shared" si="0"/>
        <v>925.50000000000011</v>
      </c>
    </row>
    <row r="11" spans="1:8" x14ac:dyDescent="0.2">
      <c r="A11" s="1">
        <v>10</v>
      </c>
      <c r="B11" s="8">
        <v>45597</v>
      </c>
      <c r="C11" s="1" t="s">
        <v>22</v>
      </c>
      <c r="D11" s="1">
        <v>-2.8</v>
      </c>
      <c r="E11" s="1" t="s">
        <v>23</v>
      </c>
      <c r="F11" s="1">
        <f t="shared" si="0"/>
        <v>922.70000000000016</v>
      </c>
    </row>
    <row r="12" spans="1:8" x14ac:dyDescent="0.2">
      <c r="A12" s="1">
        <v>11</v>
      </c>
      <c r="B12" s="8">
        <v>45597</v>
      </c>
      <c r="C12" s="1" t="s">
        <v>24</v>
      </c>
      <c r="D12" s="6">
        <v>-16.440000000000001</v>
      </c>
      <c r="E12" s="1" t="s">
        <v>23</v>
      </c>
      <c r="F12" s="1">
        <f t="shared" si="0"/>
        <v>906.2600000000001</v>
      </c>
    </row>
    <row r="13" spans="1:8" x14ac:dyDescent="0.2">
      <c r="A13" s="1">
        <v>12</v>
      </c>
      <c r="B13" s="8">
        <v>45597</v>
      </c>
      <c r="C13" s="1" t="s">
        <v>12</v>
      </c>
      <c r="D13" s="6">
        <v>-22.3</v>
      </c>
      <c r="E13" s="1" t="s">
        <v>25</v>
      </c>
      <c r="F13" s="1">
        <f t="shared" si="0"/>
        <v>883.96000000000015</v>
      </c>
    </row>
    <row r="14" spans="1:8" x14ac:dyDescent="0.2">
      <c r="A14" s="1">
        <v>13</v>
      </c>
      <c r="B14" s="8">
        <v>45597</v>
      </c>
      <c r="C14" s="1" t="s">
        <v>26</v>
      </c>
      <c r="D14" s="1">
        <v>-20</v>
      </c>
      <c r="E14" s="1" t="s">
        <v>27</v>
      </c>
      <c r="F14" s="1">
        <f t="shared" si="0"/>
        <v>863.96000000000015</v>
      </c>
    </row>
    <row r="15" spans="1:8" s="4" customFormat="1" x14ac:dyDescent="0.2">
      <c r="A15" s="1">
        <v>14</v>
      </c>
      <c r="B15" s="8">
        <v>45597</v>
      </c>
      <c r="C15" s="4" t="s">
        <v>15</v>
      </c>
      <c r="D15" s="4">
        <f>SUM(D8:D14)</f>
        <v>-73.64</v>
      </c>
      <c r="F15" s="4">
        <v>863.96000000000015</v>
      </c>
    </row>
    <row r="16" spans="1:8" x14ac:dyDescent="0.2">
      <c r="A16" s="1">
        <v>15</v>
      </c>
      <c r="B16" s="8">
        <v>45598</v>
      </c>
      <c r="C16" s="1" t="s">
        <v>28</v>
      </c>
      <c r="D16" s="1">
        <v>-24.9</v>
      </c>
      <c r="E16" s="1" t="s">
        <v>29</v>
      </c>
      <c r="F16" s="1">
        <f t="shared" ref="F16:F26" si="1">F15+D16</f>
        <v>839.06000000000017</v>
      </c>
    </row>
    <row r="17" spans="1:6" x14ac:dyDescent="0.2">
      <c r="A17" s="1">
        <v>16</v>
      </c>
      <c r="B17" s="8">
        <v>45598</v>
      </c>
      <c r="C17" s="1" t="s">
        <v>17</v>
      </c>
      <c r="D17" s="1">
        <v>-3.8</v>
      </c>
      <c r="E17" s="1" t="s">
        <v>30</v>
      </c>
      <c r="F17" s="1">
        <f t="shared" si="1"/>
        <v>835.26000000000022</v>
      </c>
    </row>
    <row r="18" spans="1:6" x14ac:dyDescent="0.2">
      <c r="A18" s="1">
        <v>17</v>
      </c>
      <c r="B18" s="8">
        <v>45598</v>
      </c>
      <c r="C18" s="1" t="s">
        <v>31</v>
      </c>
      <c r="D18" s="1">
        <v>-5</v>
      </c>
      <c r="E18" s="1" t="s">
        <v>23</v>
      </c>
      <c r="F18" s="1">
        <f t="shared" si="1"/>
        <v>830.26000000000022</v>
      </c>
    </row>
    <row r="19" spans="1:6" x14ac:dyDescent="0.2">
      <c r="A19" s="1">
        <v>18</v>
      </c>
      <c r="B19" s="8">
        <v>45598</v>
      </c>
      <c r="C19" s="1" t="s">
        <v>32</v>
      </c>
      <c r="D19" s="1">
        <v>-13</v>
      </c>
      <c r="E19" s="1" t="s">
        <v>33</v>
      </c>
      <c r="F19" s="1">
        <f t="shared" si="1"/>
        <v>817.26000000000022</v>
      </c>
    </row>
    <row r="20" spans="1:6" x14ac:dyDescent="0.2">
      <c r="A20" s="1">
        <v>19</v>
      </c>
      <c r="B20" s="8">
        <v>45598</v>
      </c>
      <c r="C20" s="1" t="s">
        <v>34</v>
      </c>
      <c r="D20" s="6">
        <v>-64.88</v>
      </c>
      <c r="E20" s="1" t="s">
        <v>23</v>
      </c>
      <c r="F20" s="1">
        <f t="shared" si="1"/>
        <v>752.38000000000022</v>
      </c>
    </row>
    <row r="21" spans="1:6" x14ac:dyDescent="0.2">
      <c r="A21" s="1">
        <v>20</v>
      </c>
      <c r="B21" s="8">
        <v>45598</v>
      </c>
      <c r="C21" s="1" t="s">
        <v>35</v>
      </c>
      <c r="D21" s="1">
        <v>-12.28</v>
      </c>
      <c r="E21" s="1" t="s">
        <v>36</v>
      </c>
      <c r="F21" s="1">
        <f t="shared" si="1"/>
        <v>740.10000000000025</v>
      </c>
    </row>
    <row r="22" spans="1:6" x14ac:dyDescent="0.2">
      <c r="A22" s="1">
        <v>21</v>
      </c>
      <c r="B22" s="8">
        <v>45598</v>
      </c>
      <c r="C22" s="1" t="s">
        <v>37</v>
      </c>
      <c r="D22" s="1">
        <v>-6</v>
      </c>
      <c r="E22" s="1" t="s">
        <v>38</v>
      </c>
      <c r="F22" s="1">
        <f t="shared" si="1"/>
        <v>734.10000000000025</v>
      </c>
    </row>
    <row r="23" spans="1:6" x14ac:dyDescent="0.2">
      <c r="A23" s="1">
        <v>22</v>
      </c>
      <c r="B23" s="8">
        <v>45598</v>
      </c>
      <c r="C23" s="1" t="s">
        <v>39</v>
      </c>
      <c r="D23" s="1">
        <v>-13</v>
      </c>
      <c r="E23" s="1" t="s">
        <v>40</v>
      </c>
      <c r="F23" s="1">
        <f t="shared" si="1"/>
        <v>721.10000000000025</v>
      </c>
    </row>
    <row r="24" spans="1:6" x14ac:dyDescent="0.2">
      <c r="A24" s="1">
        <v>23</v>
      </c>
      <c r="B24" s="8">
        <v>45598</v>
      </c>
      <c r="C24" s="1" t="s">
        <v>41</v>
      </c>
      <c r="D24" s="1">
        <v>-12</v>
      </c>
      <c r="E24" s="1" t="s">
        <v>42</v>
      </c>
      <c r="F24" s="1">
        <f t="shared" si="1"/>
        <v>709.10000000000025</v>
      </c>
    </row>
    <row r="25" spans="1:6" x14ac:dyDescent="0.2">
      <c r="A25" s="1">
        <v>24</v>
      </c>
      <c r="B25" s="8">
        <v>45598</v>
      </c>
      <c r="C25" s="1" t="s">
        <v>43</v>
      </c>
      <c r="D25" s="1">
        <v>-1</v>
      </c>
      <c r="E25" s="1" t="s">
        <v>23</v>
      </c>
      <c r="F25" s="1">
        <f t="shared" si="1"/>
        <v>708.10000000000025</v>
      </c>
    </row>
    <row r="26" spans="1:6" x14ac:dyDescent="0.2">
      <c r="A26" s="1">
        <v>25</v>
      </c>
      <c r="B26" s="8">
        <v>45598</v>
      </c>
      <c r="C26" s="1" t="s">
        <v>44</v>
      </c>
      <c r="D26" s="1">
        <v>-30</v>
      </c>
      <c r="E26" s="1" t="s">
        <v>23</v>
      </c>
      <c r="F26" s="1">
        <f t="shared" si="1"/>
        <v>678.10000000000025</v>
      </c>
    </row>
    <row r="27" spans="1:6" s="4" customFormat="1" x14ac:dyDescent="0.2">
      <c r="A27" s="1">
        <v>26</v>
      </c>
      <c r="B27" s="8">
        <v>45598</v>
      </c>
      <c r="C27" s="4" t="s">
        <v>15</v>
      </c>
      <c r="D27" s="4">
        <f>SUM(D16:D26)</f>
        <v>-185.86</v>
      </c>
      <c r="F27" s="4">
        <v>678.1</v>
      </c>
    </row>
    <row r="28" spans="1:6" x14ac:dyDescent="0.2">
      <c r="A28" s="1">
        <v>27</v>
      </c>
      <c r="B28" s="8">
        <v>45599</v>
      </c>
      <c r="C28" s="1" t="s">
        <v>45</v>
      </c>
      <c r="D28" s="1">
        <v>-30</v>
      </c>
      <c r="E28" s="1" t="s">
        <v>23</v>
      </c>
      <c r="F28" s="1">
        <f t="shared" ref="F28:F37" si="2">F27+D28</f>
        <v>648.1</v>
      </c>
    </row>
    <row r="29" spans="1:6" x14ac:dyDescent="0.2">
      <c r="A29" s="1">
        <v>28</v>
      </c>
      <c r="B29" s="8">
        <v>45599</v>
      </c>
      <c r="C29" s="1" t="s">
        <v>46</v>
      </c>
      <c r="D29" s="1">
        <v>-4</v>
      </c>
      <c r="E29" s="1" t="s">
        <v>23</v>
      </c>
      <c r="F29" s="1">
        <f t="shared" si="2"/>
        <v>644.1</v>
      </c>
    </row>
    <row r="30" spans="1:6" x14ac:dyDescent="0.2">
      <c r="A30" s="1">
        <v>29</v>
      </c>
      <c r="B30" s="8">
        <v>45599</v>
      </c>
      <c r="C30" s="1" t="s">
        <v>47</v>
      </c>
      <c r="D30" s="1">
        <v>-5</v>
      </c>
      <c r="E30" s="1" t="s">
        <v>23</v>
      </c>
      <c r="F30" s="1">
        <f t="shared" si="2"/>
        <v>639.1</v>
      </c>
    </row>
    <row r="31" spans="1:6" x14ac:dyDescent="0.2">
      <c r="A31" s="1">
        <v>30</v>
      </c>
      <c r="B31" s="8">
        <v>45599</v>
      </c>
      <c r="C31" s="1" t="s">
        <v>48</v>
      </c>
      <c r="D31" s="1">
        <v>-9.31</v>
      </c>
      <c r="E31" s="1" t="s">
        <v>23</v>
      </c>
      <c r="F31" s="1">
        <f t="shared" si="2"/>
        <v>629.79000000000008</v>
      </c>
    </row>
    <row r="32" spans="1:6" x14ac:dyDescent="0.2">
      <c r="A32" s="1">
        <v>31</v>
      </c>
      <c r="B32" s="8">
        <v>45599</v>
      </c>
      <c r="C32" s="1" t="s">
        <v>49</v>
      </c>
      <c r="D32" s="1">
        <v>-1.34</v>
      </c>
      <c r="E32" s="1" t="s">
        <v>50</v>
      </c>
      <c r="F32" s="1">
        <f t="shared" si="2"/>
        <v>628.45000000000005</v>
      </c>
    </row>
    <row r="33" spans="1:8" x14ac:dyDescent="0.2">
      <c r="A33" s="1">
        <v>32</v>
      </c>
      <c r="B33" s="8">
        <v>45599</v>
      </c>
      <c r="C33" s="1" t="s">
        <v>51</v>
      </c>
      <c r="D33" s="1">
        <v>-10</v>
      </c>
      <c r="E33" s="1" t="s">
        <v>52</v>
      </c>
      <c r="F33" s="1">
        <f t="shared" si="2"/>
        <v>618.45000000000005</v>
      </c>
    </row>
    <row r="34" spans="1:8" x14ac:dyDescent="0.2">
      <c r="A34" s="1">
        <v>33</v>
      </c>
      <c r="B34" s="8">
        <v>45599</v>
      </c>
      <c r="C34" s="1" t="s">
        <v>54</v>
      </c>
      <c r="D34" s="1">
        <v>-7.5</v>
      </c>
      <c r="E34" s="1" t="s">
        <v>42</v>
      </c>
      <c r="F34" s="1">
        <f t="shared" si="2"/>
        <v>610.95000000000005</v>
      </c>
    </row>
    <row r="35" spans="1:8" x14ac:dyDescent="0.2">
      <c r="A35" s="1">
        <v>34</v>
      </c>
      <c r="B35" s="8">
        <v>45599</v>
      </c>
      <c r="C35" s="1" t="s">
        <v>26</v>
      </c>
      <c r="D35" s="6">
        <v>-35</v>
      </c>
      <c r="E35" s="1" t="s">
        <v>23</v>
      </c>
      <c r="F35" s="1">
        <f t="shared" si="2"/>
        <v>575.95000000000005</v>
      </c>
    </row>
    <row r="36" spans="1:8" x14ac:dyDescent="0.2">
      <c r="A36" s="1">
        <v>35</v>
      </c>
      <c r="B36" s="8">
        <v>45599</v>
      </c>
      <c r="C36" s="1" t="s">
        <v>55</v>
      </c>
      <c r="D36" s="1">
        <v>-13</v>
      </c>
      <c r="E36" s="1" t="s">
        <v>23</v>
      </c>
      <c r="F36" s="1">
        <f t="shared" si="2"/>
        <v>562.95000000000005</v>
      </c>
    </row>
    <row r="37" spans="1:8" x14ac:dyDescent="0.2">
      <c r="A37" s="1">
        <v>36</v>
      </c>
      <c r="B37" s="8">
        <v>45599</v>
      </c>
      <c r="C37" s="1" t="s">
        <v>56</v>
      </c>
      <c r="D37" s="1">
        <v>-2.5</v>
      </c>
      <c r="E37" s="1" t="s">
        <v>57</v>
      </c>
      <c r="F37" s="1">
        <f t="shared" si="2"/>
        <v>560.45000000000005</v>
      </c>
    </row>
    <row r="38" spans="1:8" s="4" customFormat="1" x14ac:dyDescent="0.2">
      <c r="A38" s="1">
        <v>37</v>
      </c>
      <c r="B38" s="8">
        <v>45599</v>
      </c>
      <c r="C38" s="4" t="s">
        <v>15</v>
      </c>
      <c r="D38" s="4">
        <f>SUM(D28:D37)</f>
        <v>-117.65</v>
      </c>
      <c r="F38" s="4">
        <v>560.45000000000005</v>
      </c>
    </row>
    <row r="39" spans="1:8" x14ac:dyDescent="0.2">
      <c r="A39" s="1">
        <v>38</v>
      </c>
      <c r="B39" s="8">
        <v>45600</v>
      </c>
      <c r="C39" s="1" t="s">
        <v>53</v>
      </c>
      <c r="D39" s="1">
        <v>-7.4</v>
      </c>
      <c r="E39" s="1" t="s">
        <v>42</v>
      </c>
      <c r="F39" s="1">
        <f t="shared" ref="F39:F44" si="3">F38+D39</f>
        <v>553.05000000000007</v>
      </c>
    </row>
    <row r="40" spans="1:8" x14ac:dyDescent="0.2">
      <c r="A40" s="1">
        <v>39</v>
      </c>
      <c r="B40" s="8">
        <v>45600</v>
      </c>
      <c r="C40" s="1" t="s">
        <v>60</v>
      </c>
      <c r="D40" s="1">
        <v>-13</v>
      </c>
      <c r="E40" s="1" t="s">
        <v>55</v>
      </c>
      <c r="F40" s="1">
        <f t="shared" si="3"/>
        <v>540.05000000000007</v>
      </c>
    </row>
    <row r="41" spans="1:8" x14ac:dyDescent="0.2">
      <c r="A41" s="1">
        <v>40</v>
      </c>
      <c r="B41" s="8">
        <v>45600</v>
      </c>
      <c r="C41" s="1" t="s">
        <v>65</v>
      </c>
      <c r="D41" s="1">
        <v>-2</v>
      </c>
      <c r="E41" s="1" t="s">
        <v>66</v>
      </c>
      <c r="F41" s="1">
        <f t="shared" si="3"/>
        <v>538.05000000000007</v>
      </c>
    </row>
    <row r="42" spans="1:8" x14ac:dyDescent="0.2">
      <c r="A42" s="1">
        <v>41</v>
      </c>
      <c r="B42" s="8">
        <v>45600</v>
      </c>
      <c r="C42" s="1" t="s">
        <v>67</v>
      </c>
      <c r="D42" s="1">
        <v>-6.8</v>
      </c>
      <c r="E42" s="1" t="s">
        <v>68</v>
      </c>
      <c r="F42" s="1">
        <f t="shared" si="3"/>
        <v>531.25000000000011</v>
      </c>
      <c r="G42" s="1">
        <v>-46.4</v>
      </c>
      <c r="H42" s="1">
        <f>H2+G42</f>
        <v>1800</v>
      </c>
    </row>
    <row r="43" spans="1:8" x14ac:dyDescent="0.2">
      <c r="A43" s="1">
        <v>42</v>
      </c>
      <c r="B43" s="8">
        <v>45600</v>
      </c>
      <c r="C43" s="1" t="s">
        <v>69</v>
      </c>
      <c r="D43" s="1">
        <v>46.4</v>
      </c>
      <c r="E43" s="1" t="s">
        <v>23</v>
      </c>
      <c r="F43" s="1">
        <f t="shared" si="3"/>
        <v>577.65000000000009</v>
      </c>
    </row>
    <row r="44" spans="1:8" x14ac:dyDescent="0.2">
      <c r="A44" s="1">
        <v>43</v>
      </c>
      <c r="B44" s="8">
        <v>45600</v>
      </c>
      <c r="C44" s="1" t="s">
        <v>12</v>
      </c>
      <c r="D44" s="1">
        <v>-6</v>
      </c>
      <c r="E44" s="1" t="s">
        <v>23</v>
      </c>
      <c r="F44" s="1">
        <f t="shared" si="3"/>
        <v>571.65000000000009</v>
      </c>
    </row>
    <row r="45" spans="1:8" s="4" customFormat="1" x14ac:dyDescent="0.2">
      <c r="A45" s="1">
        <v>44</v>
      </c>
      <c r="B45" s="8">
        <v>45600</v>
      </c>
      <c r="C45" s="4" t="s">
        <v>15</v>
      </c>
      <c r="D45" s="4">
        <f>SUM(D39:D42)+D44</f>
        <v>-35.200000000000003</v>
      </c>
      <c r="F45" s="4">
        <v>571.65000000000009</v>
      </c>
    </row>
    <row r="46" spans="1:8" x14ac:dyDescent="0.2">
      <c r="A46" s="1">
        <v>45</v>
      </c>
      <c r="B46" s="8">
        <v>45601</v>
      </c>
      <c r="C46" s="1" t="s">
        <v>53</v>
      </c>
      <c r="D46" s="1">
        <v>-7.7</v>
      </c>
      <c r="E46" s="1" t="s">
        <v>23</v>
      </c>
      <c r="F46" s="1">
        <f>F45+D46</f>
        <v>563.95000000000005</v>
      </c>
    </row>
    <row r="47" spans="1:8" x14ac:dyDescent="0.2">
      <c r="A47" s="1">
        <v>46</v>
      </c>
      <c r="B47" s="8">
        <v>45601</v>
      </c>
      <c r="C47" s="1" t="s">
        <v>70</v>
      </c>
      <c r="D47" s="1">
        <v>-10</v>
      </c>
      <c r="E47" s="1" t="s">
        <v>23</v>
      </c>
      <c r="F47" s="1">
        <f>F46+D47</f>
        <v>553.95000000000005</v>
      </c>
    </row>
    <row r="48" spans="1:8" x14ac:dyDescent="0.2">
      <c r="A48" s="1">
        <v>47</v>
      </c>
      <c r="B48" s="8">
        <v>45601</v>
      </c>
      <c r="C48" s="1" t="s">
        <v>60</v>
      </c>
      <c r="D48" s="1">
        <v>-8</v>
      </c>
      <c r="E48" s="1" t="s">
        <v>23</v>
      </c>
      <c r="F48" s="1">
        <f>F47+D48</f>
        <v>545.95000000000005</v>
      </c>
    </row>
    <row r="49" spans="1:8" x14ac:dyDescent="0.2">
      <c r="A49" s="1">
        <v>48</v>
      </c>
      <c r="B49" s="8">
        <v>45601</v>
      </c>
      <c r="C49" s="1" t="s">
        <v>12</v>
      </c>
      <c r="D49" s="1">
        <v>-10</v>
      </c>
      <c r="E49" s="1" t="s">
        <v>71</v>
      </c>
      <c r="F49" s="1">
        <f>F48+D49</f>
        <v>535.95000000000005</v>
      </c>
    </row>
    <row r="50" spans="1:8" s="4" customFormat="1" x14ac:dyDescent="0.2">
      <c r="A50" s="1">
        <v>49</v>
      </c>
      <c r="B50" s="8">
        <v>45601</v>
      </c>
      <c r="C50" s="4" t="s">
        <v>15</v>
      </c>
      <c r="D50" s="4">
        <f>SUM(D46:D49)</f>
        <v>-35.700000000000003</v>
      </c>
      <c r="F50" s="4">
        <v>535.95000000000005</v>
      </c>
    </row>
    <row r="51" spans="1:8" x14ac:dyDescent="0.2">
      <c r="A51" s="1">
        <v>50</v>
      </c>
      <c r="B51" s="8">
        <v>45602</v>
      </c>
      <c r="C51" s="1" t="s">
        <v>53</v>
      </c>
      <c r="D51" s="1">
        <v>-6</v>
      </c>
      <c r="E51" s="1" t="s">
        <v>23</v>
      </c>
      <c r="F51" s="1">
        <f t="shared" ref="F51:F57" si="4">F50+D51</f>
        <v>529.95000000000005</v>
      </c>
    </row>
    <row r="52" spans="1:8" x14ac:dyDescent="0.2">
      <c r="A52" s="1">
        <v>51</v>
      </c>
      <c r="B52" s="8">
        <v>45602</v>
      </c>
      <c r="C52" s="1" t="s">
        <v>60</v>
      </c>
      <c r="D52" s="1">
        <v>-8.5</v>
      </c>
      <c r="E52" s="1" t="s">
        <v>23</v>
      </c>
      <c r="F52" s="1">
        <f t="shared" si="4"/>
        <v>521.45000000000005</v>
      </c>
    </row>
    <row r="53" spans="1:8" x14ac:dyDescent="0.2">
      <c r="A53" s="1">
        <v>52</v>
      </c>
      <c r="B53" s="8">
        <v>45602</v>
      </c>
      <c r="C53" s="1" t="s">
        <v>72</v>
      </c>
      <c r="D53" s="1">
        <v>-45.54</v>
      </c>
      <c r="E53" s="1" t="s">
        <v>73</v>
      </c>
      <c r="F53" s="1">
        <f t="shared" si="4"/>
        <v>475.91</v>
      </c>
    </row>
    <row r="54" spans="1:8" x14ac:dyDescent="0.2">
      <c r="A54" s="1">
        <v>53</v>
      </c>
      <c r="B54" s="8">
        <v>45602</v>
      </c>
      <c r="C54" s="1" t="s">
        <v>17</v>
      </c>
      <c r="D54" s="1">
        <v>-3.6</v>
      </c>
      <c r="E54" s="1" t="s">
        <v>74</v>
      </c>
      <c r="F54" s="1">
        <f t="shared" si="4"/>
        <v>472.31</v>
      </c>
    </row>
    <row r="55" spans="1:8" x14ac:dyDescent="0.2">
      <c r="A55" s="1">
        <v>54</v>
      </c>
      <c r="B55" s="8">
        <v>45602</v>
      </c>
      <c r="C55" s="1" t="s">
        <v>26</v>
      </c>
      <c r="D55" s="1">
        <v>-10</v>
      </c>
      <c r="E55" s="1" t="s">
        <v>75</v>
      </c>
      <c r="F55" s="1">
        <f t="shared" si="4"/>
        <v>462.31</v>
      </c>
    </row>
    <row r="56" spans="1:8" x14ac:dyDescent="0.2">
      <c r="A56" s="1">
        <v>55</v>
      </c>
      <c r="B56" s="8">
        <v>45602</v>
      </c>
      <c r="C56" s="1" t="s">
        <v>12</v>
      </c>
      <c r="D56" s="1">
        <v>-20</v>
      </c>
      <c r="E56" s="1" t="s">
        <v>76</v>
      </c>
      <c r="F56" s="1">
        <f t="shared" si="4"/>
        <v>442.31</v>
      </c>
      <c r="G56" s="1">
        <v>-100</v>
      </c>
      <c r="H56" s="1">
        <v>1700</v>
      </c>
    </row>
    <row r="57" spans="1:8" x14ac:dyDescent="0.2">
      <c r="A57" s="1">
        <v>56</v>
      </c>
      <c r="B57" s="8">
        <v>45602</v>
      </c>
      <c r="C57" s="1" t="s">
        <v>69</v>
      </c>
      <c r="D57" s="1">
        <v>100</v>
      </c>
      <c r="E57" s="1" t="s">
        <v>23</v>
      </c>
      <c r="F57" s="1">
        <f t="shared" si="4"/>
        <v>542.30999999999995</v>
      </c>
    </row>
    <row r="58" spans="1:8" s="4" customFormat="1" x14ac:dyDescent="0.2">
      <c r="A58" s="1">
        <v>57</v>
      </c>
      <c r="B58" s="8">
        <v>45602</v>
      </c>
      <c r="C58" s="4" t="s">
        <v>15</v>
      </c>
      <c r="D58" s="4">
        <f>SUM(D51:D56)</f>
        <v>-93.64</v>
      </c>
      <c r="F58" s="4">
        <v>542.30999999999995</v>
      </c>
    </row>
    <row r="59" spans="1:8" x14ac:dyDescent="0.2">
      <c r="A59" s="1">
        <v>58</v>
      </c>
      <c r="B59" s="8">
        <v>45603</v>
      </c>
      <c r="C59" s="1" t="s">
        <v>54</v>
      </c>
      <c r="D59" s="1">
        <v>-46</v>
      </c>
      <c r="E59" s="1" t="s">
        <v>77</v>
      </c>
      <c r="F59" s="1">
        <f>F58+D59</f>
        <v>496.30999999999995</v>
      </c>
    </row>
    <row r="60" spans="1:8" x14ac:dyDescent="0.2">
      <c r="A60" s="1">
        <v>59</v>
      </c>
      <c r="B60" s="8">
        <v>45603</v>
      </c>
      <c r="C60" s="1" t="s">
        <v>12</v>
      </c>
      <c r="D60" s="1">
        <v>-12</v>
      </c>
      <c r="E60" s="1" t="s">
        <v>78</v>
      </c>
      <c r="F60" s="1">
        <f>F59+D60</f>
        <v>484.30999999999995</v>
      </c>
    </row>
    <row r="61" spans="1:8" s="4" customFormat="1" x14ac:dyDescent="0.2">
      <c r="A61" s="1">
        <v>60</v>
      </c>
      <c r="B61" s="8">
        <v>45603</v>
      </c>
      <c r="C61" s="4" t="s">
        <v>15</v>
      </c>
      <c r="D61" s="4">
        <f>SUM(D59:D60)</f>
        <v>-58</v>
      </c>
      <c r="F61" s="4">
        <v>484.30999999999995</v>
      </c>
    </row>
    <row r="62" spans="1:8" x14ac:dyDescent="0.2">
      <c r="A62" s="1">
        <v>61</v>
      </c>
      <c r="B62" s="8">
        <v>45604</v>
      </c>
      <c r="C62" s="1" t="s">
        <v>54</v>
      </c>
      <c r="D62" s="1">
        <v>-2.7</v>
      </c>
      <c r="E62" s="1" t="s">
        <v>80</v>
      </c>
      <c r="F62" s="1">
        <f>F61+D62</f>
        <v>481.60999999999996</v>
      </c>
    </row>
    <row r="63" spans="1:8" x14ac:dyDescent="0.2">
      <c r="A63" s="1">
        <v>62</v>
      </c>
      <c r="B63" s="8">
        <v>45604</v>
      </c>
      <c r="C63" s="1" t="s">
        <v>69</v>
      </c>
      <c r="D63" s="1">
        <v>100</v>
      </c>
      <c r="E63" s="1" t="s">
        <v>79</v>
      </c>
      <c r="F63" s="1">
        <f>F62+D63</f>
        <v>581.6099999999999</v>
      </c>
      <c r="G63" s="1">
        <v>-100</v>
      </c>
      <c r="H63" s="1">
        <v>1600</v>
      </c>
    </row>
    <row r="64" spans="1:8" x14ac:dyDescent="0.2">
      <c r="A64" s="1">
        <v>63</v>
      </c>
      <c r="B64" s="8">
        <v>45604</v>
      </c>
      <c r="C64" s="1" t="s">
        <v>17</v>
      </c>
      <c r="D64" s="1">
        <v>-1.8</v>
      </c>
      <c r="E64" s="1" t="s">
        <v>81</v>
      </c>
      <c r="F64" s="1">
        <f>F63+D64</f>
        <v>579.80999999999995</v>
      </c>
    </row>
    <row r="65" spans="1:8" x14ac:dyDescent="0.2">
      <c r="A65" s="1">
        <v>64</v>
      </c>
      <c r="B65" s="8">
        <v>45604</v>
      </c>
      <c r="C65" s="1" t="s">
        <v>12</v>
      </c>
      <c r="D65" s="6">
        <v>-35.79</v>
      </c>
      <c r="E65" s="1" t="s">
        <v>82</v>
      </c>
      <c r="F65" s="1">
        <f>F64+D65</f>
        <v>544.02</v>
      </c>
    </row>
    <row r="66" spans="1:8" x14ac:dyDescent="0.2">
      <c r="A66" s="1">
        <v>65</v>
      </c>
      <c r="B66" s="8">
        <v>45604</v>
      </c>
      <c r="C66" s="1" t="s">
        <v>69</v>
      </c>
      <c r="D66" s="1">
        <v>400</v>
      </c>
      <c r="E66" s="1" t="s">
        <v>83</v>
      </c>
      <c r="F66" s="1">
        <f>F65+D66</f>
        <v>944.02</v>
      </c>
      <c r="G66" s="1">
        <v>-400</v>
      </c>
      <c r="H66" s="1">
        <v>1200</v>
      </c>
    </row>
    <row r="67" spans="1:8" s="4" customFormat="1" x14ac:dyDescent="0.2">
      <c r="A67" s="1">
        <v>66</v>
      </c>
      <c r="B67" s="8">
        <v>45604</v>
      </c>
      <c r="C67" s="4" t="s">
        <v>15</v>
      </c>
      <c r="D67" s="4">
        <f>SUM(D62,D64,D65)</f>
        <v>-40.29</v>
      </c>
      <c r="F67" s="4">
        <v>944.02</v>
      </c>
    </row>
    <row r="68" spans="1:8" x14ac:dyDescent="0.2">
      <c r="A68" s="1">
        <v>67</v>
      </c>
      <c r="B68" s="8">
        <v>45605</v>
      </c>
      <c r="C68" s="1" t="s">
        <v>17</v>
      </c>
      <c r="D68" s="1">
        <v>-1.8</v>
      </c>
      <c r="E68" s="1" t="s">
        <v>84</v>
      </c>
      <c r="F68" s="1">
        <f>F67+D68</f>
        <v>942.22</v>
      </c>
    </row>
    <row r="69" spans="1:8" x14ac:dyDescent="0.2">
      <c r="A69" s="1">
        <v>68</v>
      </c>
      <c r="B69" s="8">
        <v>45605</v>
      </c>
      <c r="C69" s="1" t="s">
        <v>54</v>
      </c>
      <c r="D69" s="1">
        <v>-15</v>
      </c>
      <c r="E69" s="1" t="s">
        <v>85</v>
      </c>
      <c r="F69" s="1">
        <f>F68+D69</f>
        <v>927.22</v>
      </c>
    </row>
    <row r="70" spans="1:8" x14ac:dyDescent="0.2">
      <c r="A70" s="1">
        <v>69</v>
      </c>
      <c r="B70" s="8">
        <v>45605</v>
      </c>
      <c r="C70" s="1" t="s">
        <v>37</v>
      </c>
      <c r="D70" s="1">
        <v>-5</v>
      </c>
      <c r="E70" s="1" t="s">
        <v>86</v>
      </c>
      <c r="F70" s="1">
        <f>F69+D70</f>
        <v>922.22</v>
      </c>
    </row>
    <row r="71" spans="1:8" x14ac:dyDescent="0.2">
      <c r="A71" s="1">
        <v>70</v>
      </c>
      <c r="B71" s="8">
        <v>45605</v>
      </c>
      <c r="C71" s="1" t="s">
        <v>49</v>
      </c>
      <c r="D71" s="1">
        <v>-5</v>
      </c>
      <c r="E71" s="1" t="s">
        <v>87</v>
      </c>
      <c r="F71" s="1">
        <f>F70+D71</f>
        <v>917.22</v>
      </c>
    </row>
    <row r="72" spans="1:8" x14ac:dyDescent="0.2">
      <c r="A72" s="1">
        <v>71</v>
      </c>
      <c r="B72" s="8">
        <v>45605</v>
      </c>
      <c r="C72" s="1" t="s">
        <v>88</v>
      </c>
      <c r="D72" s="6">
        <v>-20</v>
      </c>
      <c r="E72" s="1" t="s">
        <v>89</v>
      </c>
      <c r="F72" s="1">
        <f>F71+D72</f>
        <v>897.22</v>
      </c>
    </row>
    <row r="73" spans="1:8" x14ac:dyDescent="0.2">
      <c r="A73" s="1">
        <v>72</v>
      </c>
      <c r="B73" s="8">
        <v>45605</v>
      </c>
      <c r="C73" s="1" t="s">
        <v>17</v>
      </c>
      <c r="D73" s="1">
        <v>0</v>
      </c>
      <c r="E73" s="1" t="s">
        <v>90</v>
      </c>
      <c r="F73" s="1">
        <f>F72+ D73</f>
        <v>897.22</v>
      </c>
    </row>
    <row r="74" spans="1:8" x14ac:dyDescent="0.2">
      <c r="A74" s="1">
        <v>73</v>
      </c>
      <c r="B74" s="8">
        <v>45605</v>
      </c>
      <c r="C74" s="1" t="s">
        <v>91</v>
      </c>
      <c r="D74" s="6">
        <v>-22</v>
      </c>
      <c r="E74" s="1" t="s">
        <v>92</v>
      </c>
      <c r="F74" s="1">
        <f>F73+D74</f>
        <v>875.22</v>
      </c>
    </row>
    <row r="75" spans="1:8" x14ac:dyDescent="0.2">
      <c r="A75" s="1">
        <v>74</v>
      </c>
      <c r="B75" s="8">
        <v>45605</v>
      </c>
      <c r="C75" s="1" t="s">
        <v>65</v>
      </c>
      <c r="D75" s="1">
        <v>-2</v>
      </c>
      <c r="E75" s="1" t="s">
        <v>23</v>
      </c>
      <c r="F75" s="1">
        <f>F74+D75</f>
        <v>873.22</v>
      </c>
    </row>
    <row r="76" spans="1:8" x14ac:dyDescent="0.2">
      <c r="A76" s="1">
        <v>75</v>
      </c>
      <c r="B76" s="8">
        <v>45605</v>
      </c>
      <c r="C76" s="1" t="s">
        <v>12</v>
      </c>
      <c r="D76" s="1">
        <v>-12</v>
      </c>
      <c r="E76" s="1" t="s">
        <v>93</v>
      </c>
      <c r="F76" s="1">
        <f>F75+D76</f>
        <v>861.22</v>
      </c>
    </row>
    <row r="77" spans="1:8" x14ac:dyDescent="0.2">
      <c r="A77" s="1">
        <v>76</v>
      </c>
      <c r="B77" s="8">
        <v>45605</v>
      </c>
      <c r="C77" s="1" t="s">
        <v>94</v>
      </c>
      <c r="D77" s="6">
        <v>-21</v>
      </c>
      <c r="E77" s="1" t="s">
        <v>95</v>
      </c>
      <c r="F77" s="1">
        <f>F76+D77</f>
        <v>840.22</v>
      </c>
    </row>
    <row r="78" spans="1:8" s="4" customFormat="1" x14ac:dyDescent="0.2">
      <c r="A78" s="1">
        <v>77</v>
      </c>
      <c r="B78" s="8">
        <v>45605</v>
      </c>
      <c r="C78" s="4" t="s">
        <v>15</v>
      </c>
      <c r="D78" s="4">
        <f>SUM(D68:D77)</f>
        <v>-103.8</v>
      </c>
      <c r="E78" s="4" t="s">
        <v>23</v>
      </c>
      <c r="F78" s="4">
        <v>840.22</v>
      </c>
    </row>
    <row r="79" spans="1:8" x14ac:dyDescent="0.2">
      <c r="A79" s="1">
        <v>78</v>
      </c>
      <c r="B79" s="8">
        <v>45606</v>
      </c>
      <c r="C79" s="1" t="s">
        <v>20</v>
      </c>
      <c r="D79" s="6">
        <v>-20</v>
      </c>
      <c r="E79" s="1" t="s">
        <v>96</v>
      </c>
      <c r="F79" s="1">
        <f>F78+D79</f>
        <v>820.22</v>
      </c>
    </row>
    <row r="80" spans="1:8" x14ac:dyDescent="0.2">
      <c r="A80" s="1">
        <v>79</v>
      </c>
      <c r="B80" s="8">
        <v>45606</v>
      </c>
      <c r="C80" s="1" t="s">
        <v>65</v>
      </c>
      <c r="D80" s="1">
        <v>-2</v>
      </c>
      <c r="E80" s="1" t="s">
        <v>23</v>
      </c>
      <c r="F80" s="1">
        <f>F79+D80</f>
        <v>818.22</v>
      </c>
    </row>
    <row r="81" spans="1:8" x14ac:dyDescent="0.2">
      <c r="A81" s="1">
        <v>80</v>
      </c>
      <c r="B81" s="8">
        <v>45606</v>
      </c>
      <c r="C81" s="1" t="s">
        <v>97</v>
      </c>
      <c r="D81" s="1">
        <v>-8.5</v>
      </c>
      <c r="E81" s="1" t="s">
        <v>98</v>
      </c>
      <c r="F81" s="1">
        <f>F80+D81</f>
        <v>809.72</v>
      </c>
    </row>
    <row r="82" spans="1:8" s="4" customFormat="1" x14ac:dyDescent="0.2">
      <c r="A82" s="1">
        <v>81</v>
      </c>
      <c r="B82" s="8">
        <v>45606</v>
      </c>
      <c r="C82" s="4" t="s">
        <v>15</v>
      </c>
      <c r="D82" s="4">
        <f>SUM(D79:D81)</f>
        <v>-30.5</v>
      </c>
      <c r="E82" s="4" t="s">
        <v>23</v>
      </c>
      <c r="F82" s="4">
        <v>809.72</v>
      </c>
    </row>
    <row r="83" spans="1:8" x14ac:dyDescent="0.2">
      <c r="A83" s="1">
        <v>82</v>
      </c>
      <c r="B83" s="8">
        <v>45607</v>
      </c>
      <c r="C83" s="1" t="s">
        <v>53</v>
      </c>
      <c r="D83" s="1">
        <v>-7.4</v>
      </c>
      <c r="E83" s="1" t="s">
        <v>99</v>
      </c>
      <c r="F83" s="1">
        <f>F82+D83</f>
        <v>802.32</v>
      </c>
    </row>
    <row r="84" spans="1:8" x14ac:dyDescent="0.2">
      <c r="A84" s="1">
        <v>83</v>
      </c>
      <c r="B84" s="8">
        <v>45607</v>
      </c>
      <c r="C84" s="1" t="s">
        <v>100</v>
      </c>
      <c r="D84" s="1">
        <v>-5.8</v>
      </c>
      <c r="E84" s="1" t="s">
        <v>101</v>
      </c>
      <c r="F84" s="1">
        <f>F83+D84</f>
        <v>796.5200000000001</v>
      </c>
    </row>
    <row r="85" spans="1:8" x14ac:dyDescent="0.2">
      <c r="A85" s="1">
        <v>84</v>
      </c>
      <c r="B85" s="8">
        <v>45607</v>
      </c>
      <c r="C85" s="1" t="s">
        <v>12</v>
      </c>
      <c r="D85" s="1">
        <v>-11</v>
      </c>
      <c r="E85" s="1" t="s">
        <v>102</v>
      </c>
      <c r="F85" s="1">
        <f>F84+D85</f>
        <v>785.5200000000001</v>
      </c>
    </row>
    <row r="86" spans="1:8" s="4" customFormat="1" x14ac:dyDescent="0.2">
      <c r="A86" s="1">
        <v>85</v>
      </c>
      <c r="B86" s="8">
        <v>45607</v>
      </c>
      <c r="C86" s="4" t="s">
        <v>15</v>
      </c>
      <c r="D86" s="4">
        <f>SUM(D83:D85)</f>
        <v>-24.2</v>
      </c>
      <c r="E86" s="4" t="s">
        <v>23</v>
      </c>
      <c r="F86" s="4">
        <v>785.5200000000001</v>
      </c>
    </row>
    <row r="87" spans="1:8" x14ac:dyDescent="0.2">
      <c r="A87" s="1">
        <v>86</v>
      </c>
      <c r="B87" s="8">
        <v>45608</v>
      </c>
      <c r="C87" s="1" t="s">
        <v>20</v>
      </c>
      <c r="D87" s="1">
        <v>-3</v>
      </c>
      <c r="E87" s="1" t="s">
        <v>104</v>
      </c>
      <c r="F87" s="1">
        <f>F86+D87</f>
        <v>782.5200000000001</v>
      </c>
    </row>
    <row r="88" spans="1:8" x14ac:dyDescent="0.2">
      <c r="A88" s="1">
        <v>87</v>
      </c>
      <c r="B88" s="8">
        <v>45608</v>
      </c>
      <c r="C88" s="1" t="s">
        <v>12</v>
      </c>
      <c r="D88" s="6">
        <v>-22</v>
      </c>
      <c r="E88" s="1" t="s">
        <v>105</v>
      </c>
      <c r="F88" s="1">
        <f>F87+D88</f>
        <v>760.5200000000001</v>
      </c>
    </row>
    <row r="89" spans="1:8" x14ac:dyDescent="0.2">
      <c r="A89" s="1">
        <v>88</v>
      </c>
      <c r="B89" s="8">
        <v>45608</v>
      </c>
      <c r="C89" s="4" t="s">
        <v>15</v>
      </c>
      <c r="D89" s="4">
        <f>SUM(D87:D88)</f>
        <v>-25</v>
      </c>
      <c r="E89" s="4" t="s">
        <v>23</v>
      </c>
      <c r="F89" s="4">
        <v>760.5200000000001</v>
      </c>
      <c r="G89" s="4"/>
      <c r="H89" s="4"/>
    </row>
    <row r="90" spans="1:8" x14ac:dyDescent="0.2">
      <c r="A90" s="1">
        <v>89</v>
      </c>
      <c r="B90" s="8">
        <v>45609</v>
      </c>
      <c r="C90" s="1" t="s">
        <v>106</v>
      </c>
      <c r="D90" s="6">
        <v>-30</v>
      </c>
      <c r="E90" s="1" t="s">
        <v>23</v>
      </c>
      <c r="F90" s="1">
        <f>F89+D90</f>
        <v>730.5200000000001</v>
      </c>
    </row>
    <row r="91" spans="1:8" x14ac:dyDescent="0.2">
      <c r="A91" s="1">
        <v>90</v>
      </c>
      <c r="B91" s="8">
        <v>45609</v>
      </c>
      <c r="C91" s="1" t="s">
        <v>53</v>
      </c>
      <c r="D91" s="1">
        <v>-7.4</v>
      </c>
      <c r="E91" s="1" t="s">
        <v>107</v>
      </c>
      <c r="F91" s="1">
        <f>F90+D91</f>
        <v>723.12000000000012</v>
      </c>
    </row>
    <row r="92" spans="1:8" x14ac:dyDescent="0.2">
      <c r="A92" s="1">
        <v>91</v>
      </c>
      <c r="B92" s="8">
        <v>45609</v>
      </c>
      <c r="C92" s="7" t="s">
        <v>108</v>
      </c>
      <c r="D92" s="7">
        <v>-15.8</v>
      </c>
      <c r="E92" s="7" t="s">
        <v>109</v>
      </c>
      <c r="F92" s="7">
        <f>F91+D92</f>
        <v>707.32000000000016</v>
      </c>
      <c r="G92" s="7"/>
      <c r="H92" s="7"/>
    </row>
    <row r="93" spans="1:8" x14ac:dyDescent="0.2">
      <c r="A93" s="1">
        <v>92</v>
      </c>
      <c r="B93" s="8">
        <v>45609</v>
      </c>
      <c r="C93" s="1" t="s">
        <v>12</v>
      </c>
      <c r="D93" s="1">
        <v>-14</v>
      </c>
      <c r="E93" s="1" t="s">
        <v>110</v>
      </c>
      <c r="F93" s="1">
        <f>F92+D93</f>
        <v>693.32000000000016</v>
      </c>
    </row>
    <row r="94" spans="1:8" x14ac:dyDescent="0.2">
      <c r="A94" s="1">
        <v>93</v>
      </c>
      <c r="B94" s="8">
        <v>45609</v>
      </c>
      <c r="C94" s="1" t="s">
        <v>111</v>
      </c>
      <c r="D94" s="1">
        <v>0</v>
      </c>
      <c r="E94" s="1" t="s">
        <v>112</v>
      </c>
      <c r="F94" s="1">
        <f>F93+D94</f>
        <v>693.32000000000016</v>
      </c>
    </row>
    <row r="95" spans="1:8" x14ac:dyDescent="0.2">
      <c r="A95" s="1">
        <v>94</v>
      </c>
      <c r="B95" s="8">
        <v>45609</v>
      </c>
      <c r="C95" s="4" t="s">
        <v>15</v>
      </c>
      <c r="D95" s="4">
        <f>SUM(D90:D94)</f>
        <v>-67.2</v>
      </c>
      <c r="E95" s="4" t="s">
        <v>23</v>
      </c>
      <c r="F95" s="4">
        <v>693.32000000000016</v>
      </c>
      <c r="G95" s="4"/>
      <c r="H95" s="4"/>
    </row>
    <row r="96" spans="1:8" x14ac:dyDescent="0.2">
      <c r="A96" s="1">
        <v>95</v>
      </c>
      <c r="B96" s="8">
        <v>45610</v>
      </c>
      <c r="C96" s="1" t="s">
        <v>20</v>
      </c>
      <c r="D96" s="6">
        <v>-35</v>
      </c>
      <c r="E96" s="1" t="s">
        <v>113</v>
      </c>
      <c r="F96" s="1">
        <f>F95+D96</f>
        <v>658.32000000000016</v>
      </c>
    </row>
    <row r="97" spans="1:8" x14ac:dyDescent="0.2">
      <c r="A97" s="1">
        <v>96</v>
      </c>
      <c r="B97" s="8">
        <v>45610</v>
      </c>
      <c r="C97" s="1" t="s">
        <v>114</v>
      </c>
      <c r="D97" s="1">
        <v>-2.5</v>
      </c>
      <c r="E97" s="1" t="s">
        <v>23</v>
      </c>
      <c r="F97" s="1">
        <f>F96+D97</f>
        <v>655.82000000000016</v>
      </c>
    </row>
    <row r="98" spans="1:8" x14ac:dyDescent="0.2">
      <c r="A98" s="1">
        <v>97</v>
      </c>
      <c r="B98" s="8">
        <v>45610</v>
      </c>
      <c r="C98" s="1" t="s">
        <v>12</v>
      </c>
      <c r="D98" s="6">
        <v>-25</v>
      </c>
      <c r="E98" s="1" t="s">
        <v>115</v>
      </c>
      <c r="F98" s="1">
        <f>F97+D98</f>
        <v>630.82000000000016</v>
      </c>
    </row>
    <row r="99" spans="1:8" x14ac:dyDescent="0.2">
      <c r="A99" s="1">
        <v>98</v>
      </c>
      <c r="B99" s="8">
        <v>45610</v>
      </c>
      <c r="C99" s="5" t="s">
        <v>15</v>
      </c>
      <c r="D99" s="4">
        <f>SUM(D96:D98)</f>
        <v>-62.5</v>
      </c>
      <c r="E99" s="4" t="s">
        <v>23</v>
      </c>
      <c r="F99" s="4">
        <v>630.82000000000016</v>
      </c>
      <c r="G99" s="4"/>
      <c r="H99" s="4"/>
    </row>
    <row r="100" spans="1:8" x14ac:dyDescent="0.2">
      <c r="A100" s="1">
        <v>99</v>
      </c>
      <c r="B100" s="8">
        <v>45611</v>
      </c>
      <c r="C100" s="1" t="s">
        <v>54</v>
      </c>
      <c r="D100" s="1">
        <v>-3.2</v>
      </c>
      <c r="E100" s="1" t="s">
        <v>116</v>
      </c>
      <c r="F100" s="1">
        <f>F99+D100</f>
        <v>627.62000000000012</v>
      </c>
    </row>
    <row r="101" spans="1:8" x14ac:dyDescent="0.2">
      <c r="A101" s="1">
        <v>100</v>
      </c>
      <c r="B101" s="8">
        <v>45611</v>
      </c>
      <c r="C101" s="1" t="s">
        <v>117</v>
      </c>
      <c r="D101" s="1">
        <v>-6</v>
      </c>
      <c r="E101" s="1" t="s">
        <v>118</v>
      </c>
      <c r="F101" s="1">
        <f>F100+D101</f>
        <v>621.62000000000012</v>
      </c>
    </row>
    <row r="102" spans="1:8" x14ac:dyDescent="0.2">
      <c r="A102" s="1">
        <v>101</v>
      </c>
      <c r="B102" s="8">
        <v>45611</v>
      </c>
      <c r="C102" s="1" t="s">
        <v>119</v>
      </c>
      <c r="D102" s="1">
        <v>-1.8</v>
      </c>
      <c r="E102" s="1" t="s">
        <v>120</v>
      </c>
      <c r="F102" s="1">
        <f>F101+D102</f>
        <v>619.82000000000016</v>
      </c>
    </row>
    <row r="103" spans="1:8" x14ac:dyDescent="0.2">
      <c r="A103" s="1">
        <v>102</v>
      </c>
      <c r="B103" s="8">
        <v>45611</v>
      </c>
      <c r="C103" s="1" t="s">
        <v>121</v>
      </c>
      <c r="D103" s="6">
        <v>-23.1</v>
      </c>
      <c r="E103" s="1" t="s">
        <v>122</v>
      </c>
      <c r="F103" s="1">
        <f>F102+D103</f>
        <v>596.72000000000014</v>
      </c>
    </row>
    <row r="104" spans="1:8" x14ac:dyDescent="0.2">
      <c r="A104" s="1">
        <v>103</v>
      </c>
      <c r="B104" s="8">
        <v>45611</v>
      </c>
      <c r="C104" s="4" t="s">
        <v>123</v>
      </c>
      <c r="D104" s="4">
        <f>SUM(D100:D103)</f>
        <v>-34.1</v>
      </c>
      <c r="E104" s="4" t="s">
        <v>124</v>
      </c>
      <c r="F104" s="4">
        <v>598.22000000000014</v>
      </c>
      <c r="G104" s="4"/>
      <c r="H104" s="4"/>
    </row>
    <row r="105" spans="1:8" x14ac:dyDescent="0.2">
      <c r="A105" s="1">
        <v>104</v>
      </c>
      <c r="B105" s="8">
        <v>45612</v>
      </c>
      <c r="C105" s="1" t="s">
        <v>119</v>
      </c>
      <c r="D105" s="1">
        <v>-1.8</v>
      </c>
      <c r="E105" s="1" t="s">
        <v>125</v>
      </c>
      <c r="F105" s="1">
        <f>F104+D105</f>
        <v>596.42000000000019</v>
      </c>
    </row>
    <row r="106" spans="1:8" x14ac:dyDescent="0.2">
      <c r="A106" s="1">
        <v>105</v>
      </c>
      <c r="B106" s="8">
        <v>45612</v>
      </c>
      <c r="C106" s="1" t="s">
        <v>126</v>
      </c>
      <c r="D106" s="1">
        <v>-16</v>
      </c>
      <c r="E106" s="1" t="s">
        <v>127</v>
      </c>
      <c r="F106" s="1">
        <f>F105+D106</f>
        <v>580.42000000000019</v>
      </c>
    </row>
    <row r="107" spans="1:8" x14ac:dyDescent="0.2">
      <c r="A107" s="1">
        <v>106</v>
      </c>
      <c r="B107" s="8">
        <v>45612</v>
      </c>
      <c r="C107" s="1" t="s">
        <v>128</v>
      </c>
      <c r="D107" s="1">
        <v>-19.8</v>
      </c>
      <c r="E107" s="1" t="s">
        <v>129</v>
      </c>
      <c r="F107" s="1">
        <f>F106+D107</f>
        <v>560.62000000000023</v>
      </c>
    </row>
    <row r="108" spans="1:8" x14ac:dyDescent="0.2">
      <c r="A108" s="1">
        <v>107</v>
      </c>
      <c r="B108" s="8">
        <v>45612</v>
      </c>
      <c r="C108" s="4" t="s">
        <v>123</v>
      </c>
      <c r="D108" s="4">
        <f>SUM(D105:D107)</f>
        <v>-37.6</v>
      </c>
      <c r="E108" s="4" t="s">
        <v>124</v>
      </c>
      <c r="F108" s="4">
        <v>560.62000000000023</v>
      </c>
      <c r="G108" s="4"/>
      <c r="H108" s="4"/>
    </row>
    <row r="109" spans="1:8" x14ac:dyDescent="0.2">
      <c r="A109" s="1">
        <v>108</v>
      </c>
      <c r="B109" s="8">
        <v>45613</v>
      </c>
      <c r="C109" s="1" t="s">
        <v>130</v>
      </c>
      <c r="D109" s="1">
        <v>-1</v>
      </c>
      <c r="E109" s="1" t="s">
        <v>131</v>
      </c>
      <c r="F109" s="1">
        <f t="shared" ref="F109:F116" si="5">F108+D109</f>
        <v>559.62000000000023</v>
      </c>
    </row>
    <row r="110" spans="1:8" x14ac:dyDescent="0.2">
      <c r="A110" s="1">
        <v>109</v>
      </c>
      <c r="B110" s="8">
        <v>45613</v>
      </c>
      <c r="C110" s="1" t="s">
        <v>132</v>
      </c>
      <c r="D110" s="1">
        <v>-22</v>
      </c>
      <c r="E110" s="1" t="s">
        <v>133</v>
      </c>
      <c r="F110" s="1">
        <f t="shared" si="5"/>
        <v>537.62000000000023</v>
      </c>
    </row>
    <row r="111" spans="1:8" x14ac:dyDescent="0.2">
      <c r="A111" s="1">
        <v>110</v>
      </c>
      <c r="B111" s="8">
        <v>45613</v>
      </c>
      <c r="C111" s="1" t="s">
        <v>119</v>
      </c>
      <c r="D111" s="1">
        <v>-2</v>
      </c>
      <c r="E111" s="1" t="s">
        <v>134</v>
      </c>
      <c r="F111" s="1">
        <f t="shared" si="5"/>
        <v>535.62000000000023</v>
      </c>
    </row>
    <row r="112" spans="1:8" x14ac:dyDescent="0.2">
      <c r="A112" s="1">
        <v>111</v>
      </c>
      <c r="B112" s="8">
        <v>45613</v>
      </c>
      <c r="C112" s="1" t="s">
        <v>135</v>
      </c>
      <c r="D112" s="1">
        <v>-33.57</v>
      </c>
      <c r="E112" s="1" t="s">
        <v>136</v>
      </c>
      <c r="F112" s="1">
        <f t="shared" si="5"/>
        <v>502.05000000000024</v>
      </c>
    </row>
    <row r="113" spans="1:8" x14ac:dyDescent="0.2">
      <c r="A113" s="1">
        <v>112</v>
      </c>
      <c r="B113" s="8">
        <v>45613</v>
      </c>
      <c r="C113" s="1" t="s">
        <v>137</v>
      </c>
      <c r="D113" s="1">
        <v>-10</v>
      </c>
      <c r="E113" s="1" t="s">
        <v>124</v>
      </c>
      <c r="F113" s="1">
        <f t="shared" si="5"/>
        <v>492.05000000000024</v>
      </c>
    </row>
    <row r="114" spans="1:8" x14ac:dyDescent="0.2">
      <c r="A114" s="1">
        <v>113</v>
      </c>
      <c r="B114" s="8">
        <v>45613</v>
      </c>
      <c r="C114" s="1" t="s">
        <v>119</v>
      </c>
      <c r="D114" s="1">
        <v>-1.8</v>
      </c>
      <c r="E114" s="1" t="s">
        <v>138</v>
      </c>
      <c r="F114" s="1">
        <f t="shared" si="5"/>
        <v>490.25000000000023</v>
      </c>
    </row>
    <row r="115" spans="1:8" x14ac:dyDescent="0.2">
      <c r="A115" s="1">
        <v>114</v>
      </c>
      <c r="B115" s="8">
        <v>45613</v>
      </c>
      <c r="C115" s="1" t="s">
        <v>139</v>
      </c>
      <c r="D115" s="1">
        <v>-16.399999999999999</v>
      </c>
      <c r="E115" s="1" t="s">
        <v>140</v>
      </c>
      <c r="F115" s="1">
        <f t="shared" si="5"/>
        <v>473.85000000000025</v>
      </c>
    </row>
    <row r="116" spans="1:8" x14ac:dyDescent="0.2">
      <c r="A116" s="1">
        <v>115</v>
      </c>
      <c r="B116" s="8">
        <v>45613</v>
      </c>
      <c r="C116" s="1" t="s">
        <v>141</v>
      </c>
      <c r="D116" s="1">
        <v>-5</v>
      </c>
      <c r="E116" s="1" t="s">
        <v>124</v>
      </c>
      <c r="F116" s="1">
        <f t="shared" si="5"/>
        <v>468.85000000000025</v>
      </c>
    </row>
    <row r="117" spans="1:8" x14ac:dyDescent="0.2">
      <c r="A117" s="1">
        <v>116</v>
      </c>
      <c r="B117" s="8">
        <v>45613</v>
      </c>
      <c r="C117" s="4" t="s">
        <v>123</v>
      </c>
      <c r="D117" s="4">
        <f>SUM(D109:D116)</f>
        <v>-91.769999999999982</v>
      </c>
      <c r="E117" s="4" t="s">
        <v>124</v>
      </c>
      <c r="F117" s="4">
        <v>468.85000000000025</v>
      </c>
      <c r="G117" s="4"/>
      <c r="H117" s="4"/>
    </row>
    <row r="118" spans="1:8" x14ac:dyDescent="0.2">
      <c r="A118" s="1">
        <v>117</v>
      </c>
      <c r="B118" s="8">
        <v>45614</v>
      </c>
      <c r="C118" s="1" t="s">
        <v>53</v>
      </c>
      <c r="D118" s="1">
        <v>-7.4</v>
      </c>
      <c r="E118" s="1" t="s">
        <v>142</v>
      </c>
      <c r="F118" s="1">
        <f>F117+D118</f>
        <v>461.45000000000027</v>
      </c>
    </row>
    <row r="119" spans="1:8" x14ac:dyDescent="0.2">
      <c r="A119" s="1">
        <v>118</v>
      </c>
      <c r="B119" s="8">
        <v>45614</v>
      </c>
      <c r="C119" s="1" t="s">
        <v>143</v>
      </c>
      <c r="D119" s="1">
        <v>-11</v>
      </c>
      <c r="E119" s="1" t="s">
        <v>144</v>
      </c>
      <c r="F119" s="1">
        <f>F118+D119</f>
        <v>450.45000000000027</v>
      </c>
    </row>
    <row r="120" spans="1:8" x14ac:dyDescent="0.2">
      <c r="A120" s="1">
        <v>119</v>
      </c>
      <c r="B120" s="8">
        <v>45614</v>
      </c>
      <c r="C120" s="1" t="s">
        <v>145</v>
      </c>
      <c r="D120" s="1">
        <v>-5</v>
      </c>
      <c r="E120" s="1" t="s">
        <v>146</v>
      </c>
      <c r="F120" s="1">
        <f>F119+D120</f>
        <v>445.45000000000027</v>
      </c>
    </row>
    <row r="121" spans="1:8" x14ac:dyDescent="0.2">
      <c r="A121" s="1">
        <v>120</v>
      </c>
      <c r="B121" s="8">
        <v>45614</v>
      </c>
      <c r="C121" s="4" t="s">
        <v>147</v>
      </c>
      <c r="D121" s="4">
        <f>SUM(D118:D120)</f>
        <v>-23.4</v>
      </c>
      <c r="E121" s="4" t="s">
        <v>146</v>
      </c>
      <c r="F121" s="4">
        <v>445.45000000000027</v>
      </c>
      <c r="G121" s="4"/>
      <c r="H121" s="4"/>
    </row>
    <row r="122" spans="1:8" x14ac:dyDescent="0.2">
      <c r="A122" s="1">
        <v>121</v>
      </c>
      <c r="B122" s="8">
        <v>45615</v>
      </c>
      <c r="C122" s="1" t="s">
        <v>148</v>
      </c>
      <c r="D122" s="1">
        <v>-14</v>
      </c>
      <c r="E122" s="1" t="s">
        <v>149</v>
      </c>
      <c r="F122" s="1">
        <f>F121+D122</f>
        <v>431.45000000000027</v>
      </c>
    </row>
    <row r="123" spans="1:8" x14ac:dyDescent="0.2">
      <c r="A123" s="1">
        <v>122</v>
      </c>
      <c r="B123" s="8">
        <v>45615</v>
      </c>
      <c r="C123" s="1" t="s">
        <v>150</v>
      </c>
      <c r="D123" s="1">
        <v>-18</v>
      </c>
      <c r="E123" s="1" t="s">
        <v>151</v>
      </c>
      <c r="F123" s="1">
        <f>F122+D123</f>
        <v>413.45000000000027</v>
      </c>
    </row>
    <row r="124" spans="1:8" x14ac:dyDescent="0.2">
      <c r="A124" s="1">
        <v>123</v>
      </c>
      <c r="B124" s="8">
        <v>45615</v>
      </c>
      <c r="C124" s="4" t="s">
        <v>152</v>
      </c>
      <c r="D124" s="4">
        <f>SUM(D122:D123)</f>
        <v>-32</v>
      </c>
      <c r="E124" s="4" t="s">
        <v>153</v>
      </c>
      <c r="F124" s="4">
        <v>413.45000000000027</v>
      </c>
      <c r="G124" s="4"/>
      <c r="H124" s="4"/>
    </row>
    <row r="125" spans="1:8" x14ac:dyDescent="0.2">
      <c r="A125" s="1">
        <v>124</v>
      </c>
      <c r="B125" s="8">
        <v>45616</v>
      </c>
      <c r="C125" s="1" t="s">
        <v>154</v>
      </c>
      <c r="D125" s="1">
        <v>-6.2</v>
      </c>
      <c r="E125" s="1" t="s">
        <v>158</v>
      </c>
      <c r="F125" s="1">
        <f>F124+D125</f>
        <v>407.25000000000028</v>
      </c>
    </row>
    <row r="126" spans="1:8" x14ac:dyDescent="0.2">
      <c r="A126" s="1">
        <v>125</v>
      </c>
      <c r="B126" s="8">
        <v>45616</v>
      </c>
      <c r="C126" s="1" t="s">
        <v>155</v>
      </c>
      <c r="D126" s="1">
        <v>-19.7</v>
      </c>
      <c r="E126" s="1" t="s">
        <v>157</v>
      </c>
      <c r="F126" s="1">
        <f>F125+D126</f>
        <v>387.5500000000003</v>
      </c>
    </row>
    <row r="127" spans="1:8" x14ac:dyDescent="0.2">
      <c r="A127" s="1">
        <v>126</v>
      </c>
      <c r="B127" s="8">
        <v>45616</v>
      </c>
      <c r="C127" s="4" t="s">
        <v>15</v>
      </c>
      <c r="D127" s="4">
        <f>SUM(D125:D126)</f>
        <v>-25.9</v>
      </c>
      <c r="E127" s="4" t="s">
        <v>23</v>
      </c>
      <c r="F127" s="4">
        <v>387.5500000000003</v>
      </c>
      <c r="G127" s="4"/>
      <c r="H127" s="4"/>
    </row>
    <row r="128" spans="1:8" x14ac:dyDescent="0.2">
      <c r="A128" s="1">
        <v>127</v>
      </c>
      <c r="B128" s="8">
        <v>45617</v>
      </c>
      <c r="C128" s="1" t="s">
        <v>20</v>
      </c>
      <c r="D128" s="1">
        <v>-7.5</v>
      </c>
      <c r="E128" s="1" t="s">
        <v>156</v>
      </c>
      <c r="F128" s="1">
        <f>F127+D128</f>
        <v>380.0500000000003</v>
      </c>
    </row>
    <row r="129" spans="1:8" x14ac:dyDescent="0.2">
      <c r="A129" s="1">
        <v>128</v>
      </c>
      <c r="B129" s="8">
        <v>45617</v>
      </c>
      <c r="C129" s="1" t="s">
        <v>12</v>
      </c>
      <c r="D129" s="1">
        <v>-15</v>
      </c>
      <c r="E129" s="1" t="s">
        <v>159</v>
      </c>
      <c r="F129" s="1">
        <f>F128+D129</f>
        <v>365.0500000000003</v>
      </c>
    </row>
    <row r="130" spans="1:8" x14ac:dyDescent="0.2">
      <c r="A130" s="1">
        <v>129</v>
      </c>
      <c r="B130" s="8">
        <v>45617</v>
      </c>
      <c r="C130" s="1" t="s">
        <v>160</v>
      </c>
      <c r="D130" s="1">
        <f>SUM(D128:D129)</f>
        <v>-22.5</v>
      </c>
      <c r="E130" s="1" t="s">
        <v>161</v>
      </c>
      <c r="F130" s="1">
        <v>365.0500000000003</v>
      </c>
    </row>
    <row r="131" spans="1:8" x14ac:dyDescent="0.2">
      <c r="A131" s="1">
        <v>130</v>
      </c>
      <c r="B131" s="8">
        <v>45618</v>
      </c>
      <c r="C131" s="1" t="s">
        <v>53</v>
      </c>
      <c r="D131" s="1">
        <v>-7.8</v>
      </c>
      <c r="E131" s="1" t="s">
        <v>162</v>
      </c>
      <c r="F131" s="1">
        <f t="shared" ref="F131:F139" si="6">F130+D131</f>
        <v>357.25000000000028</v>
      </c>
    </row>
    <row r="132" spans="1:8" x14ac:dyDescent="0.2">
      <c r="A132" s="1">
        <v>131</v>
      </c>
      <c r="B132" s="8">
        <v>45618</v>
      </c>
      <c r="C132" s="1" t="s">
        <v>163</v>
      </c>
      <c r="D132" s="1">
        <v>-6</v>
      </c>
      <c r="E132" s="1" t="s">
        <v>164</v>
      </c>
      <c r="F132" s="1">
        <f t="shared" si="6"/>
        <v>351.25000000000028</v>
      </c>
    </row>
    <row r="133" spans="1:8" x14ac:dyDescent="0.2">
      <c r="A133" s="1">
        <v>132</v>
      </c>
      <c r="B133" s="8">
        <v>45618</v>
      </c>
      <c r="C133" s="1" t="s">
        <v>165</v>
      </c>
      <c r="D133" s="1">
        <v>-2</v>
      </c>
      <c r="E133" s="1" t="s">
        <v>166</v>
      </c>
      <c r="F133" s="1">
        <f t="shared" si="6"/>
        <v>349.25000000000028</v>
      </c>
    </row>
    <row r="134" spans="1:8" x14ac:dyDescent="0.2">
      <c r="A134" s="1">
        <v>133</v>
      </c>
      <c r="B134" s="8">
        <v>45618</v>
      </c>
      <c r="C134" s="1" t="s">
        <v>167</v>
      </c>
      <c r="D134" s="1">
        <v>-2</v>
      </c>
      <c r="E134" s="1" t="s">
        <v>168</v>
      </c>
      <c r="F134" s="1">
        <f t="shared" si="6"/>
        <v>347.25000000000028</v>
      </c>
    </row>
    <row r="135" spans="1:8" x14ac:dyDescent="0.2">
      <c r="A135" s="1">
        <v>134</v>
      </c>
      <c r="B135" s="8">
        <v>45618</v>
      </c>
      <c r="C135" s="1" t="s">
        <v>169</v>
      </c>
      <c r="D135" s="6">
        <v>-22</v>
      </c>
      <c r="E135" s="1" t="s">
        <v>170</v>
      </c>
      <c r="F135" s="1">
        <f t="shared" si="6"/>
        <v>325.25000000000028</v>
      </c>
    </row>
    <row r="136" spans="1:8" x14ac:dyDescent="0.2">
      <c r="A136" s="1">
        <v>135</v>
      </c>
      <c r="B136" s="8">
        <v>45618</v>
      </c>
      <c r="C136" s="1" t="s">
        <v>69</v>
      </c>
      <c r="D136" s="1">
        <v>100</v>
      </c>
      <c r="E136" s="1" t="s">
        <v>171</v>
      </c>
      <c r="F136" s="1">
        <f t="shared" si="6"/>
        <v>425.25000000000028</v>
      </c>
      <c r="G136" s="1">
        <v>-100</v>
      </c>
      <c r="H136" s="1">
        <v>1100</v>
      </c>
    </row>
    <row r="137" spans="1:8" x14ac:dyDescent="0.2">
      <c r="A137" s="1">
        <v>136</v>
      </c>
      <c r="B137" s="8">
        <v>45618</v>
      </c>
      <c r="C137" s="1" t="s">
        <v>172</v>
      </c>
      <c r="D137" s="6">
        <v>-100</v>
      </c>
      <c r="E137" s="1" t="s">
        <v>173</v>
      </c>
      <c r="F137" s="1">
        <f t="shared" si="6"/>
        <v>325.25000000000028</v>
      </c>
    </row>
    <row r="138" spans="1:8" x14ac:dyDescent="0.2">
      <c r="A138" s="1">
        <v>137</v>
      </c>
      <c r="B138" s="8">
        <v>45618</v>
      </c>
      <c r="C138" s="1" t="s">
        <v>174</v>
      </c>
      <c r="D138" s="1">
        <v>-6</v>
      </c>
      <c r="E138" s="1" t="s">
        <v>175</v>
      </c>
      <c r="F138" s="1">
        <f t="shared" si="6"/>
        <v>319.25000000000028</v>
      </c>
    </row>
    <row r="139" spans="1:8" x14ac:dyDescent="0.2">
      <c r="A139" s="1">
        <v>138</v>
      </c>
      <c r="B139" s="8">
        <v>45618</v>
      </c>
      <c r="C139" s="1" t="s">
        <v>176</v>
      </c>
      <c r="D139" s="1">
        <v>-16</v>
      </c>
      <c r="E139" s="1" t="s">
        <v>177</v>
      </c>
      <c r="F139" s="1">
        <f t="shared" si="6"/>
        <v>303.25000000000028</v>
      </c>
    </row>
    <row r="140" spans="1:8" x14ac:dyDescent="0.2">
      <c r="A140" s="1">
        <v>139</v>
      </c>
      <c r="B140" s="8">
        <v>45618</v>
      </c>
      <c r="C140" s="4" t="s">
        <v>178</v>
      </c>
      <c r="D140" s="4">
        <f>SUM(D131,D132,D133,D134,D135,D137,D138,D139)</f>
        <v>-161.80000000000001</v>
      </c>
      <c r="E140" s="4" t="s">
        <v>171</v>
      </c>
      <c r="F140" s="4">
        <v>303.25000000000028</v>
      </c>
      <c r="G140" s="4"/>
      <c r="H140" s="4"/>
    </row>
    <row r="141" spans="1:8" x14ac:dyDescent="0.2">
      <c r="A141" s="1">
        <v>140</v>
      </c>
      <c r="B141" s="8">
        <v>45619</v>
      </c>
      <c r="C141" s="1" t="s">
        <v>179</v>
      </c>
      <c r="D141" s="1">
        <v>-13</v>
      </c>
      <c r="E141" s="1" t="s">
        <v>180</v>
      </c>
      <c r="F141" s="1">
        <f>F140+D141</f>
        <v>290.25000000000028</v>
      </c>
    </row>
    <row r="142" spans="1:8" x14ac:dyDescent="0.2">
      <c r="A142" s="1">
        <v>141</v>
      </c>
      <c r="B142" s="8">
        <v>45619</v>
      </c>
      <c r="C142" s="1" t="s">
        <v>181</v>
      </c>
      <c r="D142" s="1">
        <v>-6</v>
      </c>
      <c r="E142" s="1" t="s">
        <v>182</v>
      </c>
      <c r="F142" s="1">
        <f>F141+D142</f>
        <v>284.25000000000028</v>
      </c>
    </row>
    <row r="143" spans="1:8" x14ac:dyDescent="0.2">
      <c r="A143" s="1">
        <v>142</v>
      </c>
      <c r="B143" s="8">
        <v>45619</v>
      </c>
      <c r="C143" s="1" t="s">
        <v>183</v>
      </c>
      <c r="D143" s="6">
        <v>-21.4</v>
      </c>
      <c r="E143" s="1" t="s">
        <v>184</v>
      </c>
      <c r="F143" s="1">
        <f>F142+D143</f>
        <v>262.85000000000031</v>
      </c>
    </row>
    <row r="144" spans="1:8" x14ac:dyDescent="0.2">
      <c r="A144" s="1">
        <v>143</v>
      </c>
      <c r="B144" s="8">
        <v>45619</v>
      </c>
      <c r="C144" s="4" t="s">
        <v>178</v>
      </c>
      <c r="D144" s="4">
        <f>SUM(D141:D143)</f>
        <v>-40.4</v>
      </c>
      <c r="E144" s="4" t="s">
        <v>171</v>
      </c>
      <c r="F144" s="4">
        <v>262.85000000000031</v>
      </c>
      <c r="G144" s="4"/>
      <c r="H144" s="4"/>
    </row>
    <row r="145" spans="1:8" x14ac:dyDescent="0.2">
      <c r="A145" s="1">
        <v>144</v>
      </c>
      <c r="B145" s="8">
        <v>45620</v>
      </c>
      <c r="C145" s="1" t="s">
        <v>185</v>
      </c>
      <c r="D145" s="1">
        <v>-13</v>
      </c>
      <c r="E145" s="1" t="s">
        <v>186</v>
      </c>
      <c r="F145" s="1">
        <f>F144+D145</f>
        <v>249.85000000000031</v>
      </c>
    </row>
    <row r="146" spans="1:8" x14ac:dyDescent="0.2">
      <c r="A146" s="1">
        <v>145</v>
      </c>
      <c r="B146" s="8">
        <v>45620</v>
      </c>
      <c r="C146" s="1" t="s">
        <v>174</v>
      </c>
      <c r="D146" s="1">
        <v>-3.5</v>
      </c>
      <c r="E146" s="1" t="s">
        <v>187</v>
      </c>
      <c r="F146" s="1">
        <f>F145+D146</f>
        <v>246.35000000000031</v>
      </c>
    </row>
    <row r="147" spans="1:8" x14ac:dyDescent="0.2">
      <c r="A147" s="1">
        <v>146</v>
      </c>
      <c r="B147" s="8">
        <v>45620</v>
      </c>
      <c r="C147" s="1" t="s">
        <v>183</v>
      </c>
      <c r="D147" s="6">
        <v>-20.89</v>
      </c>
      <c r="E147" s="1" t="s">
        <v>188</v>
      </c>
      <c r="F147" s="1">
        <f>F146+D147</f>
        <v>225.46000000000032</v>
      </c>
    </row>
    <row r="148" spans="1:8" x14ac:dyDescent="0.2">
      <c r="A148" s="1">
        <v>147</v>
      </c>
      <c r="B148" s="8">
        <v>45620</v>
      </c>
      <c r="C148" s="1" t="s">
        <v>189</v>
      </c>
      <c r="D148" s="1">
        <v>400</v>
      </c>
      <c r="E148" s="1" t="s">
        <v>190</v>
      </c>
      <c r="F148" s="1">
        <f>F147+D148</f>
        <v>625.46000000000026</v>
      </c>
    </row>
    <row r="149" spans="1:8" x14ac:dyDescent="0.2">
      <c r="A149" s="1">
        <v>148</v>
      </c>
      <c r="B149" s="8">
        <v>45620</v>
      </c>
      <c r="C149" s="4" t="s">
        <v>178</v>
      </c>
      <c r="D149" s="4">
        <f>SUM(D145,D146,D147)</f>
        <v>-37.39</v>
      </c>
      <c r="E149" s="4" t="s">
        <v>171</v>
      </c>
      <c r="F149" s="4">
        <v>625.46000000000026</v>
      </c>
      <c r="G149" s="4"/>
      <c r="H149" s="4"/>
    </row>
    <row r="150" spans="1:8" x14ac:dyDescent="0.2">
      <c r="A150" s="1">
        <v>149</v>
      </c>
      <c r="B150" s="8">
        <v>45621</v>
      </c>
      <c r="C150" s="1" t="s">
        <v>179</v>
      </c>
      <c r="D150" s="1">
        <v>-5.4</v>
      </c>
      <c r="E150" s="1" t="s">
        <v>191</v>
      </c>
      <c r="F150" s="1">
        <f t="shared" ref="F150:F155" si="7">F149+D150</f>
        <v>620.06000000000029</v>
      </c>
    </row>
    <row r="151" spans="1:8" x14ac:dyDescent="0.2">
      <c r="A151" s="1">
        <v>150</v>
      </c>
      <c r="B151" s="8">
        <v>45621</v>
      </c>
      <c r="C151" s="1" t="s">
        <v>174</v>
      </c>
      <c r="D151" s="1">
        <v>-8</v>
      </c>
      <c r="E151" s="1" t="s">
        <v>192</v>
      </c>
      <c r="F151" s="1">
        <f t="shared" si="7"/>
        <v>612.06000000000029</v>
      </c>
    </row>
    <row r="152" spans="1:8" x14ac:dyDescent="0.2">
      <c r="A152" s="1">
        <v>151</v>
      </c>
      <c r="B152" s="8">
        <v>45621</v>
      </c>
      <c r="C152" s="1" t="s">
        <v>193</v>
      </c>
      <c r="D152" s="1">
        <v>-3.3</v>
      </c>
      <c r="E152" s="1" t="s">
        <v>171</v>
      </c>
      <c r="F152" s="1">
        <f t="shared" si="7"/>
        <v>608.76000000000033</v>
      </c>
    </row>
    <row r="153" spans="1:8" x14ac:dyDescent="0.2">
      <c r="A153" s="1">
        <v>152</v>
      </c>
      <c r="B153" s="8">
        <v>45621</v>
      </c>
      <c r="C153" s="1" t="s">
        <v>194</v>
      </c>
      <c r="D153" s="6">
        <v>-160.13</v>
      </c>
      <c r="E153" s="1" t="s">
        <v>195</v>
      </c>
      <c r="F153" s="1">
        <f t="shared" si="7"/>
        <v>448.63000000000034</v>
      </c>
    </row>
    <row r="154" spans="1:8" x14ac:dyDescent="0.2">
      <c r="A154" s="1">
        <v>153</v>
      </c>
      <c r="B154" s="8">
        <v>45621</v>
      </c>
      <c r="C154" s="1" t="s">
        <v>196</v>
      </c>
      <c r="D154" s="1">
        <v>-15</v>
      </c>
      <c r="E154" s="1" t="s">
        <v>197</v>
      </c>
      <c r="F154" s="1">
        <f t="shared" si="7"/>
        <v>433.63000000000034</v>
      </c>
    </row>
    <row r="155" spans="1:8" x14ac:dyDescent="0.2">
      <c r="A155" s="1">
        <v>154</v>
      </c>
      <c r="B155" s="8">
        <v>45621</v>
      </c>
      <c r="C155" s="1" t="s">
        <v>198</v>
      </c>
      <c r="D155" s="1">
        <v>10</v>
      </c>
      <c r="E155" s="1" t="s">
        <v>199</v>
      </c>
      <c r="F155" s="1">
        <f t="shared" si="7"/>
        <v>443.63000000000034</v>
      </c>
      <c r="G155" s="1">
        <v>1000</v>
      </c>
      <c r="H155" s="1">
        <v>2100</v>
      </c>
    </row>
    <row r="156" spans="1:8" x14ac:dyDescent="0.2">
      <c r="A156" s="1">
        <v>155</v>
      </c>
      <c r="B156" s="8">
        <v>45621</v>
      </c>
      <c r="C156" s="4" t="s">
        <v>200</v>
      </c>
      <c r="D156" s="4">
        <f>SUM(D150:D155)</f>
        <v>-181.82999999999998</v>
      </c>
      <c r="E156" s="4" t="s">
        <v>201</v>
      </c>
      <c r="F156" s="4">
        <v>443.63000000000034</v>
      </c>
      <c r="G156" s="4"/>
      <c r="H156" s="4"/>
    </row>
    <row r="157" spans="1:8" x14ac:dyDescent="0.2">
      <c r="A157" s="1">
        <v>156</v>
      </c>
      <c r="B157" s="8">
        <v>45622</v>
      </c>
      <c r="C157" s="1" t="s">
        <v>202</v>
      </c>
      <c r="D157" s="1">
        <v>-10</v>
      </c>
      <c r="E157" s="1" t="s">
        <v>203</v>
      </c>
      <c r="F157" s="1">
        <f>F156+D157</f>
        <v>433.63000000000034</v>
      </c>
    </row>
    <row r="158" spans="1:8" x14ac:dyDescent="0.2">
      <c r="A158" s="1">
        <v>157</v>
      </c>
      <c r="B158" s="8">
        <v>45622</v>
      </c>
      <c r="C158" s="1" t="s">
        <v>204</v>
      </c>
      <c r="D158" s="1">
        <v>-12</v>
      </c>
      <c r="E158" s="1" t="s">
        <v>201</v>
      </c>
      <c r="F158" s="1">
        <f>F157+D158</f>
        <v>421.63000000000034</v>
      </c>
    </row>
    <row r="159" spans="1:8" x14ac:dyDescent="0.2">
      <c r="A159" s="1">
        <v>158</v>
      </c>
      <c r="B159" s="8">
        <v>45622</v>
      </c>
      <c r="C159" s="1" t="s">
        <v>205</v>
      </c>
      <c r="D159" s="1">
        <v>-5</v>
      </c>
      <c r="E159" s="1" t="s">
        <v>206</v>
      </c>
      <c r="F159" s="1">
        <f>F158+D159</f>
        <v>416.63000000000034</v>
      </c>
    </row>
    <row r="160" spans="1:8" x14ac:dyDescent="0.2">
      <c r="A160" s="1">
        <v>159</v>
      </c>
      <c r="B160" s="8">
        <v>45622</v>
      </c>
      <c r="C160" s="1" t="s">
        <v>207</v>
      </c>
      <c r="D160" s="6">
        <v>-21.78</v>
      </c>
      <c r="E160" s="1" t="s">
        <v>208</v>
      </c>
      <c r="F160" s="1">
        <f>F159+D160</f>
        <v>394.85000000000036</v>
      </c>
    </row>
    <row r="161" spans="1:8" x14ac:dyDescent="0.2">
      <c r="A161" s="1">
        <v>160</v>
      </c>
      <c r="B161" s="8">
        <v>45622</v>
      </c>
      <c r="C161" s="4" t="s">
        <v>200</v>
      </c>
      <c r="D161" s="4">
        <f>SUM(D157:D160)</f>
        <v>-48.78</v>
      </c>
      <c r="E161" s="4" t="s">
        <v>201</v>
      </c>
      <c r="F161" s="4">
        <v>394.85000000000036</v>
      </c>
      <c r="G161" s="4"/>
      <c r="H161" s="4"/>
    </row>
    <row r="162" spans="1:8" x14ac:dyDescent="0.2">
      <c r="A162" s="1">
        <v>161</v>
      </c>
      <c r="B162" s="8">
        <v>45623</v>
      </c>
      <c r="C162" s="1" t="s">
        <v>209</v>
      </c>
      <c r="D162" s="1">
        <v>-1</v>
      </c>
      <c r="E162" s="1" t="s">
        <v>210</v>
      </c>
      <c r="F162" s="1">
        <f>F161+D162</f>
        <v>393.85000000000036</v>
      </c>
    </row>
    <row r="163" spans="1:8" x14ac:dyDescent="0.2">
      <c r="A163" s="1">
        <v>162</v>
      </c>
      <c r="B163" s="8">
        <v>45623</v>
      </c>
      <c r="C163" s="1" t="s">
        <v>204</v>
      </c>
      <c r="D163" s="1">
        <v>-7.5</v>
      </c>
      <c r="E163" s="1" t="s">
        <v>211</v>
      </c>
      <c r="F163" s="1">
        <f>F162+D163</f>
        <v>386.35000000000036</v>
      </c>
    </row>
    <row r="164" spans="1:8" x14ac:dyDescent="0.2">
      <c r="A164" s="1">
        <v>163</v>
      </c>
      <c r="B164" s="8">
        <v>45623</v>
      </c>
      <c r="C164" s="1" t="s">
        <v>212</v>
      </c>
      <c r="D164" s="1">
        <v>-5.35</v>
      </c>
      <c r="E164" s="1" t="s">
        <v>213</v>
      </c>
      <c r="F164" s="1">
        <f>F163+D164</f>
        <v>381.00000000000034</v>
      </c>
    </row>
    <row r="165" spans="1:8" x14ac:dyDescent="0.2">
      <c r="A165" s="1">
        <v>164</v>
      </c>
      <c r="B165" s="8">
        <v>45623</v>
      </c>
      <c r="C165" s="1" t="s">
        <v>214</v>
      </c>
      <c r="D165" s="1">
        <v>-19</v>
      </c>
      <c r="E165" s="1" t="s">
        <v>215</v>
      </c>
      <c r="F165" s="1">
        <f>F164+D165</f>
        <v>362.00000000000034</v>
      </c>
    </row>
    <row r="166" spans="1:8" x14ac:dyDescent="0.2">
      <c r="A166" s="1">
        <v>165</v>
      </c>
      <c r="B166" s="8">
        <v>45623</v>
      </c>
      <c r="C166" s="1" t="s">
        <v>216</v>
      </c>
      <c r="D166" s="1">
        <v>-2</v>
      </c>
      <c r="E166" s="1" t="s">
        <v>217</v>
      </c>
      <c r="F166" s="1">
        <f>F165+D166</f>
        <v>360.00000000000034</v>
      </c>
    </row>
    <row r="167" spans="1:8" x14ac:dyDescent="0.2">
      <c r="A167" s="1">
        <v>166</v>
      </c>
      <c r="B167" s="8">
        <v>45623</v>
      </c>
      <c r="C167" s="4" t="s">
        <v>218</v>
      </c>
      <c r="D167" s="4">
        <f>SUM(D162:D166)</f>
        <v>-34.85</v>
      </c>
      <c r="E167" s="4" t="s">
        <v>217</v>
      </c>
      <c r="F167" s="4">
        <f>F166</f>
        <v>360.00000000000034</v>
      </c>
      <c r="G167" s="4"/>
      <c r="H167" s="4"/>
    </row>
    <row r="168" spans="1:8" x14ac:dyDescent="0.2">
      <c r="A168" s="1">
        <v>167</v>
      </c>
      <c r="B168" s="8">
        <v>45624</v>
      </c>
      <c r="C168" s="1" t="s">
        <v>219</v>
      </c>
      <c r="D168" s="1">
        <v>-15</v>
      </c>
      <c r="E168" s="1" t="s">
        <v>220</v>
      </c>
      <c r="F168" s="1">
        <f>F167+D168</f>
        <v>345.00000000000034</v>
      </c>
    </row>
    <row r="169" spans="1:8" x14ac:dyDescent="0.2">
      <c r="A169" s="1">
        <v>168</v>
      </c>
      <c r="B169" s="8">
        <v>45624</v>
      </c>
      <c r="C169" s="1" t="s">
        <v>221</v>
      </c>
      <c r="D169" s="1">
        <v>-22.48</v>
      </c>
      <c r="E169" s="1" t="s">
        <v>222</v>
      </c>
      <c r="F169" s="1">
        <f>F168+D169</f>
        <v>322.52000000000032</v>
      </c>
    </row>
    <row r="170" spans="1:8" x14ac:dyDescent="0.2">
      <c r="A170" s="1">
        <v>169</v>
      </c>
      <c r="B170" s="8">
        <v>45624</v>
      </c>
      <c r="C170" s="1" t="s">
        <v>223</v>
      </c>
      <c r="D170" s="1">
        <v>10</v>
      </c>
      <c r="E170" s="1" t="s">
        <v>224</v>
      </c>
      <c r="F170" s="1">
        <f>F169+D170</f>
        <v>332.52000000000032</v>
      </c>
    </row>
    <row r="171" spans="1:8" x14ac:dyDescent="0.2">
      <c r="A171" s="1">
        <v>170</v>
      </c>
      <c r="B171" s="8">
        <v>45624</v>
      </c>
      <c r="C171" s="4" t="s">
        <v>225</v>
      </c>
      <c r="D171" s="4">
        <f>SUM(D168:D170)</f>
        <v>-27.480000000000004</v>
      </c>
      <c r="E171" s="4" t="s">
        <v>226</v>
      </c>
      <c r="F171" s="4">
        <f>F170</f>
        <v>332.52000000000032</v>
      </c>
      <c r="G171" s="4"/>
      <c r="H171" s="4"/>
    </row>
    <row r="172" spans="1:8" x14ac:dyDescent="0.2">
      <c r="A172" s="1">
        <v>171</v>
      </c>
      <c r="B172" s="8">
        <v>45625</v>
      </c>
      <c r="C172" s="1" t="s">
        <v>227</v>
      </c>
      <c r="D172" s="1">
        <v>-9.1</v>
      </c>
      <c r="E172" s="1" t="s">
        <v>228</v>
      </c>
      <c r="F172" s="1">
        <f>F171+D172</f>
        <v>323.4200000000003</v>
      </c>
    </row>
    <row r="173" spans="1:8" x14ac:dyDescent="0.2">
      <c r="A173" s="1">
        <v>172</v>
      </c>
      <c r="B173" s="8">
        <v>45625</v>
      </c>
      <c r="C173" s="1" t="s">
        <v>229</v>
      </c>
      <c r="D173" s="1">
        <v>-9.9</v>
      </c>
      <c r="E173" s="1" t="s">
        <v>230</v>
      </c>
      <c r="F173" s="1">
        <f>F172+D173</f>
        <v>313.52000000000032</v>
      </c>
    </row>
    <row r="174" spans="1:8" x14ac:dyDescent="0.2">
      <c r="A174" s="1">
        <v>173</v>
      </c>
      <c r="B174" s="8">
        <v>45625</v>
      </c>
      <c r="C174" s="1" t="s">
        <v>231</v>
      </c>
      <c r="D174" s="1">
        <v>-15</v>
      </c>
      <c r="E174" s="1" t="s">
        <v>232</v>
      </c>
      <c r="F174" s="1">
        <f>F173+D174</f>
        <v>298.52000000000032</v>
      </c>
    </row>
    <row r="175" spans="1:8" x14ac:dyDescent="0.2">
      <c r="A175" s="1">
        <v>174</v>
      </c>
      <c r="B175" s="8">
        <v>45625</v>
      </c>
      <c r="C175" s="1" t="s">
        <v>233</v>
      </c>
      <c r="D175" s="1">
        <v>-22</v>
      </c>
      <c r="E175" s="1" t="s">
        <v>234</v>
      </c>
      <c r="F175" s="1">
        <f>F174+D175</f>
        <v>276.52000000000032</v>
      </c>
    </row>
    <row r="176" spans="1:8" x14ac:dyDescent="0.2">
      <c r="A176" s="1">
        <v>175</v>
      </c>
      <c r="B176" s="8">
        <v>45625</v>
      </c>
      <c r="C176" s="1" t="s">
        <v>235</v>
      </c>
      <c r="D176" s="1">
        <v>-18</v>
      </c>
      <c r="E176" s="1" t="s">
        <v>236</v>
      </c>
      <c r="F176" s="1">
        <f>F175+D176</f>
        <v>258.52000000000032</v>
      </c>
    </row>
    <row r="177" spans="1:8" x14ac:dyDescent="0.2">
      <c r="A177" s="1">
        <v>176</v>
      </c>
      <c r="B177" s="8">
        <v>45625</v>
      </c>
      <c r="C177" s="4" t="s">
        <v>237</v>
      </c>
      <c r="D177" s="4">
        <f>SUM(D172:D176)</f>
        <v>-74</v>
      </c>
      <c r="E177" s="4" t="s">
        <v>238</v>
      </c>
      <c r="F177" s="4">
        <f>F176</f>
        <v>258.52000000000032</v>
      </c>
      <c r="G177" s="4"/>
      <c r="H177" s="4"/>
    </row>
    <row r="178" spans="1:8" x14ac:dyDescent="0.2">
      <c r="A178" s="1">
        <v>177</v>
      </c>
      <c r="B178" s="8">
        <v>45626</v>
      </c>
      <c r="C178" s="1" t="s">
        <v>239</v>
      </c>
      <c r="D178" s="1">
        <v>-1.1000000000000001</v>
      </c>
      <c r="E178" s="1" t="s">
        <v>238</v>
      </c>
      <c r="F178" s="1">
        <f t="shared" ref="F178:F188" si="8">F177+D178</f>
        <v>257.4200000000003</v>
      </c>
    </row>
    <row r="179" spans="1:8" x14ac:dyDescent="0.2">
      <c r="A179" s="1">
        <v>178</v>
      </c>
      <c r="B179" s="8">
        <v>45626</v>
      </c>
      <c r="C179" s="1" t="s">
        <v>240</v>
      </c>
      <c r="D179" s="1">
        <v>-179</v>
      </c>
      <c r="E179" s="1" t="s">
        <v>241</v>
      </c>
      <c r="F179" s="1">
        <f t="shared" si="8"/>
        <v>78.4200000000003</v>
      </c>
    </row>
    <row r="180" spans="1:8" x14ac:dyDescent="0.2">
      <c r="A180" s="1">
        <v>179</v>
      </c>
      <c r="B180" s="8">
        <v>45626</v>
      </c>
      <c r="C180" s="1" t="s">
        <v>242</v>
      </c>
      <c r="D180" s="1">
        <v>-1.8</v>
      </c>
      <c r="E180" s="1" t="s">
        <v>243</v>
      </c>
      <c r="F180" s="1">
        <f t="shared" si="8"/>
        <v>76.620000000000303</v>
      </c>
    </row>
    <row r="181" spans="1:8" x14ac:dyDescent="0.2">
      <c r="A181" s="1">
        <v>180</v>
      </c>
      <c r="B181" s="8">
        <v>45626</v>
      </c>
      <c r="C181" s="1" t="s">
        <v>244</v>
      </c>
      <c r="D181" s="1">
        <v>-13.99</v>
      </c>
      <c r="E181" s="1" t="s">
        <v>245</v>
      </c>
      <c r="F181" s="1">
        <f t="shared" si="8"/>
        <v>62.630000000000301</v>
      </c>
    </row>
    <row r="182" spans="1:8" x14ac:dyDescent="0.2">
      <c r="A182" s="1">
        <v>181</v>
      </c>
      <c r="B182" s="8">
        <v>45626</v>
      </c>
      <c r="C182" s="1" t="s">
        <v>246</v>
      </c>
      <c r="D182" s="1">
        <v>-4</v>
      </c>
      <c r="E182" s="1" t="s">
        <v>247</v>
      </c>
      <c r="F182" s="1">
        <f t="shared" si="8"/>
        <v>58.630000000000301</v>
      </c>
    </row>
    <row r="183" spans="1:8" x14ac:dyDescent="0.2">
      <c r="A183" s="1">
        <v>182</v>
      </c>
      <c r="B183" s="8">
        <v>45626</v>
      </c>
      <c r="C183" s="1" t="s">
        <v>248</v>
      </c>
      <c r="D183" s="1">
        <v>-4</v>
      </c>
      <c r="E183" s="1" t="s">
        <v>249</v>
      </c>
      <c r="F183" s="1">
        <f t="shared" si="8"/>
        <v>54.630000000000301</v>
      </c>
    </row>
    <row r="184" spans="1:8" x14ac:dyDescent="0.2">
      <c r="A184" s="1">
        <v>183</v>
      </c>
      <c r="B184" s="8">
        <v>45626</v>
      </c>
      <c r="C184" s="1" t="s">
        <v>250</v>
      </c>
      <c r="D184" s="1">
        <v>-21.29</v>
      </c>
      <c r="E184" s="1" t="s">
        <v>251</v>
      </c>
      <c r="F184" s="1">
        <f t="shared" si="8"/>
        <v>33.340000000000302</v>
      </c>
    </row>
    <row r="185" spans="1:8" x14ac:dyDescent="0.2">
      <c r="A185" s="1">
        <v>184</v>
      </c>
      <c r="B185" s="8">
        <v>45626</v>
      </c>
      <c r="C185" s="1" t="s">
        <v>252</v>
      </c>
      <c r="D185" s="1">
        <v>1.1000000000000001</v>
      </c>
      <c r="E185" s="1" t="s">
        <v>238</v>
      </c>
      <c r="F185" s="1">
        <f t="shared" si="8"/>
        <v>34.440000000000303</v>
      </c>
    </row>
    <row r="186" spans="1:8" x14ac:dyDescent="0.2">
      <c r="A186" s="1">
        <v>185</v>
      </c>
      <c r="B186" s="8">
        <v>45626</v>
      </c>
      <c r="C186" s="1" t="s">
        <v>253</v>
      </c>
      <c r="D186" s="1">
        <v>90</v>
      </c>
      <c r="E186" s="1" t="s">
        <v>238</v>
      </c>
      <c r="F186" s="1">
        <f t="shared" si="8"/>
        <v>124.44000000000031</v>
      </c>
    </row>
    <row r="187" spans="1:8" x14ac:dyDescent="0.2">
      <c r="A187" s="1">
        <v>186</v>
      </c>
      <c r="B187" s="8">
        <v>45626</v>
      </c>
      <c r="C187" s="1" t="s">
        <v>254</v>
      </c>
      <c r="D187" s="1">
        <v>-34.93</v>
      </c>
      <c r="E187" s="1">
        <v>17843123061</v>
      </c>
      <c r="F187" s="1">
        <f t="shared" si="8"/>
        <v>89.510000000000304</v>
      </c>
    </row>
    <row r="188" spans="1:8" x14ac:dyDescent="0.2">
      <c r="A188" s="1">
        <v>187</v>
      </c>
      <c r="B188" s="8">
        <v>45626</v>
      </c>
      <c r="C188" s="1" t="s">
        <v>254</v>
      </c>
      <c r="D188" s="1">
        <v>-71.86</v>
      </c>
      <c r="E188" s="1">
        <v>13551882222</v>
      </c>
      <c r="F188" s="1">
        <f t="shared" si="8"/>
        <v>17.650000000000304</v>
      </c>
    </row>
    <row r="189" spans="1:8" x14ac:dyDescent="0.2">
      <c r="A189" s="1">
        <v>188</v>
      </c>
      <c r="B189" s="8">
        <v>45626</v>
      </c>
      <c r="C189" s="4" t="s">
        <v>237</v>
      </c>
      <c r="D189" s="4">
        <f>SUM(D178:D188)</f>
        <v>-240.87</v>
      </c>
      <c r="E189" s="4" t="s">
        <v>238</v>
      </c>
      <c r="F189" s="4">
        <f>F188</f>
        <v>17.650000000000304</v>
      </c>
      <c r="G189" s="4">
        <v>-1000</v>
      </c>
      <c r="H189" s="4">
        <v>1100</v>
      </c>
    </row>
    <row r="190" spans="1:8" x14ac:dyDescent="0.2">
      <c r="A190" s="1">
        <v>189</v>
      </c>
      <c r="B190" s="8">
        <v>45627</v>
      </c>
      <c r="C190" s="1" t="s">
        <v>255</v>
      </c>
      <c r="D190" s="1">
        <v>1000</v>
      </c>
      <c r="E190" s="1" t="s">
        <v>238</v>
      </c>
      <c r="F190" s="1">
        <f>F189+D190</f>
        <v>1017.6500000000003</v>
      </c>
    </row>
    <row r="191" spans="1:8" x14ac:dyDescent="0.2">
      <c r="A191" s="1">
        <v>190</v>
      </c>
      <c r="B191" s="8">
        <v>45627</v>
      </c>
      <c r="C191" s="1" t="s">
        <v>256</v>
      </c>
      <c r="D191" s="1">
        <v>-22.48</v>
      </c>
      <c r="E191" s="1" t="s">
        <v>257</v>
      </c>
      <c r="F191" s="1">
        <f>F190+D191</f>
        <v>995.1700000000003</v>
      </c>
    </row>
    <row r="192" spans="1:8" x14ac:dyDescent="0.2">
      <c r="A192" s="1">
        <v>191</v>
      </c>
      <c r="B192" s="8">
        <v>45627</v>
      </c>
      <c r="C192" s="1" t="s">
        <v>233</v>
      </c>
      <c r="D192" s="1">
        <v>-30.3</v>
      </c>
      <c r="E192" s="1" t="s">
        <v>258</v>
      </c>
      <c r="F192" s="1">
        <f>F191+D192</f>
        <v>964.87000000000035</v>
      </c>
    </row>
    <row r="193" spans="1:8" x14ac:dyDescent="0.2">
      <c r="A193" s="1">
        <v>192</v>
      </c>
      <c r="B193" s="8">
        <v>45627</v>
      </c>
      <c r="C193" s="4" t="s">
        <v>237</v>
      </c>
      <c r="D193" s="4">
        <f>SUM(D191:D192)</f>
        <v>-52.78</v>
      </c>
      <c r="E193" s="4" t="s">
        <v>238</v>
      </c>
      <c r="F193" s="4">
        <f>F192</f>
        <v>964.87000000000035</v>
      </c>
      <c r="G193" s="4"/>
      <c r="H193" s="4"/>
    </row>
    <row r="194" spans="1:8" x14ac:dyDescent="0.2">
      <c r="A194" s="1">
        <v>193</v>
      </c>
      <c r="B194" s="8">
        <v>45628</v>
      </c>
      <c r="C194" s="1" t="s">
        <v>259</v>
      </c>
      <c r="D194" s="1">
        <v>220</v>
      </c>
      <c r="E194" s="1" t="s">
        <v>260</v>
      </c>
      <c r="F194" s="1">
        <f t="shared" ref="F194:F206" si="9">F193+D194</f>
        <v>1184.8700000000003</v>
      </c>
    </row>
    <row r="195" spans="1:8" x14ac:dyDescent="0.2">
      <c r="A195" s="1">
        <v>194</v>
      </c>
      <c r="B195" s="8">
        <v>45628</v>
      </c>
      <c r="C195" s="1" t="s">
        <v>259</v>
      </c>
      <c r="D195" s="1">
        <v>400</v>
      </c>
      <c r="E195" s="1" t="s">
        <v>261</v>
      </c>
      <c r="F195" s="1">
        <f t="shared" si="9"/>
        <v>1584.8700000000003</v>
      </c>
    </row>
    <row r="196" spans="1:8" x14ac:dyDescent="0.2">
      <c r="A196" s="1">
        <v>195</v>
      </c>
      <c r="B196" s="8">
        <v>45628</v>
      </c>
      <c r="C196" s="1" t="s">
        <v>259</v>
      </c>
      <c r="D196" s="1">
        <v>220</v>
      </c>
      <c r="E196" s="1" t="s">
        <v>262</v>
      </c>
      <c r="F196" s="1">
        <f t="shared" si="9"/>
        <v>1804.8700000000003</v>
      </c>
      <c r="G196" s="1">
        <v>1800</v>
      </c>
      <c r="H196" s="1">
        <v>2900</v>
      </c>
    </row>
    <row r="197" spans="1:8" x14ac:dyDescent="0.2">
      <c r="A197" s="1">
        <v>196</v>
      </c>
      <c r="B197" s="8">
        <v>45628</v>
      </c>
      <c r="C197" s="1" t="s">
        <v>263</v>
      </c>
      <c r="D197" s="1">
        <v>-108</v>
      </c>
      <c r="E197" s="1" t="s">
        <v>264</v>
      </c>
      <c r="F197" s="1">
        <f t="shared" si="9"/>
        <v>1696.8700000000003</v>
      </c>
    </row>
    <row r="198" spans="1:8" x14ac:dyDescent="0.2">
      <c r="A198" s="1">
        <v>197</v>
      </c>
      <c r="B198" s="8">
        <v>45628</v>
      </c>
      <c r="C198" s="1" t="s">
        <v>265</v>
      </c>
      <c r="D198" s="1">
        <v>-7.4</v>
      </c>
      <c r="E198" s="1" t="s">
        <v>266</v>
      </c>
      <c r="F198" s="1">
        <f t="shared" si="9"/>
        <v>1689.4700000000003</v>
      </c>
    </row>
    <row r="199" spans="1:8" x14ac:dyDescent="0.2">
      <c r="A199" s="1">
        <v>198</v>
      </c>
      <c r="B199" s="8">
        <v>45628</v>
      </c>
      <c r="C199" s="1" t="s">
        <v>267</v>
      </c>
      <c r="D199" s="1">
        <v>-189.28</v>
      </c>
      <c r="E199" s="1" t="s">
        <v>268</v>
      </c>
      <c r="F199" s="1">
        <f t="shared" si="9"/>
        <v>1500.1900000000003</v>
      </c>
    </row>
    <row r="200" spans="1:8" x14ac:dyDescent="0.2">
      <c r="A200" s="1">
        <v>199</v>
      </c>
      <c r="B200" s="8">
        <v>45628</v>
      </c>
      <c r="C200" s="1" t="s">
        <v>269</v>
      </c>
      <c r="D200" s="1">
        <v>-15</v>
      </c>
      <c r="E200" s="1" t="s">
        <v>270</v>
      </c>
      <c r="F200" s="1">
        <f t="shared" si="9"/>
        <v>1485.1900000000003</v>
      </c>
    </row>
    <row r="201" spans="1:8" x14ac:dyDescent="0.2">
      <c r="A201" s="1">
        <v>200</v>
      </c>
      <c r="B201" s="8">
        <v>45628</v>
      </c>
      <c r="C201" s="1" t="s">
        <v>271</v>
      </c>
      <c r="D201" s="1">
        <v>-28</v>
      </c>
      <c r="E201" s="1" t="s">
        <v>272</v>
      </c>
      <c r="F201" s="1">
        <f t="shared" si="9"/>
        <v>1457.1900000000003</v>
      </c>
    </row>
    <row r="202" spans="1:8" x14ac:dyDescent="0.2">
      <c r="A202" s="1">
        <v>201</v>
      </c>
      <c r="B202" s="8">
        <v>45628</v>
      </c>
      <c r="C202" s="1" t="s">
        <v>273</v>
      </c>
      <c r="D202" s="1">
        <v>-29.4</v>
      </c>
      <c r="E202" s="1" t="s">
        <v>274</v>
      </c>
      <c r="F202" s="1">
        <f t="shared" si="9"/>
        <v>1427.7900000000002</v>
      </c>
    </row>
    <row r="203" spans="1:8" x14ac:dyDescent="0.2">
      <c r="A203" s="1">
        <v>202</v>
      </c>
      <c r="B203" s="8">
        <v>45628</v>
      </c>
      <c r="C203" s="1" t="s">
        <v>275</v>
      </c>
      <c r="D203" s="1">
        <v>-32.5</v>
      </c>
      <c r="E203" s="1" t="s">
        <v>276</v>
      </c>
      <c r="F203" s="1">
        <f t="shared" si="9"/>
        <v>1395.2900000000002</v>
      </c>
    </row>
    <row r="204" spans="1:8" x14ac:dyDescent="0.2">
      <c r="A204" s="1">
        <v>203</v>
      </c>
      <c r="B204" s="8">
        <v>45628</v>
      </c>
      <c r="C204" s="1" t="s">
        <v>277</v>
      </c>
      <c r="D204" s="1">
        <v>-20.420000000000002</v>
      </c>
      <c r="E204" s="1" t="s">
        <v>278</v>
      </c>
      <c r="F204" s="1">
        <f t="shared" si="9"/>
        <v>1374.8700000000001</v>
      </c>
    </row>
    <row r="205" spans="1:8" x14ac:dyDescent="0.2">
      <c r="A205" s="1">
        <v>204</v>
      </c>
      <c r="B205" s="8">
        <v>45628</v>
      </c>
      <c r="C205" s="1" t="s">
        <v>279</v>
      </c>
      <c r="D205" s="1">
        <v>-2</v>
      </c>
      <c r="E205" s="1" t="s">
        <v>280</v>
      </c>
      <c r="F205" s="1">
        <f t="shared" si="9"/>
        <v>1372.8700000000001</v>
      </c>
    </row>
    <row r="206" spans="1:8" x14ac:dyDescent="0.2">
      <c r="A206" s="1">
        <v>205</v>
      </c>
      <c r="B206" s="8">
        <v>45628</v>
      </c>
      <c r="C206" s="1" t="s">
        <v>279</v>
      </c>
      <c r="D206" s="1">
        <v>-2</v>
      </c>
      <c r="E206" s="1" t="s">
        <v>281</v>
      </c>
      <c r="F206" s="1">
        <f t="shared" si="9"/>
        <v>1370.8700000000001</v>
      </c>
    </row>
    <row r="207" spans="1:8" x14ac:dyDescent="0.2">
      <c r="A207" s="1">
        <v>206</v>
      </c>
      <c r="B207" s="8">
        <v>45628</v>
      </c>
      <c r="C207" s="4" t="s">
        <v>282</v>
      </c>
      <c r="D207" s="4">
        <f>SUM(D197:D206)</f>
        <v>-434</v>
      </c>
      <c r="E207" s="4" t="s">
        <v>270</v>
      </c>
      <c r="F207" s="4">
        <f>F206</f>
        <v>1370.8700000000001</v>
      </c>
      <c r="G207" s="4"/>
      <c r="H207" s="4"/>
    </row>
    <row r="208" spans="1:8" x14ac:dyDescent="0.2">
      <c r="A208" s="1">
        <v>207</v>
      </c>
      <c r="B208" s="8">
        <v>45629</v>
      </c>
      <c r="C208" s="1" t="s">
        <v>69</v>
      </c>
      <c r="D208" s="1">
        <v>100</v>
      </c>
      <c r="E208" s="1" t="s">
        <v>270</v>
      </c>
      <c r="F208" s="1">
        <f>F207+D208</f>
        <v>1470.8700000000001</v>
      </c>
      <c r="G208" s="1">
        <v>-100</v>
      </c>
      <c r="H208" s="1">
        <v>2800</v>
      </c>
    </row>
    <row r="209" spans="1:8" x14ac:dyDescent="0.2">
      <c r="A209" s="1">
        <v>208</v>
      </c>
      <c r="B209" s="8">
        <v>45629</v>
      </c>
      <c r="C209" s="1" t="s">
        <v>283</v>
      </c>
      <c r="D209" s="1">
        <v>-3</v>
      </c>
      <c r="E209" s="1" t="s">
        <v>284</v>
      </c>
      <c r="F209" s="1">
        <f>F208+D209</f>
        <v>1467.8700000000001</v>
      </c>
    </row>
    <row r="210" spans="1:8" x14ac:dyDescent="0.2">
      <c r="A210" s="1">
        <v>209</v>
      </c>
      <c r="B210" s="8">
        <v>45629</v>
      </c>
      <c r="C210" s="1" t="s">
        <v>285</v>
      </c>
      <c r="D210" s="1">
        <v>-15</v>
      </c>
      <c r="E210" s="1" t="s">
        <v>286</v>
      </c>
      <c r="F210" s="1">
        <f>F209+D210</f>
        <v>1452.8700000000001</v>
      </c>
    </row>
    <row r="211" spans="1:8" x14ac:dyDescent="0.2">
      <c r="A211" s="1">
        <v>210</v>
      </c>
      <c r="B211" s="8">
        <v>45629</v>
      </c>
      <c r="C211" s="1" t="s">
        <v>287</v>
      </c>
      <c r="D211" s="1">
        <v>-22.48</v>
      </c>
      <c r="E211" s="1" t="s">
        <v>288</v>
      </c>
      <c r="F211" s="1">
        <f>F210+D211</f>
        <v>1430.39</v>
      </c>
    </row>
    <row r="212" spans="1:8" x14ac:dyDescent="0.2">
      <c r="A212" s="1">
        <v>211</v>
      </c>
      <c r="B212" s="8">
        <v>45629</v>
      </c>
      <c r="C212" s="4" t="s">
        <v>282</v>
      </c>
      <c r="D212" s="4">
        <f>SUM(D209:D211)</f>
        <v>-40.480000000000004</v>
      </c>
      <c r="E212" s="4" t="s">
        <v>270</v>
      </c>
      <c r="F212" s="4">
        <f>F211</f>
        <v>1430.39</v>
      </c>
      <c r="G212" s="4"/>
      <c r="H212" s="4"/>
    </row>
    <row r="213" spans="1:8" x14ac:dyDescent="0.2">
      <c r="A213" s="1">
        <v>212</v>
      </c>
      <c r="B213" s="8">
        <v>45630</v>
      </c>
      <c r="C213" s="1" t="s">
        <v>289</v>
      </c>
      <c r="D213" s="1">
        <v>-9.1</v>
      </c>
      <c r="E213" s="1" t="s">
        <v>290</v>
      </c>
      <c r="F213" s="1">
        <f>F212+D213</f>
        <v>1421.2900000000002</v>
      </c>
    </row>
    <row r="214" spans="1:8" x14ac:dyDescent="0.2">
      <c r="A214" s="1">
        <v>213</v>
      </c>
      <c r="B214" s="8">
        <v>45630</v>
      </c>
      <c r="C214" s="1" t="s">
        <v>69</v>
      </c>
      <c r="D214" s="1">
        <v>280</v>
      </c>
      <c r="E214" s="1" t="s">
        <v>291</v>
      </c>
      <c r="F214" s="1">
        <f>F213+D214</f>
        <v>1701.2900000000002</v>
      </c>
    </row>
    <row r="215" spans="1:8" x14ac:dyDescent="0.2">
      <c r="A215" s="1">
        <v>214</v>
      </c>
      <c r="B215" s="8">
        <v>45630</v>
      </c>
      <c r="C215" s="1" t="s">
        <v>292</v>
      </c>
      <c r="D215" s="1">
        <v>-279.48</v>
      </c>
      <c r="E215" s="1" t="s">
        <v>292</v>
      </c>
      <c r="F215" s="1">
        <f>F214+D215</f>
        <v>1421.8100000000002</v>
      </c>
      <c r="G215" s="1">
        <v>-280</v>
      </c>
      <c r="H215" s="1">
        <v>2520</v>
      </c>
    </row>
    <row r="216" spans="1:8" x14ac:dyDescent="0.2">
      <c r="A216" s="1">
        <v>215</v>
      </c>
      <c r="B216" s="8">
        <v>45630</v>
      </c>
      <c r="C216" s="1" t="s">
        <v>293</v>
      </c>
      <c r="D216" s="1">
        <v>-13</v>
      </c>
      <c r="E216" s="1" t="s">
        <v>294</v>
      </c>
      <c r="F216" s="1">
        <f>F215+D216</f>
        <v>1408.8100000000002</v>
      </c>
    </row>
    <row r="217" spans="1:8" x14ac:dyDescent="0.2">
      <c r="A217" s="1">
        <v>216</v>
      </c>
      <c r="B217" s="8">
        <v>45630</v>
      </c>
      <c r="C217" s="1" t="s">
        <v>295</v>
      </c>
      <c r="D217" s="1">
        <v>-9.9</v>
      </c>
      <c r="E217" s="1" t="s">
        <v>296</v>
      </c>
      <c r="F217" s="1">
        <f>F216+D217</f>
        <v>1398.91</v>
      </c>
    </row>
    <row r="218" spans="1:8" x14ac:dyDescent="0.2">
      <c r="A218" s="1">
        <v>217</v>
      </c>
      <c r="B218" s="8">
        <v>45630</v>
      </c>
      <c r="C218" s="4" t="s">
        <v>297</v>
      </c>
      <c r="D218" s="4">
        <f>SUM(D213:D217)</f>
        <v>-31.48000000000004</v>
      </c>
      <c r="E218" s="4" t="s">
        <v>298</v>
      </c>
      <c r="F218" s="4">
        <f>F217</f>
        <v>1398.91</v>
      </c>
      <c r="G218" s="4"/>
      <c r="H218" s="4"/>
    </row>
    <row r="219" spans="1:8" x14ac:dyDescent="0.2">
      <c r="A219" s="1">
        <v>218</v>
      </c>
      <c r="B219" s="8">
        <v>45631</v>
      </c>
      <c r="C219" s="1" t="s">
        <v>69</v>
      </c>
      <c r="D219" s="1">
        <v>120</v>
      </c>
      <c r="E219" s="1" t="s">
        <v>299</v>
      </c>
      <c r="F219" s="1">
        <f t="shared" ref="F219:F225" si="10">F218+D219</f>
        <v>1518.91</v>
      </c>
      <c r="G219" s="1">
        <v>-120</v>
      </c>
      <c r="H219" s="1">
        <v>2400</v>
      </c>
    </row>
    <row r="220" spans="1:8" x14ac:dyDescent="0.2">
      <c r="A220" s="1">
        <v>219</v>
      </c>
      <c r="B220" s="8">
        <v>45631</v>
      </c>
      <c r="C220" s="1" t="s">
        <v>300</v>
      </c>
      <c r="D220" s="1">
        <v>-75.98</v>
      </c>
      <c r="E220" s="1" t="s">
        <v>301</v>
      </c>
      <c r="F220" s="1">
        <f t="shared" si="10"/>
        <v>1442.93</v>
      </c>
    </row>
    <row r="221" spans="1:8" x14ac:dyDescent="0.2">
      <c r="A221" s="1">
        <v>220</v>
      </c>
      <c r="B221" s="8">
        <v>45631</v>
      </c>
      <c r="C221" s="1" t="s">
        <v>302</v>
      </c>
      <c r="D221" s="1">
        <v>-17.54</v>
      </c>
      <c r="E221" s="1" t="s">
        <v>303</v>
      </c>
      <c r="F221" s="1">
        <f t="shared" si="10"/>
        <v>1425.39</v>
      </c>
    </row>
    <row r="222" spans="1:8" x14ac:dyDescent="0.2">
      <c r="A222" s="1">
        <v>221</v>
      </c>
      <c r="B222" s="8">
        <v>45631</v>
      </c>
      <c r="C222" s="1" t="s">
        <v>302</v>
      </c>
      <c r="D222" s="1">
        <v>-22.68</v>
      </c>
      <c r="E222" s="1" t="s">
        <v>304</v>
      </c>
      <c r="F222" s="1">
        <f t="shared" si="10"/>
        <v>1402.71</v>
      </c>
    </row>
    <row r="223" spans="1:8" x14ac:dyDescent="0.2">
      <c r="A223" s="1">
        <v>222</v>
      </c>
      <c r="B223" s="8">
        <v>45631</v>
      </c>
      <c r="C223" s="1" t="s">
        <v>305</v>
      </c>
      <c r="D223" s="1">
        <v>-10.8</v>
      </c>
      <c r="E223" s="1" t="s">
        <v>306</v>
      </c>
      <c r="F223" s="1">
        <f t="shared" si="10"/>
        <v>1391.91</v>
      </c>
    </row>
    <row r="224" spans="1:8" x14ac:dyDescent="0.2">
      <c r="A224" s="1">
        <v>223</v>
      </c>
      <c r="B224" s="8">
        <v>45631</v>
      </c>
      <c r="C224" s="1" t="s">
        <v>307</v>
      </c>
      <c r="D224" s="1">
        <v>0</v>
      </c>
      <c r="E224" s="1" t="s">
        <v>299</v>
      </c>
      <c r="F224" s="1">
        <f t="shared" si="10"/>
        <v>1391.91</v>
      </c>
    </row>
    <row r="225" spans="1:8" x14ac:dyDescent="0.2">
      <c r="A225" s="1">
        <v>224</v>
      </c>
      <c r="B225" s="8">
        <v>45631</v>
      </c>
      <c r="C225" s="1" t="s">
        <v>308</v>
      </c>
      <c r="D225" s="1">
        <v>19.100000000000001</v>
      </c>
      <c r="E225" s="1" t="s">
        <v>309</v>
      </c>
      <c r="F225" s="1">
        <f t="shared" si="10"/>
        <v>1411.01</v>
      </c>
    </row>
    <row r="226" spans="1:8" x14ac:dyDescent="0.2">
      <c r="A226" s="1">
        <v>225</v>
      </c>
      <c r="B226" s="8">
        <v>45631</v>
      </c>
      <c r="C226" s="4" t="s">
        <v>310</v>
      </c>
      <c r="D226" s="4">
        <f>SUM(D220:D225)</f>
        <v>-107.9</v>
      </c>
      <c r="E226" s="4" t="s">
        <v>299</v>
      </c>
      <c r="F226" s="4">
        <f>F225</f>
        <v>1411.01</v>
      </c>
      <c r="G226" s="4"/>
      <c r="H226" s="4"/>
    </row>
    <row r="227" spans="1:8" x14ac:dyDescent="0.2">
      <c r="A227" s="1">
        <v>226</v>
      </c>
      <c r="B227" s="8">
        <v>45632</v>
      </c>
      <c r="C227" s="1" t="s">
        <v>311</v>
      </c>
      <c r="D227" s="1">
        <v>-9.8000000000000007</v>
      </c>
      <c r="E227" s="1" t="s">
        <v>312</v>
      </c>
      <c r="F227" s="1">
        <f>F226+D227</f>
        <v>1401.21</v>
      </c>
    </row>
    <row r="228" spans="1:8" x14ac:dyDescent="0.2">
      <c r="A228" s="1">
        <v>227</v>
      </c>
      <c r="B228" s="8">
        <v>45632</v>
      </c>
      <c r="C228" s="1" t="s">
        <v>313</v>
      </c>
      <c r="D228" s="1">
        <v>-3.6</v>
      </c>
      <c r="E228" s="1" t="s">
        <v>314</v>
      </c>
      <c r="F228" s="1">
        <f>F227+D228</f>
        <v>1397.6100000000001</v>
      </c>
    </row>
    <row r="229" spans="1:8" x14ac:dyDescent="0.2">
      <c r="A229" s="1">
        <v>228</v>
      </c>
      <c r="B229" s="8">
        <v>45632</v>
      </c>
      <c r="C229" s="1" t="s">
        <v>315</v>
      </c>
      <c r="D229" s="1">
        <v>-2</v>
      </c>
      <c r="E229" s="1" t="s">
        <v>23</v>
      </c>
      <c r="F229" s="1">
        <f>F228+D229</f>
        <v>1395.6100000000001</v>
      </c>
    </row>
    <row r="230" spans="1:8" x14ac:dyDescent="0.2">
      <c r="A230" s="1">
        <v>229</v>
      </c>
      <c r="B230" s="8">
        <v>45632</v>
      </c>
      <c r="C230" s="1" t="s">
        <v>316</v>
      </c>
      <c r="D230" s="1">
        <v>-10</v>
      </c>
      <c r="E230" s="1" t="s">
        <v>317</v>
      </c>
      <c r="F230" s="1">
        <f>F229+D230</f>
        <v>1385.6100000000001</v>
      </c>
    </row>
    <row r="231" spans="1:8" x14ac:dyDescent="0.2">
      <c r="A231" s="1">
        <v>230</v>
      </c>
      <c r="B231" s="8">
        <v>45632</v>
      </c>
      <c r="C231" s="1" t="s">
        <v>318</v>
      </c>
      <c r="D231" s="1">
        <v>-15</v>
      </c>
      <c r="E231" s="1" t="s">
        <v>319</v>
      </c>
      <c r="F231" s="1">
        <f>F230+D231</f>
        <v>1370.6100000000001</v>
      </c>
    </row>
    <row r="232" spans="1:8" x14ac:dyDescent="0.2">
      <c r="A232" s="1">
        <v>231</v>
      </c>
      <c r="B232" s="8">
        <v>45632</v>
      </c>
      <c r="C232" s="4" t="s">
        <v>320</v>
      </c>
      <c r="D232" s="4">
        <f>SUM(D227:D231)</f>
        <v>-40.4</v>
      </c>
      <c r="E232" s="4" t="s">
        <v>321</v>
      </c>
      <c r="F232" s="4">
        <f>F231</f>
        <v>1370.6100000000001</v>
      </c>
      <c r="G232" s="4"/>
      <c r="H232" s="4"/>
    </row>
    <row r="233" spans="1:8" x14ac:dyDescent="0.2">
      <c r="A233" s="1">
        <v>232</v>
      </c>
      <c r="B233" s="8">
        <v>45633</v>
      </c>
      <c r="C233" s="1" t="s">
        <v>322</v>
      </c>
      <c r="D233" s="1">
        <v>-20</v>
      </c>
      <c r="E233" s="1" t="s">
        <v>323</v>
      </c>
      <c r="F233" s="1">
        <f>F232+D233</f>
        <v>1350.6100000000001</v>
      </c>
    </row>
    <row r="234" spans="1:8" x14ac:dyDescent="0.2">
      <c r="A234" s="1">
        <v>233</v>
      </c>
      <c r="B234" s="8">
        <v>45633</v>
      </c>
      <c r="C234" s="1" t="s">
        <v>324</v>
      </c>
      <c r="D234" s="1">
        <v>-10</v>
      </c>
      <c r="E234" s="1" t="s">
        <v>325</v>
      </c>
      <c r="F234" s="1">
        <f>F233+D234</f>
        <v>1340.6100000000001</v>
      </c>
    </row>
    <row r="235" spans="1:8" x14ac:dyDescent="0.2">
      <c r="A235" s="1">
        <v>234</v>
      </c>
      <c r="B235" s="8">
        <v>45633</v>
      </c>
      <c r="C235" s="4" t="s">
        <v>320</v>
      </c>
      <c r="D235" s="4">
        <f>SUM(D233:D234)</f>
        <v>-30</v>
      </c>
      <c r="E235" s="4" t="s">
        <v>321</v>
      </c>
      <c r="F235" s="4">
        <f>F234</f>
        <v>1340.6100000000001</v>
      </c>
      <c r="G235" s="4"/>
      <c r="H235" s="4"/>
    </row>
    <row r="236" spans="1:8" x14ac:dyDescent="0.2">
      <c r="A236" s="1">
        <v>235</v>
      </c>
      <c r="B236" s="8">
        <v>45634</v>
      </c>
      <c r="C236" s="1" t="s">
        <v>322</v>
      </c>
      <c r="D236" s="1">
        <v>-15</v>
      </c>
      <c r="E236" s="1" t="s">
        <v>321</v>
      </c>
      <c r="F236" s="1">
        <f>F235+D236</f>
        <v>1325.6100000000001</v>
      </c>
    </row>
    <row r="237" spans="1:8" x14ac:dyDescent="0.2">
      <c r="A237" s="1">
        <v>236</v>
      </c>
      <c r="B237" s="8">
        <v>45634</v>
      </c>
      <c r="C237" s="1" t="s">
        <v>326</v>
      </c>
      <c r="D237" s="1">
        <v>-7.49</v>
      </c>
      <c r="E237" s="1" t="s">
        <v>327</v>
      </c>
      <c r="F237" s="1">
        <f>F236+D237</f>
        <v>1318.1200000000001</v>
      </c>
    </row>
    <row r="238" spans="1:8" x14ac:dyDescent="0.2">
      <c r="A238" s="1">
        <v>237</v>
      </c>
      <c r="B238" s="8">
        <v>45634</v>
      </c>
      <c r="C238" s="1" t="s">
        <v>328</v>
      </c>
      <c r="D238" s="1">
        <v>-27.8</v>
      </c>
      <c r="E238" s="1" t="s">
        <v>329</v>
      </c>
      <c r="F238" s="1">
        <f>F237+D238</f>
        <v>1290.3200000000002</v>
      </c>
    </row>
    <row r="239" spans="1:8" x14ac:dyDescent="0.2">
      <c r="A239" s="1">
        <v>238</v>
      </c>
      <c r="B239" s="8">
        <v>45634</v>
      </c>
      <c r="C239" s="1" t="s">
        <v>326</v>
      </c>
      <c r="D239" s="1">
        <v>-7.47</v>
      </c>
      <c r="E239" s="1" t="s">
        <v>330</v>
      </c>
      <c r="F239" s="1">
        <f>F238+D239</f>
        <v>1282.8500000000001</v>
      </c>
    </row>
    <row r="240" spans="1:8" x14ac:dyDescent="0.2">
      <c r="A240" s="1">
        <v>239</v>
      </c>
      <c r="B240" s="8">
        <v>45634</v>
      </c>
      <c r="C240" s="4" t="s">
        <v>331</v>
      </c>
      <c r="D240" s="4">
        <f>SUM(D236:D239)</f>
        <v>-57.760000000000005</v>
      </c>
      <c r="E240" s="4" t="s">
        <v>332</v>
      </c>
      <c r="F240" s="4">
        <f>F239</f>
        <v>1282.8500000000001</v>
      </c>
      <c r="G240" s="4"/>
      <c r="H240" s="4"/>
    </row>
    <row r="241" spans="1:8" x14ac:dyDescent="0.2">
      <c r="A241" s="1">
        <v>240</v>
      </c>
      <c r="B241" s="8">
        <v>45635</v>
      </c>
      <c r="C241" s="1" t="s">
        <v>333</v>
      </c>
      <c r="D241" s="1">
        <v>-9.1</v>
      </c>
      <c r="E241" s="1" t="s">
        <v>334</v>
      </c>
      <c r="F241" s="1">
        <f>F240+D241</f>
        <v>1273.7500000000002</v>
      </c>
    </row>
    <row r="242" spans="1:8" x14ac:dyDescent="0.2">
      <c r="A242" s="1">
        <v>241</v>
      </c>
      <c r="B242" s="8">
        <v>45635</v>
      </c>
      <c r="C242" s="1" t="s">
        <v>335</v>
      </c>
      <c r="D242" s="1">
        <v>-30</v>
      </c>
      <c r="E242" s="1" t="s">
        <v>336</v>
      </c>
      <c r="F242" s="1">
        <f>F241+D242</f>
        <v>1243.7500000000002</v>
      </c>
    </row>
    <row r="243" spans="1:8" x14ac:dyDescent="0.2">
      <c r="A243" s="1">
        <v>242</v>
      </c>
      <c r="B243" s="8">
        <v>45635</v>
      </c>
      <c r="C243" s="1" t="s">
        <v>12</v>
      </c>
      <c r="D243" s="1">
        <v>-15</v>
      </c>
      <c r="E243" s="1" t="s">
        <v>23</v>
      </c>
      <c r="F243" s="1">
        <f>F242+D243</f>
        <v>1228.7500000000002</v>
      </c>
    </row>
    <row r="244" spans="1:8" x14ac:dyDescent="0.2">
      <c r="A244" s="1">
        <v>243</v>
      </c>
      <c r="B244" s="8">
        <v>45635</v>
      </c>
      <c r="C244" s="4" t="s">
        <v>15</v>
      </c>
      <c r="D244" s="4">
        <f>SUM(D241:D243)</f>
        <v>-54.1</v>
      </c>
      <c r="E244" s="4" t="s">
        <v>23</v>
      </c>
      <c r="F244" s="4">
        <f>F243</f>
        <v>1228.7500000000002</v>
      </c>
      <c r="G244" s="4"/>
      <c r="H244" s="4"/>
    </row>
    <row r="245" spans="1:8" x14ac:dyDescent="0.2">
      <c r="A245" s="1">
        <v>244</v>
      </c>
      <c r="B245" s="8">
        <v>45636</v>
      </c>
      <c r="C245" s="1" t="s">
        <v>69</v>
      </c>
      <c r="D245" s="1">
        <v>400</v>
      </c>
      <c r="E245" s="1" t="s">
        <v>337</v>
      </c>
      <c r="F245" s="1">
        <f t="shared" ref="F245:F252" si="11">F244+D245</f>
        <v>1628.7500000000002</v>
      </c>
      <c r="G245" s="1">
        <v>-400</v>
      </c>
      <c r="H245" s="1">
        <v>2000</v>
      </c>
    </row>
    <row r="246" spans="1:8" x14ac:dyDescent="0.2">
      <c r="A246" s="1">
        <v>245</v>
      </c>
      <c r="B246" s="8">
        <v>45636</v>
      </c>
      <c r="C246" s="1" t="s">
        <v>20</v>
      </c>
      <c r="D246" s="1">
        <v>-15</v>
      </c>
      <c r="E246" s="1" t="s">
        <v>334</v>
      </c>
      <c r="F246" s="1">
        <f t="shared" si="11"/>
        <v>1613.7500000000002</v>
      </c>
    </row>
    <row r="247" spans="1:8" x14ac:dyDescent="0.2">
      <c r="A247" s="1">
        <v>246</v>
      </c>
      <c r="B247" s="8">
        <v>45636</v>
      </c>
      <c r="C247" s="1" t="s">
        <v>338</v>
      </c>
      <c r="D247" s="1">
        <v>-21.85</v>
      </c>
      <c r="E247" s="1" t="s">
        <v>339</v>
      </c>
      <c r="F247" s="1">
        <f t="shared" si="11"/>
        <v>1591.9000000000003</v>
      </c>
    </row>
    <row r="248" spans="1:8" x14ac:dyDescent="0.2">
      <c r="A248" s="1">
        <v>247</v>
      </c>
      <c r="B248" s="8">
        <v>45636</v>
      </c>
      <c r="C248" s="1" t="s">
        <v>17</v>
      </c>
      <c r="D248" s="1">
        <v>-1.8</v>
      </c>
      <c r="E248" s="1" t="s">
        <v>340</v>
      </c>
      <c r="F248" s="1">
        <f t="shared" si="11"/>
        <v>1590.1000000000004</v>
      </c>
    </row>
    <row r="249" spans="1:8" x14ac:dyDescent="0.2">
      <c r="A249" s="1">
        <v>248</v>
      </c>
      <c r="B249" s="8">
        <v>45636</v>
      </c>
      <c r="C249" s="1" t="s">
        <v>22</v>
      </c>
      <c r="D249" s="1">
        <v>-3.13</v>
      </c>
      <c r="E249" s="1" t="s">
        <v>23</v>
      </c>
      <c r="F249" s="1">
        <f t="shared" si="11"/>
        <v>1586.9700000000003</v>
      </c>
    </row>
    <row r="250" spans="1:8" x14ac:dyDescent="0.2">
      <c r="A250" s="1">
        <v>249</v>
      </c>
      <c r="B250" s="8">
        <v>45636</v>
      </c>
      <c r="C250" s="1" t="s">
        <v>341</v>
      </c>
      <c r="D250" s="1">
        <v>-17.899999999999999</v>
      </c>
      <c r="E250" s="1" t="s">
        <v>342</v>
      </c>
      <c r="F250" s="1">
        <f t="shared" si="11"/>
        <v>1569.0700000000002</v>
      </c>
    </row>
    <row r="251" spans="1:8" x14ac:dyDescent="0.2">
      <c r="A251" s="1">
        <v>250</v>
      </c>
      <c r="B251" s="8">
        <v>45636</v>
      </c>
      <c r="C251" s="1" t="s">
        <v>341</v>
      </c>
      <c r="D251" s="1">
        <v>-19.489999999999998</v>
      </c>
      <c r="E251" s="1" t="s">
        <v>343</v>
      </c>
      <c r="F251" s="1">
        <f t="shared" si="11"/>
        <v>1549.5800000000002</v>
      </c>
    </row>
    <row r="252" spans="1:8" x14ac:dyDescent="0.2">
      <c r="A252" s="1">
        <v>251</v>
      </c>
      <c r="B252" s="8">
        <v>45636</v>
      </c>
      <c r="C252" s="1" t="s">
        <v>344</v>
      </c>
      <c r="D252" s="1">
        <v>-8.6</v>
      </c>
      <c r="E252" s="1" t="s">
        <v>345</v>
      </c>
      <c r="F252" s="1">
        <f t="shared" si="11"/>
        <v>1540.9800000000002</v>
      </c>
    </row>
    <row r="253" spans="1:8" x14ac:dyDescent="0.2">
      <c r="A253" s="1">
        <v>252</v>
      </c>
      <c r="B253" s="8">
        <v>45636</v>
      </c>
      <c r="C253" s="4" t="s">
        <v>346</v>
      </c>
      <c r="D253" s="4">
        <f>SUM(D246:D252)</f>
        <v>-87.77</v>
      </c>
      <c r="E253" s="4" t="s">
        <v>347</v>
      </c>
      <c r="F253" s="4">
        <f>F252</f>
        <v>1540.9800000000002</v>
      </c>
      <c r="G253" s="4"/>
      <c r="H253" s="4"/>
    </row>
    <row r="254" spans="1:8" x14ac:dyDescent="0.2">
      <c r="A254" s="1">
        <v>253</v>
      </c>
      <c r="B254" s="8">
        <v>45637</v>
      </c>
      <c r="C254" s="1" t="s">
        <v>348</v>
      </c>
      <c r="D254" s="1">
        <v>-1.8</v>
      </c>
      <c r="E254" s="1" t="s">
        <v>349</v>
      </c>
      <c r="F254" s="1">
        <f>F253+D254</f>
        <v>1539.1800000000003</v>
      </c>
    </row>
    <row r="255" spans="1:8" x14ac:dyDescent="0.2">
      <c r="A255" s="1">
        <v>254</v>
      </c>
      <c r="B255" s="8">
        <v>45637</v>
      </c>
      <c r="C255" s="1" t="s">
        <v>350</v>
      </c>
      <c r="D255" s="1">
        <v>-3.8</v>
      </c>
      <c r="E255" s="1" t="s">
        <v>347</v>
      </c>
      <c r="F255" s="1">
        <f>F254+D255</f>
        <v>1535.3800000000003</v>
      </c>
    </row>
    <row r="256" spans="1:8" x14ac:dyDescent="0.2">
      <c r="A256" s="1">
        <v>255</v>
      </c>
      <c r="B256" s="8">
        <v>45637</v>
      </c>
      <c r="C256" s="1" t="s">
        <v>351</v>
      </c>
      <c r="D256" s="1">
        <v>-2.1</v>
      </c>
      <c r="E256" s="1" t="s">
        <v>352</v>
      </c>
      <c r="F256" s="1">
        <f>F255+D256</f>
        <v>1533.2800000000004</v>
      </c>
    </row>
    <row r="257" spans="1:8" x14ac:dyDescent="0.2">
      <c r="A257" s="1">
        <v>256</v>
      </c>
      <c r="B257" s="8">
        <v>45637</v>
      </c>
      <c r="C257" s="1" t="s">
        <v>353</v>
      </c>
      <c r="D257" s="1">
        <v>-0.8</v>
      </c>
      <c r="E257" s="1" t="s">
        <v>354</v>
      </c>
      <c r="F257" s="1">
        <f>F256+D257</f>
        <v>1532.4800000000005</v>
      </c>
    </row>
    <row r="258" spans="1:8" x14ac:dyDescent="0.2">
      <c r="A258" s="1">
        <v>257</v>
      </c>
      <c r="B258" s="8">
        <v>45637</v>
      </c>
      <c r="C258" s="1" t="s">
        <v>355</v>
      </c>
      <c r="D258" s="1">
        <v>-6.5</v>
      </c>
      <c r="E258" s="1" t="s">
        <v>356</v>
      </c>
      <c r="F258" s="1">
        <f>F257+D258</f>
        <v>1525.9800000000005</v>
      </c>
    </row>
    <row r="259" spans="1:8" x14ac:dyDescent="0.2">
      <c r="A259" s="1">
        <v>258</v>
      </c>
      <c r="B259" s="8">
        <v>45637</v>
      </c>
      <c r="C259" s="4" t="s">
        <v>346</v>
      </c>
      <c r="D259" s="4">
        <f>SUM(D254:D258)</f>
        <v>-15</v>
      </c>
      <c r="E259" s="4" t="s">
        <v>347</v>
      </c>
      <c r="F259" s="4">
        <f>F258</f>
        <v>1525.9800000000005</v>
      </c>
      <c r="G259" s="4"/>
      <c r="H259" s="4"/>
    </row>
    <row r="260" spans="1:8" x14ac:dyDescent="0.2">
      <c r="A260" s="1">
        <v>259</v>
      </c>
      <c r="B260" s="8">
        <v>45638</v>
      </c>
      <c r="C260" s="1" t="s">
        <v>357</v>
      </c>
      <c r="D260" s="1">
        <v>-9.4</v>
      </c>
      <c r="E260" s="1" t="s">
        <v>358</v>
      </c>
      <c r="F260" s="1">
        <f>F259+D260</f>
        <v>1516.5800000000004</v>
      </c>
    </row>
    <row r="261" spans="1:8" x14ac:dyDescent="0.2">
      <c r="A261" s="1">
        <v>260</v>
      </c>
      <c r="B261" s="8">
        <v>45638</v>
      </c>
      <c r="C261" s="1" t="s">
        <v>359</v>
      </c>
      <c r="D261" s="1">
        <v>-39.5</v>
      </c>
      <c r="E261" s="1" t="s">
        <v>360</v>
      </c>
      <c r="F261" s="1">
        <f>F260+D261</f>
        <v>1477.0800000000004</v>
      </c>
    </row>
    <row r="262" spans="1:8" x14ac:dyDescent="0.2">
      <c r="A262" s="1">
        <v>261</v>
      </c>
      <c r="B262" s="8">
        <v>45638</v>
      </c>
      <c r="C262" s="1" t="s">
        <v>361</v>
      </c>
      <c r="D262" s="1">
        <v>-78</v>
      </c>
      <c r="E262" s="1" t="s">
        <v>362</v>
      </c>
      <c r="F262" s="1">
        <f>F261+D262</f>
        <v>1399.0800000000004</v>
      </c>
    </row>
    <row r="263" spans="1:8" x14ac:dyDescent="0.2">
      <c r="A263" s="1">
        <v>262</v>
      </c>
      <c r="B263" s="8">
        <v>45638</v>
      </c>
      <c r="C263" s="1" t="s">
        <v>363</v>
      </c>
      <c r="D263" s="1">
        <v>-92.88</v>
      </c>
      <c r="E263" s="1" t="s">
        <v>364</v>
      </c>
      <c r="F263" s="1">
        <f>F262+D263</f>
        <v>1306.2000000000003</v>
      </c>
    </row>
    <row r="264" spans="1:8" x14ac:dyDescent="0.2">
      <c r="A264" s="1">
        <v>263</v>
      </c>
      <c r="B264" s="8">
        <v>45638</v>
      </c>
      <c r="C264" s="1" t="s">
        <v>363</v>
      </c>
      <c r="D264" s="1">
        <v>-152.88999999999999</v>
      </c>
      <c r="E264" s="1" t="s">
        <v>365</v>
      </c>
      <c r="F264" s="1">
        <f>F263+D264</f>
        <v>1153.3100000000004</v>
      </c>
      <c r="G264" s="1">
        <v>200</v>
      </c>
      <c r="H264" s="1">
        <v>4200</v>
      </c>
    </row>
    <row r="265" spans="1:8" x14ac:dyDescent="0.2">
      <c r="A265" s="1">
        <v>264</v>
      </c>
      <c r="B265" s="8">
        <v>45638</v>
      </c>
      <c r="C265" s="4" t="s">
        <v>15</v>
      </c>
      <c r="D265" s="4">
        <f>SUM(D260:D264)</f>
        <v>-372.66999999999996</v>
      </c>
      <c r="E265" s="4" t="s">
        <v>23</v>
      </c>
      <c r="F265" s="4">
        <f>F264</f>
        <v>1153.3100000000004</v>
      </c>
      <c r="G265" s="4"/>
      <c r="H265" s="4"/>
    </row>
    <row r="266" spans="1:8" x14ac:dyDescent="0.2">
      <c r="A266" s="1">
        <v>265</v>
      </c>
      <c r="B266" s="8">
        <v>45639</v>
      </c>
      <c r="C266" s="1" t="s">
        <v>69</v>
      </c>
      <c r="D266" s="1">
        <v>70</v>
      </c>
      <c r="E266" s="1" t="s">
        <v>366</v>
      </c>
      <c r="F266" s="1">
        <f t="shared" ref="F266:F271" si="12">F265+D266</f>
        <v>1223.3100000000004</v>
      </c>
      <c r="G266" s="1">
        <v>-30</v>
      </c>
      <c r="H266" s="1">
        <v>4170</v>
      </c>
    </row>
    <row r="267" spans="1:8" x14ac:dyDescent="0.2">
      <c r="A267" s="1">
        <v>266</v>
      </c>
      <c r="B267" s="8">
        <v>45639</v>
      </c>
      <c r="C267" s="1" t="s">
        <v>53</v>
      </c>
      <c r="D267" s="1">
        <v>-9.4</v>
      </c>
      <c r="E267" s="1" t="s">
        <v>334</v>
      </c>
      <c r="F267" s="1">
        <f t="shared" si="12"/>
        <v>1213.9100000000003</v>
      </c>
      <c r="G267" s="1">
        <v>-70</v>
      </c>
      <c r="H267" s="1">
        <v>4100</v>
      </c>
    </row>
    <row r="268" spans="1:8" x14ac:dyDescent="0.2">
      <c r="A268" s="1">
        <v>267</v>
      </c>
      <c r="B268" s="8">
        <v>45639</v>
      </c>
      <c r="C268" s="1" t="s">
        <v>367</v>
      </c>
      <c r="D268" s="1">
        <v>-12</v>
      </c>
      <c r="E268" s="1" t="s">
        <v>368</v>
      </c>
      <c r="F268" s="1">
        <f t="shared" si="12"/>
        <v>1201.9100000000003</v>
      </c>
    </row>
    <row r="269" spans="1:8" x14ac:dyDescent="0.2">
      <c r="A269" s="1">
        <v>268</v>
      </c>
      <c r="B269" s="8">
        <v>45639</v>
      </c>
      <c r="C269" s="1" t="s">
        <v>369</v>
      </c>
      <c r="D269" s="1">
        <v>-12</v>
      </c>
      <c r="E269" s="1" t="s">
        <v>366</v>
      </c>
      <c r="F269" s="1">
        <f t="shared" si="12"/>
        <v>1189.9100000000003</v>
      </c>
    </row>
    <row r="270" spans="1:8" x14ac:dyDescent="0.2">
      <c r="A270" s="1">
        <v>269</v>
      </c>
      <c r="B270" s="8">
        <v>45639</v>
      </c>
      <c r="C270" s="1" t="s">
        <v>370</v>
      </c>
      <c r="D270" s="1">
        <v>-79.400000000000006</v>
      </c>
      <c r="E270" s="1" t="s">
        <v>371</v>
      </c>
      <c r="F270" s="1">
        <f t="shared" si="12"/>
        <v>1110.5100000000002</v>
      </c>
    </row>
    <row r="271" spans="1:8" x14ac:dyDescent="0.2">
      <c r="A271" s="1">
        <v>270</v>
      </c>
      <c r="B271" s="8">
        <v>45639</v>
      </c>
      <c r="C271" s="1" t="s">
        <v>372</v>
      </c>
      <c r="D271" s="1">
        <v>-2.5</v>
      </c>
      <c r="E271" s="1" t="s">
        <v>366</v>
      </c>
      <c r="F271" s="1">
        <f t="shared" si="12"/>
        <v>1108.0100000000002</v>
      </c>
    </row>
    <row r="272" spans="1:8" x14ac:dyDescent="0.2">
      <c r="A272" s="1">
        <v>271</v>
      </c>
      <c r="B272" s="8">
        <v>45639</v>
      </c>
      <c r="C272" s="1" t="s">
        <v>373</v>
      </c>
      <c r="D272" s="1">
        <v>-9</v>
      </c>
      <c r="E272" s="1" t="s">
        <v>374</v>
      </c>
      <c r="F272" s="1">
        <f>F271+D272</f>
        <v>1099.0100000000002</v>
      </c>
    </row>
    <row r="273" spans="1:8" x14ac:dyDescent="0.2">
      <c r="A273" s="1">
        <v>272</v>
      </c>
      <c r="B273" s="8">
        <v>45639</v>
      </c>
      <c r="C273" s="4" t="s">
        <v>375</v>
      </c>
      <c r="D273" s="4">
        <f>SUM(D267:D272)</f>
        <v>-124.30000000000001</v>
      </c>
      <c r="E273" s="4" t="s">
        <v>376</v>
      </c>
      <c r="F273" s="4">
        <f>F272</f>
        <v>1099.0100000000002</v>
      </c>
      <c r="G273" s="4"/>
      <c r="H273" s="4"/>
    </row>
    <row r="274" spans="1:8" x14ac:dyDescent="0.2">
      <c r="A274" s="1">
        <v>273</v>
      </c>
      <c r="B274" s="8">
        <v>45640</v>
      </c>
      <c r="C274" s="1" t="s">
        <v>377</v>
      </c>
      <c r="D274" s="1">
        <v>-3.8</v>
      </c>
      <c r="E274" s="1" t="s">
        <v>378</v>
      </c>
      <c r="F274" s="1">
        <f t="shared" ref="F274:F281" si="13">F273+D274</f>
        <v>1095.2100000000003</v>
      </c>
    </row>
    <row r="275" spans="1:8" x14ac:dyDescent="0.2">
      <c r="A275" s="1">
        <v>274</v>
      </c>
      <c r="B275" s="8">
        <v>45640</v>
      </c>
      <c r="C275" s="1" t="s">
        <v>379</v>
      </c>
      <c r="D275" s="1">
        <v>-15</v>
      </c>
      <c r="E275" s="1" t="s">
        <v>376</v>
      </c>
      <c r="F275" s="1">
        <f t="shared" si="13"/>
        <v>1080.2100000000003</v>
      </c>
    </row>
    <row r="276" spans="1:8" x14ac:dyDescent="0.2">
      <c r="A276" s="1">
        <v>275</v>
      </c>
      <c r="B276" s="8">
        <v>45640</v>
      </c>
      <c r="C276" s="1" t="s">
        <v>380</v>
      </c>
      <c r="D276" s="1">
        <v>-9.01</v>
      </c>
      <c r="E276" s="1" t="s">
        <v>381</v>
      </c>
      <c r="F276" s="1">
        <f t="shared" si="13"/>
        <v>1071.2000000000003</v>
      </c>
    </row>
    <row r="277" spans="1:8" x14ac:dyDescent="0.2">
      <c r="A277" s="1">
        <v>276</v>
      </c>
      <c r="B277" s="8">
        <v>45640</v>
      </c>
      <c r="C277" s="1" t="s">
        <v>382</v>
      </c>
      <c r="D277" s="1">
        <v>-20.87</v>
      </c>
      <c r="E277" s="1" t="s">
        <v>383</v>
      </c>
      <c r="F277" s="1">
        <f t="shared" si="13"/>
        <v>1050.3300000000004</v>
      </c>
    </row>
    <row r="278" spans="1:8" x14ac:dyDescent="0.2">
      <c r="A278" s="1">
        <v>277</v>
      </c>
      <c r="B278" s="8">
        <v>45640</v>
      </c>
      <c r="C278" s="1" t="s">
        <v>384</v>
      </c>
      <c r="D278" s="1">
        <v>-29</v>
      </c>
      <c r="E278" s="1" t="s">
        <v>376</v>
      </c>
      <c r="F278" s="1">
        <f t="shared" si="13"/>
        <v>1021.3300000000004</v>
      </c>
    </row>
    <row r="279" spans="1:8" x14ac:dyDescent="0.2">
      <c r="A279" s="1">
        <v>278</v>
      </c>
      <c r="B279" s="8">
        <v>45640</v>
      </c>
      <c r="C279" s="1" t="s">
        <v>385</v>
      </c>
      <c r="D279" s="1">
        <v>-3</v>
      </c>
      <c r="E279" s="1" t="s">
        <v>386</v>
      </c>
      <c r="F279" s="1">
        <f t="shared" si="13"/>
        <v>1018.3300000000004</v>
      </c>
    </row>
    <row r="280" spans="1:8" x14ac:dyDescent="0.2">
      <c r="A280" s="1">
        <v>279</v>
      </c>
      <c r="B280" s="8">
        <v>45640</v>
      </c>
      <c r="C280" s="1" t="s">
        <v>373</v>
      </c>
      <c r="D280" s="1">
        <v>-28.9</v>
      </c>
      <c r="E280" s="1" t="s">
        <v>387</v>
      </c>
      <c r="F280" s="1">
        <f t="shared" si="13"/>
        <v>989.4300000000004</v>
      </c>
    </row>
    <row r="281" spans="1:8" x14ac:dyDescent="0.2">
      <c r="A281" s="1">
        <v>280</v>
      </c>
      <c r="B281" s="8">
        <v>45640</v>
      </c>
      <c r="C281" s="1" t="s">
        <v>380</v>
      </c>
      <c r="D281" s="1">
        <v>-4.62</v>
      </c>
      <c r="E281" s="1" t="s">
        <v>388</v>
      </c>
      <c r="F281" s="1">
        <f t="shared" si="13"/>
        <v>984.8100000000004</v>
      </c>
    </row>
    <row r="282" spans="1:8" x14ac:dyDescent="0.2">
      <c r="A282" s="1">
        <v>281</v>
      </c>
      <c r="B282" s="8">
        <v>45640</v>
      </c>
      <c r="C282" s="4" t="s">
        <v>375</v>
      </c>
      <c r="D282" s="4">
        <f>SUM(D274:D281)</f>
        <v>-114.20000000000002</v>
      </c>
      <c r="E282" s="4" t="s">
        <v>376</v>
      </c>
      <c r="F282" s="4">
        <f>F281</f>
        <v>984.8100000000004</v>
      </c>
      <c r="G282" s="4"/>
      <c r="H282" s="4"/>
    </row>
    <row r="283" spans="1:8" x14ac:dyDescent="0.2">
      <c r="A283" s="1">
        <v>282</v>
      </c>
      <c r="B283" s="8">
        <v>45641</v>
      </c>
      <c r="C283" s="1" t="s">
        <v>389</v>
      </c>
      <c r="D283" s="1">
        <v>-9</v>
      </c>
      <c r="E283" s="1" t="s">
        <v>390</v>
      </c>
      <c r="F283" s="1">
        <f>F282+D283</f>
        <v>975.8100000000004</v>
      </c>
    </row>
    <row r="284" spans="1:8" x14ac:dyDescent="0.2">
      <c r="A284" s="1">
        <v>283</v>
      </c>
      <c r="B284" s="8">
        <v>45641</v>
      </c>
      <c r="C284" s="1" t="s">
        <v>60</v>
      </c>
      <c r="D284" s="1">
        <v>-12</v>
      </c>
      <c r="E284" s="1" t="s">
        <v>23</v>
      </c>
      <c r="F284" s="1">
        <f>F283+D284</f>
        <v>963.8100000000004</v>
      </c>
    </row>
    <row r="285" spans="1:8" x14ac:dyDescent="0.2">
      <c r="A285" s="1">
        <v>284</v>
      </c>
      <c r="B285" s="8">
        <v>45641</v>
      </c>
      <c r="C285" s="1" t="s">
        <v>12</v>
      </c>
      <c r="D285" s="1">
        <v>-12</v>
      </c>
      <c r="E285" s="1" t="s">
        <v>23</v>
      </c>
      <c r="F285" s="1">
        <f>F284+D285</f>
        <v>951.8100000000004</v>
      </c>
    </row>
    <row r="286" spans="1:8" x14ac:dyDescent="0.2">
      <c r="A286" s="1">
        <v>285</v>
      </c>
      <c r="B286" s="8">
        <v>45641</v>
      </c>
      <c r="C286" s="4" t="s">
        <v>15</v>
      </c>
      <c r="D286" s="4">
        <f>SUM(D283:D285)</f>
        <v>-33</v>
      </c>
      <c r="E286" s="4" t="s">
        <v>23</v>
      </c>
      <c r="F286" s="4">
        <f>F285</f>
        <v>951.8100000000004</v>
      </c>
      <c r="G286" s="4"/>
      <c r="H286" s="4"/>
    </row>
    <row r="287" spans="1:8" x14ac:dyDescent="0.2">
      <c r="A287" s="1">
        <v>286</v>
      </c>
      <c r="B287" s="8">
        <v>45642</v>
      </c>
      <c r="C287" s="1" t="s">
        <v>53</v>
      </c>
      <c r="D287" s="1">
        <v>-9.4</v>
      </c>
      <c r="E287" s="1" t="s">
        <v>334</v>
      </c>
      <c r="F287" s="1">
        <f t="shared" ref="F287:F292" si="14">F286+D287</f>
        <v>942.41000000000042</v>
      </c>
    </row>
    <row r="288" spans="1:8" x14ac:dyDescent="0.2">
      <c r="A288" s="1">
        <v>287</v>
      </c>
      <c r="B288" s="8">
        <v>45642</v>
      </c>
      <c r="C288" s="1" t="s">
        <v>22</v>
      </c>
      <c r="D288" s="1">
        <v>-3.5</v>
      </c>
      <c r="E288" s="1" t="s">
        <v>391</v>
      </c>
      <c r="F288" s="1">
        <f t="shared" si="14"/>
        <v>938.91000000000042</v>
      </c>
    </row>
    <row r="289" spans="1:8" x14ac:dyDescent="0.2">
      <c r="A289" s="1">
        <v>288</v>
      </c>
      <c r="B289" s="8">
        <v>45642</v>
      </c>
      <c r="C289" s="1" t="s">
        <v>392</v>
      </c>
      <c r="D289" s="1">
        <v>-103</v>
      </c>
      <c r="E289" s="1" t="s">
        <v>393</v>
      </c>
      <c r="F289" s="1">
        <f t="shared" si="14"/>
        <v>835.91000000000042</v>
      </c>
    </row>
    <row r="290" spans="1:8" x14ac:dyDescent="0.2">
      <c r="A290" s="1">
        <v>289</v>
      </c>
      <c r="B290" s="8">
        <v>45642</v>
      </c>
      <c r="C290" s="1" t="s">
        <v>17</v>
      </c>
      <c r="D290" s="1">
        <v>-1.8</v>
      </c>
      <c r="E290" s="1" t="s">
        <v>394</v>
      </c>
      <c r="F290" s="1">
        <f t="shared" si="14"/>
        <v>834.11000000000047</v>
      </c>
    </row>
    <row r="291" spans="1:8" x14ac:dyDescent="0.2">
      <c r="A291" s="1">
        <v>290</v>
      </c>
      <c r="B291" s="8">
        <v>45642</v>
      </c>
      <c r="C291" s="1" t="s">
        <v>395</v>
      </c>
      <c r="D291" s="1">
        <v>-24.35</v>
      </c>
      <c r="E291" s="1" t="s">
        <v>396</v>
      </c>
      <c r="F291" s="1">
        <f t="shared" si="14"/>
        <v>809.76000000000045</v>
      </c>
    </row>
    <row r="292" spans="1:8" x14ac:dyDescent="0.2">
      <c r="A292" s="1">
        <v>291</v>
      </c>
      <c r="B292" s="8">
        <v>45642</v>
      </c>
      <c r="C292" s="1" t="s">
        <v>60</v>
      </c>
      <c r="D292" s="1">
        <v>-15.5</v>
      </c>
      <c r="E292" s="1" t="s">
        <v>55</v>
      </c>
      <c r="F292" s="1">
        <f t="shared" si="14"/>
        <v>794.26000000000045</v>
      </c>
    </row>
    <row r="293" spans="1:8" x14ac:dyDescent="0.2">
      <c r="A293" s="1">
        <v>292</v>
      </c>
      <c r="B293" s="8">
        <v>45642</v>
      </c>
      <c r="C293" s="1" t="s">
        <v>12</v>
      </c>
      <c r="D293" s="1">
        <v>-22.1</v>
      </c>
      <c r="E293" s="1" t="s">
        <v>23</v>
      </c>
      <c r="F293" s="1">
        <f>F292+D293</f>
        <v>772.16000000000042</v>
      </c>
    </row>
    <row r="294" spans="1:8" x14ac:dyDescent="0.2">
      <c r="A294" s="1">
        <v>293</v>
      </c>
      <c r="B294" s="8">
        <v>45642</v>
      </c>
      <c r="C294" s="4" t="s">
        <v>15</v>
      </c>
      <c r="D294" s="4">
        <f>SUM(D287:D293)</f>
        <v>-179.65</v>
      </c>
      <c r="E294" s="4" t="s">
        <v>23</v>
      </c>
      <c r="F294" s="4">
        <f>F293</f>
        <v>772.16000000000042</v>
      </c>
      <c r="G294" s="4"/>
      <c r="H294" s="4"/>
    </row>
    <row r="295" spans="1:8" x14ac:dyDescent="0.2">
      <c r="A295" s="1">
        <v>294</v>
      </c>
      <c r="B295" s="8">
        <v>45643</v>
      </c>
      <c r="C295" s="1" t="s">
        <v>20</v>
      </c>
      <c r="D295" s="1">
        <v>-15</v>
      </c>
      <c r="E295" s="1" t="s">
        <v>334</v>
      </c>
      <c r="F295" s="1">
        <f>F294+D295</f>
        <v>757.16000000000042</v>
      </c>
    </row>
    <row r="296" spans="1:8" x14ac:dyDescent="0.2">
      <c r="A296" s="1">
        <v>295</v>
      </c>
      <c r="B296" s="8">
        <v>45643</v>
      </c>
      <c r="C296" s="1" t="s">
        <v>17</v>
      </c>
      <c r="D296" s="1">
        <v>-1.8</v>
      </c>
      <c r="E296" s="1" t="s">
        <v>397</v>
      </c>
      <c r="F296" s="1">
        <f>F295+D296</f>
        <v>755.36000000000047</v>
      </c>
    </row>
    <row r="297" spans="1:8" x14ac:dyDescent="0.2">
      <c r="A297" s="1">
        <v>296</v>
      </c>
      <c r="B297" s="8">
        <v>45643</v>
      </c>
      <c r="C297" s="1" t="s">
        <v>12</v>
      </c>
      <c r="D297" s="1">
        <v>-12</v>
      </c>
      <c r="E297" s="1" t="s">
        <v>23</v>
      </c>
      <c r="F297" s="1">
        <f>F296+D297</f>
        <v>743.36000000000047</v>
      </c>
    </row>
    <row r="298" spans="1:8" x14ac:dyDescent="0.2">
      <c r="A298" s="1">
        <v>297</v>
      </c>
      <c r="B298" s="8">
        <v>45643</v>
      </c>
      <c r="C298" s="1" t="s">
        <v>398</v>
      </c>
      <c r="D298" s="1">
        <v>-9.9</v>
      </c>
      <c r="E298" s="1" t="s">
        <v>23</v>
      </c>
      <c r="F298" s="1">
        <f>F297+D298</f>
        <v>733.46000000000049</v>
      </c>
    </row>
    <row r="299" spans="1:8" x14ac:dyDescent="0.2">
      <c r="A299" s="1">
        <v>298</v>
      </c>
      <c r="B299" s="8">
        <v>45643</v>
      </c>
      <c r="C299" s="1" t="s">
        <v>65</v>
      </c>
      <c r="D299" s="1">
        <v>-2</v>
      </c>
      <c r="E299" s="1" t="s">
        <v>23</v>
      </c>
      <c r="F299" s="1">
        <f>F298+D299</f>
        <v>731.46000000000049</v>
      </c>
    </row>
    <row r="300" spans="1:8" x14ac:dyDescent="0.2">
      <c r="A300" s="1">
        <v>299</v>
      </c>
      <c r="B300" s="8">
        <v>45643</v>
      </c>
      <c r="C300" s="4" t="s">
        <v>15</v>
      </c>
      <c r="D300" s="4">
        <f>SUM(D295:D299)</f>
        <v>-40.700000000000003</v>
      </c>
      <c r="E300" s="4" t="s">
        <v>399</v>
      </c>
      <c r="F300" s="4">
        <f>F299</f>
        <v>731.46000000000049</v>
      </c>
      <c r="G300" s="4"/>
      <c r="H300" s="4"/>
    </row>
    <row r="301" spans="1:8" x14ac:dyDescent="0.2">
      <c r="A301" s="1">
        <v>300</v>
      </c>
      <c r="B301" s="8">
        <v>45644</v>
      </c>
      <c r="C301" s="1" t="s">
        <v>53</v>
      </c>
      <c r="D301" s="1">
        <v>-7.8</v>
      </c>
      <c r="E301" s="1" t="s">
        <v>400</v>
      </c>
      <c r="F301" s="1">
        <f t="shared" ref="F301:F306" si="15">F300+D301</f>
        <v>723.66000000000054</v>
      </c>
    </row>
    <row r="302" spans="1:8" x14ac:dyDescent="0.2">
      <c r="A302" s="1">
        <v>301</v>
      </c>
      <c r="B302" s="8">
        <v>45644</v>
      </c>
      <c r="C302" s="1" t="s">
        <v>398</v>
      </c>
      <c r="D302" s="1">
        <v>-31.12</v>
      </c>
      <c r="E302" s="1" t="s">
        <v>23</v>
      </c>
      <c r="F302" s="1">
        <f t="shared" si="15"/>
        <v>692.54000000000053</v>
      </c>
    </row>
    <row r="303" spans="1:8" x14ac:dyDescent="0.2">
      <c r="A303" s="1">
        <v>302</v>
      </c>
      <c r="B303" s="8">
        <v>45644</v>
      </c>
      <c r="C303" s="1" t="s">
        <v>361</v>
      </c>
      <c r="D303" s="1">
        <v>-3.5</v>
      </c>
      <c r="E303" s="1" t="s">
        <v>401</v>
      </c>
      <c r="F303" s="1">
        <f t="shared" si="15"/>
        <v>689.04000000000053</v>
      </c>
    </row>
    <row r="304" spans="1:8" x14ac:dyDescent="0.2">
      <c r="A304" s="1">
        <v>303</v>
      </c>
      <c r="B304" s="8">
        <v>45644</v>
      </c>
      <c r="C304" s="1" t="s">
        <v>60</v>
      </c>
      <c r="D304" s="1">
        <v>-15</v>
      </c>
      <c r="E304" s="1" t="s">
        <v>23</v>
      </c>
      <c r="F304" s="1">
        <f t="shared" si="15"/>
        <v>674.04000000000053</v>
      </c>
    </row>
    <row r="305" spans="1:8" x14ac:dyDescent="0.2">
      <c r="A305" s="1">
        <v>304</v>
      </c>
      <c r="B305" s="8">
        <v>45644</v>
      </c>
      <c r="C305" s="1" t="s">
        <v>402</v>
      </c>
      <c r="D305" s="1">
        <v>4.13</v>
      </c>
      <c r="E305" s="1" t="s">
        <v>403</v>
      </c>
      <c r="F305" s="1">
        <f t="shared" si="15"/>
        <v>678.17000000000053</v>
      </c>
    </row>
    <row r="306" spans="1:8" x14ac:dyDescent="0.2">
      <c r="A306" s="1">
        <v>305</v>
      </c>
      <c r="B306" s="8">
        <v>45644</v>
      </c>
      <c r="C306" s="1" t="s">
        <v>404</v>
      </c>
      <c r="D306" s="1">
        <v>-9</v>
      </c>
      <c r="E306" s="1" t="s">
        <v>23</v>
      </c>
      <c r="F306" s="1">
        <f t="shared" si="15"/>
        <v>669.17000000000053</v>
      </c>
    </row>
    <row r="307" spans="1:8" x14ac:dyDescent="0.2">
      <c r="A307" s="1">
        <v>306</v>
      </c>
      <c r="B307" s="8">
        <v>45644</v>
      </c>
      <c r="C307" s="4" t="s">
        <v>15</v>
      </c>
      <c r="D307" s="4">
        <f>SUM(D301:D306)</f>
        <v>-62.29</v>
      </c>
      <c r="E307" s="4" t="s">
        <v>23</v>
      </c>
      <c r="F307" s="4">
        <f>F306</f>
        <v>669.17000000000053</v>
      </c>
      <c r="G307" s="4"/>
      <c r="H307" s="4"/>
    </row>
    <row r="308" spans="1:8" x14ac:dyDescent="0.2">
      <c r="A308" s="1">
        <v>307</v>
      </c>
      <c r="B308" s="8">
        <v>45645</v>
      </c>
      <c r="C308" s="1" t="s">
        <v>20</v>
      </c>
      <c r="D308" s="1">
        <v>-15</v>
      </c>
      <c r="E308" s="1" t="s">
        <v>405</v>
      </c>
      <c r="F308" s="1">
        <f>F307+D308</f>
        <v>654.17000000000053</v>
      </c>
    </row>
    <row r="309" spans="1:8" x14ac:dyDescent="0.2">
      <c r="A309" s="1">
        <v>308</v>
      </c>
      <c r="B309" s="8">
        <v>45645</v>
      </c>
      <c r="C309" s="1" t="s">
        <v>398</v>
      </c>
      <c r="D309" s="1">
        <v>-21.98</v>
      </c>
      <c r="E309" s="1" t="s">
        <v>406</v>
      </c>
      <c r="F309" s="1">
        <f>F308+D309</f>
        <v>632.19000000000051</v>
      </c>
    </row>
    <row r="310" spans="1:8" x14ac:dyDescent="0.2">
      <c r="A310" s="1">
        <v>309</v>
      </c>
      <c r="B310" s="8">
        <v>45645</v>
      </c>
      <c r="C310" s="1" t="s">
        <v>12</v>
      </c>
      <c r="D310" s="1">
        <v>-15</v>
      </c>
      <c r="E310" s="1" t="s">
        <v>23</v>
      </c>
      <c r="F310" s="1">
        <f>F309+D310</f>
        <v>617.19000000000051</v>
      </c>
    </row>
    <row r="311" spans="1:8" x14ac:dyDescent="0.2">
      <c r="A311" s="1">
        <v>310</v>
      </c>
      <c r="B311" s="8">
        <v>45645</v>
      </c>
      <c r="C311" s="1" t="s">
        <v>402</v>
      </c>
      <c r="D311" s="1">
        <v>0.17</v>
      </c>
      <c r="E311" s="1" t="s">
        <v>407</v>
      </c>
      <c r="F311" s="1">
        <f>F310+D311</f>
        <v>617.36000000000047</v>
      </c>
    </row>
    <row r="312" spans="1:8" x14ac:dyDescent="0.2">
      <c r="A312" s="1">
        <v>311</v>
      </c>
      <c r="B312" s="8">
        <v>45645</v>
      </c>
      <c r="C312" s="4" t="s">
        <v>15</v>
      </c>
      <c r="D312" s="4">
        <f>SUM(D308:D311)</f>
        <v>-51.81</v>
      </c>
      <c r="E312" s="4" t="s">
        <v>23</v>
      </c>
      <c r="F312" s="4">
        <f>F311</f>
        <v>617.36000000000047</v>
      </c>
      <c r="G312" s="4"/>
      <c r="H312" s="4"/>
    </row>
    <row r="313" spans="1:8" x14ac:dyDescent="0.2">
      <c r="A313" s="1">
        <v>312</v>
      </c>
      <c r="B313" s="8">
        <v>45646</v>
      </c>
      <c r="C313" s="1" t="s">
        <v>20</v>
      </c>
      <c r="D313" s="1">
        <v>-15</v>
      </c>
      <c r="E313" s="1" t="s">
        <v>408</v>
      </c>
      <c r="F313" s="1">
        <f t="shared" ref="F313:F319" si="16">F312+D313</f>
        <v>602.36000000000047</v>
      </c>
    </row>
    <row r="314" spans="1:8" x14ac:dyDescent="0.2">
      <c r="A314" s="1">
        <v>313</v>
      </c>
      <c r="B314" s="8">
        <v>45646</v>
      </c>
      <c r="C314" s="1" t="s">
        <v>409</v>
      </c>
      <c r="D314" s="1">
        <v>-2</v>
      </c>
      <c r="E314" s="1" t="s">
        <v>410</v>
      </c>
      <c r="F314" s="1">
        <f t="shared" si="16"/>
        <v>600.36000000000047</v>
      </c>
    </row>
    <row r="315" spans="1:8" x14ac:dyDescent="0.2">
      <c r="A315" s="1">
        <v>314</v>
      </c>
      <c r="B315" s="8">
        <v>45646</v>
      </c>
      <c r="C315" s="1" t="s">
        <v>48</v>
      </c>
      <c r="D315" s="1">
        <v>-31.96</v>
      </c>
      <c r="E315" s="1" t="s">
        <v>411</v>
      </c>
      <c r="F315" s="1">
        <f t="shared" si="16"/>
        <v>568.40000000000043</v>
      </c>
    </row>
    <row r="316" spans="1:8" x14ac:dyDescent="0.2">
      <c r="A316" s="1">
        <v>315</v>
      </c>
      <c r="B316" s="8">
        <v>45646</v>
      </c>
      <c r="C316" s="1" t="s">
        <v>31</v>
      </c>
      <c r="D316" s="1">
        <v>-5</v>
      </c>
      <c r="E316" s="1">
        <v>1</v>
      </c>
      <c r="F316" s="1">
        <f t="shared" si="16"/>
        <v>563.40000000000043</v>
      </c>
    </row>
    <row r="317" spans="1:8" x14ac:dyDescent="0.2">
      <c r="A317" s="1">
        <v>316</v>
      </c>
      <c r="B317" s="8">
        <v>45646</v>
      </c>
      <c r="C317" s="1" t="s">
        <v>137</v>
      </c>
      <c r="D317" s="1">
        <v>-15.7</v>
      </c>
      <c r="E317" s="1" t="s">
        <v>23</v>
      </c>
      <c r="F317" s="1">
        <f t="shared" si="16"/>
        <v>547.70000000000039</v>
      </c>
    </row>
    <row r="318" spans="1:8" x14ac:dyDescent="0.2">
      <c r="A318" s="1">
        <v>317</v>
      </c>
      <c r="B318" s="8">
        <v>45646</v>
      </c>
      <c r="C318" s="1" t="s">
        <v>12</v>
      </c>
      <c r="D318" s="1">
        <v>-25</v>
      </c>
      <c r="E318" s="1" t="s">
        <v>412</v>
      </c>
      <c r="F318" s="1">
        <f t="shared" si="16"/>
        <v>522.70000000000039</v>
      </c>
    </row>
    <row r="319" spans="1:8" x14ac:dyDescent="0.2">
      <c r="A319" s="1">
        <v>318</v>
      </c>
      <c r="B319" s="8">
        <v>45646</v>
      </c>
      <c r="C319" s="1" t="s">
        <v>22</v>
      </c>
      <c r="D319" s="1">
        <v>-1.5</v>
      </c>
      <c r="E319" s="1" t="s">
        <v>413</v>
      </c>
      <c r="F319" s="1">
        <f t="shared" si="16"/>
        <v>521.20000000000039</v>
      </c>
    </row>
    <row r="320" spans="1:8" x14ac:dyDescent="0.2">
      <c r="A320" s="1">
        <v>319</v>
      </c>
      <c r="B320" s="8">
        <v>45646</v>
      </c>
      <c r="C320" s="4" t="s">
        <v>15</v>
      </c>
      <c r="D320" s="4">
        <f>SUM(D313:D319)</f>
        <v>-96.16</v>
      </c>
      <c r="E320" s="4" t="s">
        <v>414</v>
      </c>
      <c r="F320" s="4">
        <f>F319</f>
        <v>521.20000000000039</v>
      </c>
      <c r="G320" s="4"/>
      <c r="H320" s="4"/>
    </row>
    <row r="321" spans="1:8" x14ac:dyDescent="0.2">
      <c r="A321" s="1">
        <v>320</v>
      </c>
      <c r="B321" s="8">
        <v>45647</v>
      </c>
      <c r="C321" s="1" t="s">
        <v>31</v>
      </c>
      <c r="D321" s="1">
        <v>-5</v>
      </c>
      <c r="E321" s="1">
        <v>2</v>
      </c>
      <c r="F321" s="1">
        <f t="shared" ref="F321:F327" si="17">F320+D321</f>
        <v>516.20000000000039</v>
      </c>
    </row>
    <row r="322" spans="1:8" x14ac:dyDescent="0.2">
      <c r="A322" s="1">
        <v>321</v>
      </c>
      <c r="B322" s="8">
        <v>45647</v>
      </c>
      <c r="C322" s="1" t="s">
        <v>48</v>
      </c>
      <c r="D322" s="1">
        <v>-7.7</v>
      </c>
      <c r="E322" s="1" t="s">
        <v>415</v>
      </c>
      <c r="F322" s="1">
        <f t="shared" si="17"/>
        <v>508.5000000000004</v>
      </c>
    </row>
    <row r="323" spans="1:8" x14ac:dyDescent="0.2">
      <c r="A323" s="1">
        <v>322</v>
      </c>
      <c r="B323" s="8">
        <v>45647</v>
      </c>
      <c r="C323" s="1" t="s">
        <v>60</v>
      </c>
      <c r="D323" s="1">
        <v>-24.21</v>
      </c>
      <c r="E323" s="1" t="s">
        <v>416</v>
      </c>
      <c r="F323" s="1">
        <f t="shared" si="17"/>
        <v>484.29000000000042</v>
      </c>
    </row>
    <row r="324" spans="1:8" x14ac:dyDescent="0.2">
      <c r="A324" s="1">
        <v>323</v>
      </c>
      <c r="B324" s="8">
        <v>45647</v>
      </c>
      <c r="C324" s="1" t="s">
        <v>121</v>
      </c>
      <c r="D324" s="1">
        <v>-5</v>
      </c>
      <c r="E324" s="1" t="s">
        <v>417</v>
      </c>
      <c r="F324" s="1">
        <f t="shared" si="17"/>
        <v>479.29000000000042</v>
      </c>
    </row>
    <row r="325" spans="1:8" x14ac:dyDescent="0.2">
      <c r="A325" s="1">
        <v>324</v>
      </c>
      <c r="B325" s="8">
        <v>45647</v>
      </c>
      <c r="C325" s="1" t="s">
        <v>31</v>
      </c>
      <c r="D325" s="1">
        <v>-5</v>
      </c>
      <c r="E325" s="1">
        <v>3</v>
      </c>
      <c r="F325" s="1">
        <f t="shared" si="17"/>
        <v>474.29000000000042</v>
      </c>
    </row>
    <row r="326" spans="1:8" x14ac:dyDescent="0.2">
      <c r="A326" s="1">
        <v>325</v>
      </c>
      <c r="B326" s="8">
        <v>45647</v>
      </c>
      <c r="C326" s="1" t="s">
        <v>12</v>
      </c>
      <c r="D326" s="1">
        <v>-24</v>
      </c>
      <c r="E326" s="1" t="s">
        <v>418</v>
      </c>
      <c r="F326" s="1">
        <f t="shared" si="17"/>
        <v>450.29000000000042</v>
      </c>
    </row>
    <row r="327" spans="1:8" x14ac:dyDescent="0.2">
      <c r="A327" s="1">
        <v>326</v>
      </c>
      <c r="B327" s="8">
        <v>45647</v>
      </c>
      <c r="C327" s="1" t="s">
        <v>419</v>
      </c>
      <c r="D327" s="1">
        <v>-8</v>
      </c>
      <c r="E327" s="1" t="s">
        <v>420</v>
      </c>
      <c r="F327" s="1">
        <f t="shared" si="17"/>
        <v>442.29000000000042</v>
      </c>
    </row>
    <row r="328" spans="1:8" x14ac:dyDescent="0.2">
      <c r="A328" s="1">
        <v>327</v>
      </c>
      <c r="B328" s="8">
        <v>45647</v>
      </c>
      <c r="C328" s="4" t="s">
        <v>15</v>
      </c>
      <c r="D328" s="4">
        <f>SUM(D321:D327)</f>
        <v>-78.91</v>
      </c>
      <c r="E328" s="4" t="s">
        <v>421</v>
      </c>
      <c r="F328" s="4">
        <f>F327</f>
        <v>442.29000000000042</v>
      </c>
      <c r="G328" s="4"/>
      <c r="H328" s="4"/>
    </row>
    <row r="329" spans="1:8" x14ac:dyDescent="0.2">
      <c r="A329" s="1">
        <v>328</v>
      </c>
      <c r="B329" s="8">
        <v>45648</v>
      </c>
      <c r="C329" s="1" t="s">
        <v>31</v>
      </c>
      <c r="D329" s="1">
        <v>-5</v>
      </c>
      <c r="E329" s="1">
        <v>4</v>
      </c>
      <c r="F329" s="1">
        <f t="shared" ref="F329:F336" si="18">F328+D329</f>
        <v>437.29000000000042</v>
      </c>
    </row>
    <row r="330" spans="1:8" x14ac:dyDescent="0.2">
      <c r="A330" s="1">
        <v>329</v>
      </c>
      <c r="B330" s="8">
        <v>45648</v>
      </c>
      <c r="C330" s="1" t="s">
        <v>60</v>
      </c>
      <c r="D330" s="1">
        <v>-13</v>
      </c>
      <c r="E330" s="1" t="s">
        <v>422</v>
      </c>
      <c r="F330" s="1">
        <f t="shared" si="18"/>
        <v>424.29000000000042</v>
      </c>
    </row>
    <row r="331" spans="1:8" x14ac:dyDescent="0.2">
      <c r="A331" s="1">
        <v>330</v>
      </c>
      <c r="B331" s="8">
        <v>45648</v>
      </c>
      <c r="C331" s="1" t="s">
        <v>423</v>
      </c>
      <c r="D331" s="1">
        <v>-0.5</v>
      </c>
      <c r="E331" s="1" t="s">
        <v>424</v>
      </c>
      <c r="F331" s="1">
        <f t="shared" si="18"/>
        <v>423.79000000000042</v>
      </c>
    </row>
    <row r="332" spans="1:8" x14ac:dyDescent="0.2">
      <c r="A332" s="1">
        <v>331</v>
      </c>
      <c r="B332" s="8">
        <v>45648</v>
      </c>
      <c r="C332" s="1" t="s">
        <v>31</v>
      </c>
      <c r="D332" s="1">
        <v>-5</v>
      </c>
      <c r="E332" s="1">
        <v>5</v>
      </c>
      <c r="F332" s="1">
        <f t="shared" si="18"/>
        <v>418.79000000000042</v>
      </c>
    </row>
    <row r="333" spans="1:8" x14ac:dyDescent="0.2">
      <c r="A333" s="1">
        <v>332</v>
      </c>
      <c r="B333" s="8">
        <v>45648</v>
      </c>
      <c r="C333" s="1" t="s">
        <v>48</v>
      </c>
      <c r="D333" s="1">
        <v>-20.95</v>
      </c>
      <c r="E333" s="1" t="s">
        <v>425</v>
      </c>
      <c r="F333" s="1">
        <f t="shared" si="18"/>
        <v>397.84000000000043</v>
      </c>
    </row>
    <row r="334" spans="1:8" x14ac:dyDescent="0.2">
      <c r="A334" s="1">
        <v>333</v>
      </c>
      <c r="B334" s="8">
        <v>45648</v>
      </c>
      <c r="C334" s="1" t="s">
        <v>307</v>
      </c>
      <c r="D334" s="1">
        <v>-13</v>
      </c>
      <c r="E334" s="1" t="s">
        <v>426</v>
      </c>
      <c r="F334" s="1">
        <f t="shared" si="18"/>
        <v>384.84000000000043</v>
      </c>
    </row>
    <row r="335" spans="1:8" x14ac:dyDescent="0.2">
      <c r="A335" s="1">
        <v>334</v>
      </c>
      <c r="B335" s="8">
        <v>45648</v>
      </c>
      <c r="C335" s="1" t="s">
        <v>48</v>
      </c>
      <c r="D335" s="1">
        <v>-7.3</v>
      </c>
      <c r="E335" s="1" t="s">
        <v>427</v>
      </c>
      <c r="F335" s="1">
        <f t="shared" si="18"/>
        <v>377.54000000000042</v>
      </c>
    </row>
    <row r="336" spans="1:8" x14ac:dyDescent="0.2">
      <c r="A336" s="1">
        <v>335</v>
      </c>
      <c r="B336" s="8">
        <v>45648</v>
      </c>
      <c r="C336" s="1" t="s">
        <v>23</v>
      </c>
      <c r="D336" s="1">
        <v>0</v>
      </c>
      <c r="E336" s="1" t="s">
        <v>428</v>
      </c>
      <c r="F336" s="1">
        <f t="shared" si="18"/>
        <v>377.54000000000042</v>
      </c>
    </row>
    <row r="337" spans="1:8" x14ac:dyDescent="0.2">
      <c r="A337" s="1">
        <v>336</v>
      </c>
      <c r="B337" s="8">
        <v>45648</v>
      </c>
      <c r="C337" s="4" t="s">
        <v>15</v>
      </c>
      <c r="D337" s="4">
        <f>SUM(D329:D336)</f>
        <v>-64.75</v>
      </c>
      <c r="E337" s="4" t="s">
        <v>429</v>
      </c>
      <c r="F337" s="4">
        <f>F336</f>
        <v>377.54000000000042</v>
      </c>
      <c r="G337" s="4"/>
      <c r="H337" s="4"/>
    </row>
    <row r="338" spans="1:8" x14ac:dyDescent="0.2">
      <c r="A338" s="1">
        <v>337</v>
      </c>
      <c r="B338" s="8">
        <v>45649</v>
      </c>
      <c r="C338" s="1" t="s">
        <v>48</v>
      </c>
      <c r="D338" s="1">
        <v>-9.35</v>
      </c>
      <c r="E338" s="1" t="s">
        <v>430</v>
      </c>
      <c r="F338" s="1">
        <f t="shared" ref="F338:F345" si="19">F337+D338</f>
        <v>368.1900000000004</v>
      </c>
    </row>
    <row r="339" spans="1:8" x14ac:dyDescent="0.2">
      <c r="A339" s="1">
        <v>338</v>
      </c>
      <c r="B339" s="8">
        <v>45649</v>
      </c>
      <c r="C339" s="1" t="s">
        <v>54</v>
      </c>
      <c r="D339" s="1">
        <v>-15</v>
      </c>
      <c r="E339" s="1" t="s">
        <v>431</v>
      </c>
      <c r="F339" s="1">
        <f t="shared" si="19"/>
        <v>353.1900000000004</v>
      </c>
    </row>
    <row r="340" spans="1:8" x14ac:dyDescent="0.2">
      <c r="A340" s="1">
        <v>339</v>
      </c>
      <c r="B340" s="8">
        <v>45649</v>
      </c>
      <c r="C340" s="1" t="s">
        <v>48</v>
      </c>
      <c r="D340" s="1">
        <v>-23.57</v>
      </c>
      <c r="E340" s="1" t="s">
        <v>84</v>
      </c>
      <c r="F340" s="1">
        <f t="shared" si="19"/>
        <v>329.6200000000004</v>
      </c>
    </row>
    <row r="341" spans="1:8" x14ac:dyDescent="0.2">
      <c r="A341" s="1">
        <v>340</v>
      </c>
      <c r="B341" s="8">
        <v>45649</v>
      </c>
      <c r="C341" s="1" t="s">
        <v>432</v>
      </c>
      <c r="D341" s="1">
        <v>-97</v>
      </c>
      <c r="E341" s="1" t="s">
        <v>433</v>
      </c>
      <c r="F341" s="1">
        <f t="shared" si="19"/>
        <v>232.6200000000004</v>
      </c>
    </row>
    <row r="342" spans="1:8" x14ac:dyDescent="0.2">
      <c r="A342" s="1">
        <v>341</v>
      </c>
      <c r="B342" s="8">
        <v>45649</v>
      </c>
      <c r="C342" s="1" t="s">
        <v>432</v>
      </c>
      <c r="D342" s="1">
        <v>66</v>
      </c>
      <c r="E342" s="1" t="s">
        <v>434</v>
      </c>
      <c r="F342" s="1">
        <f t="shared" si="19"/>
        <v>298.6200000000004</v>
      </c>
    </row>
    <row r="343" spans="1:8" x14ac:dyDescent="0.2">
      <c r="A343" s="1">
        <v>342</v>
      </c>
      <c r="B343" s="8">
        <v>45649</v>
      </c>
      <c r="C343" s="1" t="s">
        <v>181</v>
      </c>
      <c r="D343" s="1">
        <v>-6</v>
      </c>
      <c r="E343" s="1" t="s">
        <v>23</v>
      </c>
      <c r="F343" s="1">
        <f t="shared" si="19"/>
        <v>292.6200000000004</v>
      </c>
    </row>
    <row r="344" spans="1:8" x14ac:dyDescent="0.2">
      <c r="A344" s="1">
        <v>343</v>
      </c>
      <c r="B344" s="8">
        <v>45649</v>
      </c>
      <c r="C344" s="1" t="s">
        <v>12</v>
      </c>
      <c r="D344" s="1">
        <v>-24.96</v>
      </c>
      <c r="E344" s="1" t="s">
        <v>288</v>
      </c>
      <c r="F344" s="1">
        <f t="shared" si="19"/>
        <v>267.66000000000042</v>
      </c>
    </row>
    <row r="345" spans="1:8" x14ac:dyDescent="0.2">
      <c r="A345" s="1">
        <v>344</v>
      </c>
      <c r="B345" s="8">
        <v>45649</v>
      </c>
      <c r="C345" s="1" t="s">
        <v>106</v>
      </c>
      <c r="D345" s="1">
        <v>-30</v>
      </c>
      <c r="E345" s="1" t="s">
        <v>435</v>
      </c>
      <c r="F345" s="1">
        <f t="shared" si="19"/>
        <v>237.66000000000042</v>
      </c>
    </row>
    <row r="346" spans="1:8" x14ac:dyDescent="0.2">
      <c r="A346" s="1">
        <v>345</v>
      </c>
      <c r="B346" s="8">
        <v>45649</v>
      </c>
      <c r="C346" s="4" t="s">
        <v>15</v>
      </c>
      <c r="D346" s="4">
        <f>SUM(D338:D345)</f>
        <v>-139.88000000000002</v>
      </c>
      <c r="E346" s="4" t="s">
        <v>23</v>
      </c>
      <c r="F346" s="4">
        <f>F345</f>
        <v>237.66000000000042</v>
      </c>
      <c r="G346" s="4"/>
      <c r="H346" s="4"/>
    </row>
    <row r="347" spans="1:8" x14ac:dyDescent="0.2">
      <c r="A347" s="1">
        <v>346</v>
      </c>
      <c r="B347" s="8">
        <v>45650</v>
      </c>
      <c r="C347" s="1" t="s">
        <v>398</v>
      </c>
      <c r="D347" s="1">
        <v>-13.36</v>
      </c>
      <c r="E347" s="1" t="s">
        <v>436</v>
      </c>
      <c r="F347" s="1">
        <f t="shared" ref="F347:F353" si="20">F346+D347</f>
        <v>224.30000000000041</v>
      </c>
    </row>
    <row r="348" spans="1:8" x14ac:dyDescent="0.2">
      <c r="A348" s="1">
        <v>347</v>
      </c>
      <c r="B348" s="8">
        <v>45650</v>
      </c>
      <c r="C348" s="1" t="s">
        <v>22</v>
      </c>
      <c r="D348" s="1">
        <v>-3.9</v>
      </c>
      <c r="E348" s="1" t="s">
        <v>437</v>
      </c>
      <c r="F348" s="1">
        <f t="shared" si="20"/>
        <v>220.4000000000004</v>
      </c>
    </row>
    <row r="349" spans="1:8" x14ac:dyDescent="0.2">
      <c r="A349" s="1">
        <v>348</v>
      </c>
      <c r="B349" s="8">
        <v>45650</v>
      </c>
      <c r="C349" s="1" t="s">
        <v>48</v>
      </c>
      <c r="D349" s="1">
        <v>-22.9</v>
      </c>
      <c r="E349" s="1" t="s">
        <v>438</v>
      </c>
      <c r="F349" s="1">
        <f t="shared" si="20"/>
        <v>197.5000000000004</v>
      </c>
    </row>
    <row r="350" spans="1:8" x14ac:dyDescent="0.2">
      <c r="A350" s="1">
        <v>349</v>
      </c>
      <c r="B350" s="8">
        <v>45650</v>
      </c>
      <c r="C350" s="1" t="s">
        <v>22</v>
      </c>
      <c r="D350" s="1">
        <v>-2.5</v>
      </c>
      <c r="E350" s="1" t="s">
        <v>439</v>
      </c>
      <c r="F350" s="1">
        <f t="shared" si="20"/>
        <v>195.0000000000004</v>
      </c>
    </row>
    <row r="351" spans="1:8" x14ac:dyDescent="0.2">
      <c r="A351" s="1">
        <v>350</v>
      </c>
      <c r="B351" s="8">
        <v>45650</v>
      </c>
      <c r="C351" s="1" t="s">
        <v>440</v>
      </c>
      <c r="D351" s="1">
        <v>-49</v>
      </c>
      <c r="E351" s="1" t="s">
        <v>441</v>
      </c>
      <c r="F351" s="1">
        <f t="shared" si="20"/>
        <v>146.0000000000004</v>
      </c>
    </row>
    <row r="352" spans="1:8" x14ac:dyDescent="0.2">
      <c r="A352" s="1">
        <v>351</v>
      </c>
      <c r="B352" s="8">
        <v>45650</v>
      </c>
      <c r="C352" s="1" t="s">
        <v>442</v>
      </c>
      <c r="D352" s="1">
        <v>-20</v>
      </c>
      <c r="E352" s="1" t="s">
        <v>443</v>
      </c>
      <c r="F352" s="1">
        <f t="shared" si="20"/>
        <v>126.0000000000004</v>
      </c>
    </row>
    <row r="353" spans="1:8" x14ac:dyDescent="0.2">
      <c r="A353" s="1">
        <v>352</v>
      </c>
      <c r="B353" s="8">
        <v>45650</v>
      </c>
      <c r="C353" s="1" t="s">
        <v>444</v>
      </c>
      <c r="D353" s="1">
        <v>0.04</v>
      </c>
      <c r="E353" s="1" t="s">
        <v>445</v>
      </c>
      <c r="F353" s="1">
        <f t="shared" si="20"/>
        <v>126.0400000000004</v>
      </c>
    </row>
    <row r="354" spans="1:8" x14ac:dyDescent="0.2">
      <c r="A354" s="1">
        <v>353</v>
      </c>
      <c r="B354" s="8">
        <v>45650</v>
      </c>
      <c r="C354" s="4" t="s">
        <v>15</v>
      </c>
      <c r="D354" s="4">
        <f>SUM(D347:D353)</f>
        <v>-111.61999999999999</v>
      </c>
      <c r="E354" s="4" t="s">
        <v>446</v>
      </c>
      <c r="F354" s="4">
        <f>F353</f>
        <v>126.0400000000004</v>
      </c>
      <c r="G354" s="4"/>
      <c r="H354" s="4"/>
    </row>
    <row r="355" spans="1:8" x14ac:dyDescent="0.2">
      <c r="A355" s="1">
        <v>354</v>
      </c>
      <c r="B355" s="8">
        <v>45651</v>
      </c>
      <c r="C355" s="1" t="s">
        <v>69</v>
      </c>
      <c r="D355" s="1">
        <v>2600</v>
      </c>
      <c r="E355" s="1" t="s">
        <v>23</v>
      </c>
      <c r="F355" s="1">
        <f>F354+D355</f>
        <v>2726.0400000000004</v>
      </c>
      <c r="G355" s="1">
        <v>-2600</v>
      </c>
      <c r="H355" s="1">
        <v>1500</v>
      </c>
    </row>
    <row r="356" spans="1:8" x14ac:dyDescent="0.2">
      <c r="A356" s="1">
        <v>355</v>
      </c>
      <c r="B356" s="8">
        <v>45651</v>
      </c>
      <c r="C356" s="1" t="s">
        <v>447</v>
      </c>
      <c r="D356" s="1">
        <v>-1965.76</v>
      </c>
      <c r="E356" s="1" t="s">
        <v>23</v>
      </c>
      <c r="F356" s="1">
        <f>F355+D356</f>
        <v>760.28000000000043</v>
      </c>
    </row>
    <row r="357" spans="1:8" x14ac:dyDescent="0.2">
      <c r="A357" s="1">
        <v>356</v>
      </c>
      <c r="B357" s="8">
        <v>45651</v>
      </c>
      <c r="C357" s="1" t="s">
        <v>448</v>
      </c>
      <c r="D357" s="1">
        <v>-205.85</v>
      </c>
      <c r="E357" s="1" t="s">
        <v>23</v>
      </c>
      <c r="F357" s="1">
        <f>F356+D357</f>
        <v>554.4300000000004</v>
      </c>
    </row>
    <row r="358" spans="1:8" x14ac:dyDescent="0.2">
      <c r="A358" s="1">
        <v>357</v>
      </c>
    </row>
    <row r="359" spans="1:8" x14ac:dyDescent="0.2">
      <c r="A359" s="1">
        <v>358</v>
      </c>
    </row>
    <row r="360" spans="1:8" x14ac:dyDescent="0.2">
      <c r="A360" s="1">
        <v>359</v>
      </c>
    </row>
  </sheetData>
  <phoneticPr fontId="1" type="noConversion"/>
  <pageMargins left="0.7" right="0.7" top="0.75" bottom="0.75" header="0.3" footer="0.3"/>
  <ignoredErrors>
    <ignoredError sqref="D58 D193" formulaRange="1"/>
    <ignoredError sqref="F73 F167 F171 F177 F189 F193 F207 F2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3048-B706-427C-915E-E9A8612FEFB1}">
  <dimension ref="A1:D6"/>
  <sheetViews>
    <sheetView workbookViewId="0">
      <selection activeCell="D6" sqref="D6"/>
    </sheetView>
  </sheetViews>
  <sheetFormatPr defaultColWidth="8.625" defaultRowHeight="14.25" x14ac:dyDescent="0.2"/>
  <cols>
    <col min="1" max="1" width="8.875" style="1" customWidth="1"/>
    <col min="2" max="2" width="11.875" style="1" customWidth="1"/>
    <col min="3" max="3" width="12.625" style="1" customWidth="1"/>
    <col min="4" max="4" width="40.75" style="1" customWidth="1"/>
    <col min="5" max="16384" width="8.625" style="1"/>
  </cols>
  <sheetData>
    <row r="1" spans="1:4" x14ac:dyDescent="0.2">
      <c r="A1" s="9" t="s">
        <v>8</v>
      </c>
      <c r="B1" s="9"/>
      <c r="C1" s="9"/>
      <c r="D1" s="9"/>
    </row>
    <row r="2" spans="1:4" x14ac:dyDescent="0.2">
      <c r="A2" s="1" t="s">
        <v>9</v>
      </c>
      <c r="B2" s="1" t="s">
        <v>1</v>
      </c>
      <c r="C2" s="1" t="s">
        <v>2</v>
      </c>
      <c r="D2" s="1" t="s">
        <v>3</v>
      </c>
    </row>
    <row r="3" spans="1:4" x14ac:dyDescent="0.2">
      <c r="B3" s="1" t="s">
        <v>59</v>
      </c>
      <c r="C3" s="1">
        <v>7.4</v>
      </c>
      <c r="D3" s="1" t="s">
        <v>62</v>
      </c>
    </row>
    <row r="4" spans="1:4" x14ac:dyDescent="0.2">
      <c r="B4" s="1" t="s">
        <v>60</v>
      </c>
      <c r="C4" s="1">
        <v>8.5</v>
      </c>
      <c r="D4" s="1" t="s">
        <v>63</v>
      </c>
    </row>
    <row r="5" spans="1:4" x14ac:dyDescent="0.2">
      <c r="B5" s="1" t="s">
        <v>61</v>
      </c>
      <c r="C5" s="1">
        <v>8.5</v>
      </c>
      <c r="D5" s="1" t="s">
        <v>64</v>
      </c>
    </row>
    <row r="6" spans="1:4" x14ac:dyDescent="0.2">
      <c r="C6" s="1">
        <f>SUM(C3:C5)</f>
        <v>24.4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xie</dc:creator>
  <cp:lastModifiedBy>Gary xie</cp:lastModifiedBy>
  <dcterms:created xsi:type="dcterms:W3CDTF">2024-10-31T08:05:16Z</dcterms:created>
  <dcterms:modified xsi:type="dcterms:W3CDTF">2024-12-25T03:20:00Z</dcterms:modified>
</cp:coreProperties>
</file>