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工程量计算底稿" sheetId="1" r:id="rId1"/>
    <sheet name="工程量汇总表" sheetId="2" r:id="rId2"/>
  </sheets>
  <definedNames>
    <definedName name="_xlnm._FilterDatabase" localSheetId="1" hidden="1">工程量汇总表!$A$2:$C$35</definedName>
    <definedName name="_xlnm.Print_Titles" localSheetId="0">工程量计算底稿!$1:$3</definedName>
    <definedName name="_xlnm.Print_Titles" localSheetId="1">工程量汇总表!$1:$2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<sst xmlns="http://schemas.openxmlformats.org/spreadsheetml/2006/main" count="39" uniqueCount="35">
  <si>
    <t>工程量计算底稿</t>
  </si>
  <si>
    <t>项目名称</t>
  </si>
  <si>
    <t>1#楼电气工程</t>
  </si>
  <si>
    <t>序号</t>
  </si>
  <si>
    <t>分 部</t>
  </si>
  <si>
    <t>列1</t>
  </si>
  <si>
    <t>未区分分部</t>
  </si>
  <si>
    <t>项 目</t>
  </si>
  <si>
    <t>计 算 式</t>
  </si>
  <si>
    <t>倍数</t>
  </si>
  <si>
    <t>合计1</t>
  </si>
  <si>
    <t>计/否</t>
  </si>
  <si>
    <t>合 计</t>
  </si>
  <si>
    <t>说明</t>
  </si>
  <si>
    <t>灯具</t>
  </si>
  <si>
    <t>1层</t>
  </si>
  <si>
    <t>单管荧光灯</t>
  </si>
  <si>
    <t>2+3+6+5</t>
  </si>
  <si>
    <t>双管荧光灯</t>
  </si>
  <si>
    <t>2+5+9+8+6+3</t>
  </si>
  <si>
    <t>疏散指示灯</t>
  </si>
  <si>
    <t>4+5+6+3+8+9</t>
  </si>
  <si>
    <t>2-30层</t>
  </si>
  <si>
    <t>2+5+6+9+10</t>
  </si>
  <si>
    <t>12+3</t>
  </si>
  <si>
    <t>球形吸顶灯</t>
  </si>
  <si>
    <t>23+5+8</t>
  </si>
  <si>
    <t>5+8+9+6+3</t>
  </si>
  <si>
    <t>开关</t>
  </si>
  <si>
    <t>单联开关</t>
  </si>
  <si>
    <t>25+63</t>
  </si>
  <si>
    <t>双联开关</t>
  </si>
  <si>
    <t>105+6</t>
  </si>
  <si>
    <t>工 程 量 汇 总 表</t>
  </si>
  <si>
    <t>分部工程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</si>
</sst>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20"/>
      <color theme="4" tint="-0.5"/>
      <name val="宋体"/>
      <charset val="134"/>
      <scheme val="minor"/>
    </font>
    <font>
      <b/>
      <sz val="14"/>
      <color theme="4" tint="-0.5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22"/>
      <color theme="5" tint="-0.5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5" tint="-0.5"/>
      <name val="宋体"/>
      <charset val="134"/>
      <scheme val="minor"/>
    </font>
    <font>
      <b/>
      <sz val="12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0" fontId="4" fillId="0" borderId="0" xfId="0" applyFont="1" applyAlignment="1" applyProtection="1">
      <alignment vertical="center" wrapText="1"/>
      <protection hidden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 applyProtection="1">
      <alignment horizontal="center" vertical="center" wrapText="1"/>
      <protection hidden="1"/>
    </xf>
    <xf numFmtId="0" fontId="4" fillId="0" borderId="0" xfId="0" applyFont="1" applyAlignment="1" applyProtection="1">
      <alignment vertical="center" wrapText="1"/>
      <protection locked="0"/>
    </xf>
    <xf numFmtId="0" fontId="5" fillId="0" borderId="0" xfId="0" applyFont="1" applyAlignment="1" applyProtection="1">
      <alignment horizontal="center" vertical="center"/>
    </xf>
    <xf numFmtId="49" fontId="5" fillId="0" borderId="0" xfId="0" applyNumberFormat="1" applyFont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vertical="center"/>
    </xf>
    <xf numFmtId="0" fontId="7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Font="1" applyAlignment="1" applyProtection="1">
      <alignment horizontal="left" vertical="center"/>
      <protection hidden="1"/>
    </xf>
    <xf numFmtId="0" fontId="6" fillId="2" borderId="1" xfId="0" applyNumberFormat="1" applyFont="1" applyFill="1" applyBorder="1" applyAlignment="1" applyProtection="1">
      <alignment horizontal="center" vertical="center"/>
    </xf>
    <xf numFmtId="49" fontId="6" fillId="2" borderId="1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>
      <alignment horizontal="center" vertical="center"/>
      <protection hidden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vertical="center" wrapText="1"/>
    </xf>
    <xf numFmtId="49" fontId="4" fillId="0" borderId="1" xfId="0" applyNumberFormat="1" applyFont="1" applyFill="1" applyBorder="1" applyAlignment="1" applyProtection="1">
      <alignment vertical="center" wrapText="1"/>
    </xf>
    <xf numFmtId="0" fontId="4" fillId="0" borderId="1" xfId="0" applyNumberFormat="1" applyFont="1" applyFill="1" applyBorder="1" applyAlignment="1" applyProtection="1">
      <alignment vertical="center" wrapText="1"/>
      <protection hidden="1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49" fontId="4" fillId="0" borderId="1" xfId="0" applyNumberFormat="1" applyFont="1" applyFill="1" applyBorder="1" applyAlignment="1" applyProtection="1">
      <alignment vertical="center" wrapText="1"/>
      <protection hidden="1"/>
    </xf>
    <xf numFmtId="49" fontId="4" fillId="0" borderId="2" xfId="0" applyNumberFormat="1" applyFont="1" applyFill="1" applyBorder="1" applyAlignment="1" applyProtection="1">
      <alignment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0" fontId="9" fillId="0" borderId="1" xfId="0" applyNumberFormat="1" applyFont="1" applyFill="1" applyBorder="1" applyAlignment="1" applyProtection="1">
      <alignment vertical="center" wrapText="1"/>
      <protection hidden="1"/>
    </xf>
    <xf numFmtId="0" fontId="9" fillId="0" borderId="1" xfId="0" applyNumberFormat="1" applyFont="1" applyFill="1" applyBorder="1" applyAlignment="1">
      <alignment horizontal="left" vertical="center" wrapText="1"/>
    </xf>
    <xf numFmtId="0" fontId="5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hidden="1"/>
    </xf>
    <xf numFmtId="0" fontId="8" fillId="0" borderId="0" xfId="0" applyFont="1" applyAlignment="1" applyProtection="1">
      <alignment horizontal="left" vertical="center"/>
      <protection locked="0"/>
    </xf>
    <xf numFmtId="0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1" xfId="0" applyNumberFormat="1" applyFont="1" applyFill="1" applyBorder="1" applyAlignment="1" applyProtection="1">
      <alignment vertical="center" wrapText="1"/>
      <protection locked="0"/>
    </xf>
    <xf numFmtId="0" fontId="9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9" fillId="0" borderId="1" xfId="0" applyNumberFormat="1" applyFont="1" applyFill="1" applyBorder="1" applyAlignment="1" applyProtection="1">
      <alignment vertical="center" wrapText="1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4"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i val="0"/>
        <color rgb="FFC0000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表样式 1" defaultPivotStyle="PivotStylePreset2_Accent1">
    <tableStyle name="表样式 1" pivot="0" count="1" xr9:uid="{3C02482C-6C0A-47E2-B382-BDF59CEE664C}">
      <tableStyleElement type="wholeTable" dxfId="13"/>
    </tableStyle>
    <tableStyle name="PivotStylePreset2_Accent1" table="0" count="10" xr9:uid="{267968C8-6FFD-4C36-ACC1-9EA1FD1885CA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K22" totalsRowShown="0">
  <tableColumns count="11">
    <tableColumn id="1" name="序号" dataDxfId="0">
      <calculatedColumnFormula>ROW()-3</calculatedColumnFormula>
    </tableColumn>
    <tableColumn id="2" name="分 部" dataDxfId="1"/>
    <tableColumn id="11" name="列1" dataDxfId="2">
      <calculatedColumnFormula>B4</calculatedColumnFormula>
    </tableColumn>
    <tableColumn id="3" name="未区分分部" dataDxfId="3">
      <calculatedColumnFormula array="1">IF(C4=0,INDIRECT("D"&amp;ROW()-1),C4)</calculatedColumnFormula>
    </tableColumn>
    <tableColumn id="4" name="项 目" dataDxfId="4"/>
    <tableColumn id="5" name="计 算 式" dataDxfId="5"/>
    <tableColumn id="6" name="倍数" dataDxfId="6"/>
    <tableColumn id="7" name="合计1" dataDxfId="7">
      <calculatedColumnFormula>IF(COUNTBLANK(G4)=1,EVALUATE(F4),EVALUATE(F4)*G4)</calculatedColumnFormula>
    </tableColumn>
    <tableColumn id="8" name="计/否" dataDxfId="8"/>
    <tableColumn id="9" name="合 计" dataDxfId="9">
      <calculatedColumnFormula>IF(ISBLANK(I4),IFERROR(H4,""),0)</calculatedColumnFormula>
    </tableColumn>
    <tableColumn id="10" name="说明" dataDxfId="10"/>
  </tableColumns>
  <tableStyleInfo name="表样式 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22"/>
  <sheetViews>
    <sheetView tabSelected="1" zoomScale="115" zoomScaleNormal="115" zoomScaleSheetLayoutView="60" workbookViewId="0">
      <pane ySplit="3" topLeftCell="A4" activePane="bottomLeft" state="frozen"/>
      <selection/>
      <selection pane="bottomLeft" activeCell="J11" sqref="J11"/>
    </sheetView>
  </sheetViews>
  <sheetFormatPr defaultColWidth="9" defaultRowHeight="18" customHeight="1"/>
  <cols>
    <col min="1" max="1" width="6.625" style="8" customWidth="1"/>
    <col min="2" max="2" width="16.25" style="7" customWidth="1"/>
    <col min="3" max="3" width="8.90833333333333" style="9" hidden="1" customWidth="1"/>
    <col min="4" max="4" width="9.25" style="10" hidden="1" customWidth="1"/>
    <col min="5" max="5" width="30.675" style="7" customWidth="1"/>
    <col min="6" max="6" width="39" style="11" customWidth="1"/>
    <col min="7" max="7" width="5.125" style="8" customWidth="1"/>
    <col min="8" max="8" width="10.375" style="10" hidden="1" customWidth="1"/>
    <col min="9" max="9" width="5.75" style="12" customWidth="1"/>
    <col min="10" max="10" width="10.375" style="10" customWidth="1"/>
    <col min="11" max="11" width="18.2916666666667" style="13" customWidth="1"/>
    <col min="12" max="16384" width="9" style="7"/>
  </cols>
  <sheetData>
    <row r="1" customFormat="1" ht="34" customHeight="1" spans="1:11">
      <c r="A1" s="14" t="s">
        <v>0</v>
      </c>
      <c r="B1" s="14"/>
      <c r="C1" s="15"/>
      <c r="D1" s="14"/>
      <c r="E1" s="14"/>
      <c r="F1" s="14"/>
      <c r="G1" s="14"/>
      <c r="H1" s="14"/>
      <c r="I1" s="14"/>
      <c r="J1" s="14"/>
      <c r="K1" s="38"/>
    </row>
    <row r="2" customFormat="1" ht="21" customHeight="1" spans="1:11">
      <c r="A2" s="16" t="s">
        <v>1</v>
      </c>
      <c r="B2" s="16"/>
      <c r="C2" s="17"/>
      <c r="D2" s="18"/>
      <c r="E2" s="19" t="s">
        <v>2</v>
      </c>
      <c r="F2" s="19"/>
      <c r="G2" s="20"/>
      <c r="H2" s="21"/>
      <c r="I2" s="39"/>
      <c r="J2" s="21"/>
      <c r="K2" s="40"/>
    </row>
    <row r="3" s="6" customFormat="1" ht="18.75" customHeight="1" spans="1:11">
      <c r="A3" s="22" t="s">
        <v>3</v>
      </c>
      <c r="B3" s="22" t="s">
        <v>4</v>
      </c>
      <c r="C3" s="23" t="s">
        <v>5</v>
      </c>
      <c r="D3" s="24" t="s">
        <v>6</v>
      </c>
      <c r="E3" s="25" t="s">
        <v>7</v>
      </c>
      <c r="F3" s="25" t="s">
        <v>8</v>
      </c>
      <c r="G3" s="22" t="s">
        <v>9</v>
      </c>
      <c r="H3" s="24" t="s">
        <v>10</v>
      </c>
      <c r="I3" s="24" t="s">
        <v>11</v>
      </c>
      <c r="J3" s="24" t="s">
        <v>12</v>
      </c>
      <c r="K3" s="41" t="s">
        <v>13</v>
      </c>
    </row>
    <row r="4" s="7" customFormat="1" ht="16" customHeight="1" spans="1:11">
      <c r="A4" s="26">
        <f>ROW()-3</f>
        <v>1</v>
      </c>
      <c r="B4" s="27" t="s">
        <v>14</v>
      </c>
      <c r="C4" s="28" t="str">
        <f>B4</f>
        <v>灯具</v>
      </c>
      <c r="D4" s="29" t="str" cm="1">
        <f ca="1" t="array" ref="D4">IF(C4=0,INDIRECT("D"&amp;ROW()-1),C4)</f>
        <v>灯具</v>
      </c>
      <c r="E4" s="27"/>
      <c r="F4" s="30" t="s">
        <v>15</v>
      </c>
      <c r="G4" s="26"/>
      <c r="H4" s="29" t="e">
        <f ca="1">IF(COUNTBLANK(G4)=1,EVALUATE(F4),EVALUATE(F4)*G4)</f>
        <v>#VALUE!</v>
      </c>
      <c r="I4" s="42"/>
      <c r="J4" s="29" t="str">
        <f ca="1">IF(ISBLANK(I4),IFERROR(H4,""),0)</f>
        <v/>
      </c>
      <c r="K4" s="43"/>
    </row>
    <row r="5" ht="16" customHeight="1" spans="1:11">
      <c r="A5" s="26">
        <f>ROW()-3</f>
        <v>2</v>
      </c>
      <c r="B5" s="29"/>
      <c r="C5" s="31">
        <f>B5</f>
        <v>0</v>
      </c>
      <c r="D5" s="29" t="str" cm="1">
        <f ca="1" t="array" ref="D5">IF(C5=0,INDIRECT("D"&amp;ROW()-1),C5)</f>
        <v>灯具</v>
      </c>
      <c r="E5" s="27" t="s">
        <v>16</v>
      </c>
      <c r="F5" s="30" t="s">
        <v>17</v>
      </c>
      <c r="G5" s="26"/>
      <c r="H5" s="29">
        <f ca="1">IF(COUNTBLANK(G5)=1,EVALUATE(F5),EVALUATE(F5)*G5)</f>
        <v>16</v>
      </c>
      <c r="I5" s="42"/>
      <c r="J5" s="29">
        <f ca="1">IF(ISBLANK(I5),IFERROR(H5,""),0)</f>
        <v>16</v>
      </c>
      <c r="K5" s="43"/>
    </row>
    <row r="6" ht="16" customHeight="1" spans="1:11">
      <c r="A6" s="26">
        <f>ROW()-3</f>
        <v>3</v>
      </c>
      <c r="B6" s="29"/>
      <c r="C6" s="31">
        <f>B6</f>
        <v>0</v>
      </c>
      <c r="D6" s="29" t="str" cm="1">
        <f ca="1" t="array" ref="D6">IF(C6=0,INDIRECT("D"&amp;ROW()-1),C6)</f>
        <v>灯具</v>
      </c>
      <c r="E6" s="27" t="s">
        <v>18</v>
      </c>
      <c r="F6" s="30" t="s">
        <v>19</v>
      </c>
      <c r="G6" s="26"/>
      <c r="H6" s="29">
        <f ca="1">IF(COUNTBLANK(G6)=1,EVALUATE(F6),EVALUATE(F6)*G6)</f>
        <v>33</v>
      </c>
      <c r="I6" s="42"/>
      <c r="J6" s="29">
        <f ca="1">IF(ISBLANK(I6),IFERROR(H6,""),0)</f>
        <v>33</v>
      </c>
      <c r="K6" s="43"/>
    </row>
    <row r="7" ht="16" customHeight="1" spans="1:11">
      <c r="A7" s="26">
        <f>ROW()-3</f>
        <v>4</v>
      </c>
      <c r="B7" s="29"/>
      <c r="C7" s="31">
        <f>B7</f>
        <v>0</v>
      </c>
      <c r="D7" s="29" t="str" cm="1">
        <f ca="1" t="array" ref="D7">IF(C7=0,INDIRECT("D"&amp;ROW()-1),C7)</f>
        <v>灯具</v>
      </c>
      <c r="E7" s="27" t="s">
        <v>20</v>
      </c>
      <c r="F7" s="30" t="s">
        <v>21</v>
      </c>
      <c r="G7" s="26"/>
      <c r="H7" s="29">
        <f ca="1">IF(COUNTBLANK(G7)=1,EVALUATE(F7),EVALUATE(F7)*G7)</f>
        <v>35</v>
      </c>
      <c r="I7" s="42"/>
      <c r="J7" s="29">
        <f ca="1">IF(ISBLANK(I7),IFERROR(H7,""),0)</f>
        <v>35</v>
      </c>
      <c r="K7" s="43"/>
    </row>
    <row r="8" ht="16" customHeight="1" spans="1:11">
      <c r="A8" s="26">
        <f>ROW()-3</f>
        <v>5</v>
      </c>
      <c r="B8" s="27"/>
      <c r="C8" s="28">
        <f>B8</f>
        <v>0</v>
      </c>
      <c r="D8" s="29" t="str" cm="1">
        <f ca="1" t="array" ref="D8">IF(C8=0,INDIRECT("D"&amp;ROW()-1),C8)</f>
        <v>灯具</v>
      </c>
      <c r="E8" s="27"/>
      <c r="F8" s="30" t="s">
        <v>22</v>
      </c>
      <c r="G8" s="26"/>
      <c r="H8" s="29" t="e">
        <f ca="1">IF(COUNTBLANK(G8)=1,EVALUATE(F8),EVALUATE(F8)*G8)</f>
        <v>#VALUE!</v>
      </c>
      <c r="I8" s="42"/>
      <c r="J8" s="29" t="str">
        <f ca="1">IF(ISBLANK(I8),IFERROR(H8,""),0)</f>
        <v/>
      </c>
      <c r="K8" s="43"/>
    </row>
    <row r="9" ht="16" customHeight="1" spans="1:11">
      <c r="A9" s="26">
        <f>ROW()-3</f>
        <v>6</v>
      </c>
      <c r="B9" s="27"/>
      <c r="C9" s="28">
        <f>B9</f>
        <v>0</v>
      </c>
      <c r="D9" s="29" t="str" cm="1">
        <f ca="1" t="array" ref="D9">IF(C9=0,INDIRECT("D"&amp;ROW()-1),C9)</f>
        <v>灯具</v>
      </c>
      <c r="E9" s="27" t="s">
        <v>16</v>
      </c>
      <c r="F9" s="30" t="s">
        <v>23</v>
      </c>
      <c r="G9" s="26">
        <v>29</v>
      </c>
      <c r="H9" s="29">
        <f ca="1">IF(COUNTBLANK(G9)=1,EVALUATE(F9),EVALUATE(F9)*G9)</f>
        <v>928</v>
      </c>
      <c r="I9" s="42"/>
      <c r="J9" s="29">
        <f ca="1">IF(ISBLANK(I9),IFERROR(H9,""),0)</f>
        <v>928</v>
      </c>
      <c r="K9" s="43"/>
    </row>
    <row r="10" ht="16" customHeight="1" spans="1:11">
      <c r="A10" s="26">
        <f>ROW()-3</f>
        <v>7</v>
      </c>
      <c r="B10" s="27"/>
      <c r="C10" s="28">
        <f>B10</f>
        <v>0</v>
      </c>
      <c r="D10" s="29" t="str">
        <f ca="1">IF(C10=0,INDIRECT("D"&amp;ROW()-1),C10)</f>
        <v>灯具</v>
      </c>
      <c r="E10" s="27"/>
      <c r="F10" s="30" t="s">
        <v>24</v>
      </c>
      <c r="G10" s="26"/>
      <c r="H10" s="29">
        <f ca="1">IF(COUNTBLANK(G10)=1,EVALUATE(F10),EVALUATE(F10)*G10)</f>
        <v>15</v>
      </c>
      <c r="I10" s="42"/>
      <c r="J10" s="29">
        <f ca="1">IF(ISBLANK(I10),IFERROR(H10,""),0)</f>
        <v>15</v>
      </c>
      <c r="K10" s="43"/>
    </row>
    <row r="11" ht="16" customHeight="1" spans="1:11">
      <c r="A11" s="26">
        <f>ROW()-3</f>
        <v>8</v>
      </c>
      <c r="B11" s="27"/>
      <c r="C11" s="28">
        <f>B11</f>
        <v>0</v>
      </c>
      <c r="D11" s="29" t="str">
        <f ca="1">IF(C11=0,INDIRECT("D"&amp;ROW()-1),C11)</f>
        <v>灯具</v>
      </c>
      <c r="E11" s="27"/>
      <c r="F11" s="30"/>
      <c r="G11" s="26"/>
      <c r="H11" s="29" t="e">
        <f ca="1">IF(COUNTBLANK(G11)=1,EVALUATE(F11),EVALUATE(F11)*G11)</f>
        <v>#VALUE!</v>
      </c>
      <c r="I11" s="42"/>
      <c r="J11" s="29" t="str">
        <f ca="1">IF(ISBLANK(I11),IFERROR(H11,""),0)</f>
        <v/>
      </c>
      <c r="K11" s="43"/>
    </row>
    <row r="12" ht="16" customHeight="1" spans="1:11">
      <c r="A12" s="26">
        <f>ROW()-3</f>
        <v>9</v>
      </c>
      <c r="B12" s="27"/>
      <c r="C12" s="28">
        <f>B12</f>
        <v>0</v>
      </c>
      <c r="D12" s="29" t="str" cm="1">
        <f ca="1" t="array" ref="D12">IF(C12=0,INDIRECT("D"&amp;ROW()-1),C12)</f>
        <v>灯具</v>
      </c>
      <c r="E12" s="27" t="s">
        <v>25</v>
      </c>
      <c r="F12" s="30" t="s">
        <v>26</v>
      </c>
      <c r="G12" s="26">
        <v>29</v>
      </c>
      <c r="H12" s="29">
        <f ca="1">IF(COUNTBLANK(G12)=1,EVALUATE(F12),EVALUATE(F12)*G12)</f>
        <v>1044</v>
      </c>
      <c r="I12" s="42"/>
      <c r="J12" s="29">
        <f ca="1">IF(ISBLANK(I12),IFERROR(H12,""),0)</f>
        <v>1044</v>
      </c>
      <c r="K12" s="43"/>
    </row>
    <row r="13" ht="16" customHeight="1" spans="1:11">
      <c r="A13" s="26">
        <f>ROW()-3</f>
        <v>10</v>
      </c>
      <c r="B13" s="27"/>
      <c r="C13" s="28">
        <f>B13</f>
        <v>0</v>
      </c>
      <c r="D13" s="29" t="str" cm="1">
        <f ca="1" t="array" ref="D13">IF(C13=0,INDIRECT("D"&amp;ROW()-1),C13)</f>
        <v>灯具</v>
      </c>
      <c r="E13" s="27" t="s">
        <v>20</v>
      </c>
      <c r="F13" s="30" t="s">
        <v>27</v>
      </c>
      <c r="G13" s="26">
        <v>29</v>
      </c>
      <c r="H13" s="29">
        <f ca="1">IF(COUNTBLANK(G13)=1,EVALUATE(F13),EVALUATE(F13)*G13)</f>
        <v>899</v>
      </c>
      <c r="I13" s="42"/>
      <c r="J13" s="29">
        <f ca="1">IF(ISBLANK(I13),IFERROR(H13,""),0)</f>
        <v>899</v>
      </c>
      <c r="K13" s="43"/>
    </row>
    <row r="14" ht="16" customHeight="1" spans="1:11">
      <c r="A14" s="26">
        <f>ROW()-3</f>
        <v>11</v>
      </c>
      <c r="B14" s="27" t="s">
        <v>28</v>
      </c>
      <c r="C14" s="28" t="str">
        <f>B14</f>
        <v>开关</v>
      </c>
      <c r="D14" s="29" t="str" cm="1">
        <f ca="1" t="array" ref="D14">IF(C14=0,INDIRECT("D"&amp;ROW()-1),C14)</f>
        <v>开关</v>
      </c>
      <c r="E14" s="27"/>
      <c r="F14" s="30"/>
      <c r="G14" s="26"/>
      <c r="H14" s="29" t="e">
        <f ca="1">IF(COUNTBLANK(G14)=1,EVALUATE(F14),EVALUATE(F14)*G14)</f>
        <v>#VALUE!</v>
      </c>
      <c r="I14" s="42"/>
      <c r="J14" s="29" t="str">
        <f ca="1">IF(ISBLANK(I14),IFERROR(H14,""),0)</f>
        <v/>
      </c>
      <c r="K14" s="43"/>
    </row>
    <row r="15" ht="16" customHeight="1" spans="1:11">
      <c r="A15" s="26">
        <f>ROW()-3</f>
        <v>12</v>
      </c>
      <c r="B15" s="27"/>
      <c r="C15" s="28">
        <f>B15</f>
        <v>0</v>
      </c>
      <c r="D15" s="29" t="str" cm="1">
        <f ca="1" t="array" ref="D15">IF(C15=0,INDIRECT("D"&amp;ROW()-1),C15)</f>
        <v>开关</v>
      </c>
      <c r="E15" s="27" t="s">
        <v>29</v>
      </c>
      <c r="F15" s="30" t="s">
        <v>30</v>
      </c>
      <c r="G15" s="26"/>
      <c r="H15" s="29">
        <f ca="1">IF(COUNTBLANK(G15)=1,EVALUATE(F15),EVALUATE(F15)*G15)</f>
        <v>88</v>
      </c>
      <c r="I15" s="42"/>
      <c r="J15" s="29">
        <f ca="1">IF(ISBLANK(I15),IFERROR(H15,""),0)</f>
        <v>88</v>
      </c>
      <c r="K15" s="43"/>
    </row>
    <row r="16" ht="16" customHeight="1" spans="1:11">
      <c r="A16" s="26">
        <f>ROW()-3</f>
        <v>13</v>
      </c>
      <c r="B16" s="27"/>
      <c r="C16" s="28">
        <f>B16</f>
        <v>0</v>
      </c>
      <c r="D16" s="29" t="str" cm="1">
        <f ca="1" t="array" ref="D16">IF(C16=0,INDIRECT("D"&amp;ROW()-1),C16)</f>
        <v>开关</v>
      </c>
      <c r="E16" s="27"/>
      <c r="F16" s="30"/>
      <c r="G16" s="26"/>
      <c r="H16" s="29" t="e">
        <f ca="1">IF(COUNTBLANK(G16)=1,EVALUATE(F16),EVALUATE(F16)*G16)</f>
        <v>#VALUE!</v>
      </c>
      <c r="I16" s="42"/>
      <c r="J16" s="29" t="str">
        <f ca="1">IF(ISBLANK(I16),IFERROR(H16,""),0)</f>
        <v/>
      </c>
      <c r="K16" s="43"/>
    </row>
    <row r="17" ht="16" customHeight="1" spans="1:11">
      <c r="A17" s="26">
        <f>ROW()-3</f>
        <v>14</v>
      </c>
      <c r="B17" s="27"/>
      <c r="C17" s="28">
        <f>B17</f>
        <v>0</v>
      </c>
      <c r="D17" s="29" t="str" cm="1">
        <f ca="1" t="array" ref="D17">IF(C17=0,INDIRECT("D"&amp;ROW()-1),C17)</f>
        <v>开关</v>
      </c>
      <c r="E17" s="27" t="s">
        <v>31</v>
      </c>
      <c r="F17" s="30" t="s">
        <v>32</v>
      </c>
      <c r="G17" s="26"/>
      <c r="H17" s="29">
        <f ca="1">IF(COUNTBLANK(G17)=1,EVALUATE(F17),EVALUATE(F17)*G17)</f>
        <v>111</v>
      </c>
      <c r="I17" s="42"/>
      <c r="J17" s="29">
        <f ca="1">IF(ISBLANK(I17),IFERROR(H17,""),0)</f>
        <v>111</v>
      </c>
      <c r="K17" s="43"/>
    </row>
    <row r="18" ht="16" customHeight="1" spans="1:11">
      <c r="A18" s="26">
        <f>ROW()-3</f>
        <v>15</v>
      </c>
      <c r="B18" s="27"/>
      <c r="C18" s="28">
        <f>B18</f>
        <v>0</v>
      </c>
      <c r="D18" s="29" t="str" cm="1">
        <f ca="1" t="array" ref="D18">IF(C18=0,INDIRECT("D"&amp;ROW()-1),C18)</f>
        <v>开关</v>
      </c>
      <c r="E18" s="27"/>
      <c r="F18" s="30"/>
      <c r="G18" s="26"/>
      <c r="H18" s="29" t="e">
        <f ca="1">IF(COUNTBLANK(G18)=1,EVALUATE(F18),EVALUATE(F18)*G18)</f>
        <v>#VALUE!</v>
      </c>
      <c r="I18" s="42"/>
      <c r="J18" s="29" t="str">
        <f ca="1">IF(ISBLANK(I18),IFERROR(H18,""),0)</f>
        <v/>
      </c>
      <c r="K18" s="43"/>
    </row>
    <row r="19" ht="16" customHeight="1" spans="1:11">
      <c r="A19" s="26">
        <f>ROW()-3</f>
        <v>16</v>
      </c>
      <c r="B19" s="27"/>
      <c r="C19" s="28">
        <f>B19</f>
        <v>0</v>
      </c>
      <c r="D19" s="29" t="str" cm="1">
        <f ca="1" t="array" ref="D19">IF(C19=0,INDIRECT("D"&amp;ROW()-1),C19)</f>
        <v>开关</v>
      </c>
      <c r="E19" s="27"/>
      <c r="F19" s="30"/>
      <c r="G19" s="26"/>
      <c r="H19" s="29" t="e">
        <f ca="1">IF(COUNTBLANK(G19)=1,EVALUATE(F19),EVALUATE(F19)*G19)</f>
        <v>#VALUE!</v>
      </c>
      <c r="I19" s="42"/>
      <c r="J19" s="29" t="str">
        <f ca="1">IF(ISBLANK(I19),IFERROR(H19,""),0)</f>
        <v/>
      </c>
      <c r="K19" s="43"/>
    </row>
    <row r="20" ht="16" customHeight="1" spans="1:11">
      <c r="A20" s="26">
        <f>ROW()-3</f>
        <v>17</v>
      </c>
      <c r="B20" s="27"/>
      <c r="C20" s="32">
        <f>B20</f>
        <v>0</v>
      </c>
      <c r="D20" s="29" t="str" cm="1">
        <f ca="1" t="array" ref="D20">IF(C20=0,INDIRECT("D"&amp;ROW()-1),C20)</f>
        <v>开关</v>
      </c>
      <c r="E20" s="27"/>
      <c r="F20" s="30"/>
      <c r="G20" s="26"/>
      <c r="H20" s="29" t="e">
        <f ca="1">IF(COUNTBLANK(G20)=1,EVALUATE(F20),EVALUATE(F20)*G20)</f>
        <v>#VALUE!</v>
      </c>
      <c r="I20" s="42"/>
      <c r="J20" s="29" t="str">
        <f ca="1">IF(ISBLANK(I20),IFERROR(H20,""),0)</f>
        <v/>
      </c>
      <c r="K20" s="43"/>
    </row>
    <row r="21" ht="16" customHeight="1" spans="1:11">
      <c r="A21" s="26">
        <f>ROW()-3</f>
        <v>18</v>
      </c>
      <c r="B21" s="27"/>
      <c r="C21" s="32">
        <f>B21</f>
        <v>0</v>
      </c>
      <c r="D21" s="29" t="str" cm="1">
        <f ca="1" t="array" ref="D21">IF(C21=0,INDIRECT("D"&amp;ROW()-1),C21)</f>
        <v>开关</v>
      </c>
      <c r="E21" s="27"/>
      <c r="F21" s="30"/>
      <c r="G21" s="26"/>
      <c r="H21" s="29" t="e">
        <f ca="1">IF(COUNTBLANK(G21)=1,EVALUATE(F21),EVALUATE(F21)*G21)</f>
        <v>#VALUE!</v>
      </c>
      <c r="I21" s="42"/>
      <c r="J21" s="29" t="str">
        <f ca="1">IF(ISBLANK(I21),IFERROR(H21,""),0)</f>
        <v/>
      </c>
      <c r="K21" s="43"/>
    </row>
    <row r="22" customHeight="1" spans="1:11">
      <c r="A22" s="33">
        <f>ROW()-3</f>
        <v>19</v>
      </c>
      <c r="B22" s="34"/>
      <c r="C22" s="35">
        <f>B22</f>
        <v>0</v>
      </c>
      <c r="D22" s="36" t="str">
        <f ca="1">IF(C22=0,INDIRECT("D"&amp;ROW()-1),C22)</f>
        <v>开关</v>
      </c>
      <c r="E22" s="34">
        <v>56</v>
      </c>
      <c r="F22" s="37"/>
      <c r="G22" s="33"/>
      <c r="H22" s="36" t="e">
        <f ca="1">IF(COUNTBLANK(G22)=1,EVALUATE(F22),EVALUATE(F22)*G22)</f>
        <v>#VALUE!</v>
      </c>
      <c r="I22" s="44"/>
      <c r="J22" s="36" t="str">
        <f ca="1">IF(ISBLANK(I22),IFERROR(H22,""),0)</f>
        <v/>
      </c>
      <c r="K22" s="45"/>
    </row>
  </sheetData>
  <sheetProtection algorithmName="SHA-512" hashValue="FocqM9tv5DdCG9wV3tn+s+JWLgUXFXo1W3UZvp8UFswY9W/OnkzLiv6145RptTxrhZF5tjY/FhPS4yeosmZF+g==" saltValue="Ac6lODR94oIJ+ZLCRCdgRA==" spinCount="100000" sheet="1" formatCells="0" formatRows="0" insertRows="0" deleteRows="0" sort="0" autoFilter="0" pivotTables="0" objects="1"/>
  <protectedRanges>
    <protectedRange sqref="B4:B1993 E4:E1993 F4:F1993 G4:G1993 I4:I1993 E20 E9:E13" name="允许编辑" securityDescriptor="O:WDG:WDD:"/>
  </protectedRanges>
  <mergeCells count="3">
    <mergeCell ref="A1:K1"/>
    <mergeCell ref="E2:F2"/>
    <mergeCell ref="G2:H2"/>
  </mergeCells>
  <conditionalFormatting sqref="A3">
    <cfRule type="expression" dxfId="11" priority="22">
      <formula>COUNTA($B3:$K22)&gt;0</formula>
    </cfRule>
  </conditionalFormatting>
  <conditionalFormatting sqref="B3:K3">
    <cfRule type="expression" dxfId="11" priority="53">
      <formula>COUNTA($B3:$K22)&gt;0</formula>
    </cfRule>
  </conditionalFormatting>
  <conditionalFormatting sqref="D12">
    <cfRule type="expression" dxfId="11" priority="133">
      <formula>COUNTA($B12:$K29)&gt;0</formula>
    </cfRule>
  </conditionalFormatting>
  <conditionalFormatting sqref="E12">
    <cfRule type="expression" dxfId="11" priority="112">
      <formula>COUNTA($B12:$K27)&gt;0</formula>
    </cfRule>
  </conditionalFormatting>
  <conditionalFormatting sqref="E13">
    <cfRule type="expression" dxfId="11" priority="1">
      <formula>COUNTA($B13:$K28)&gt;0</formula>
    </cfRule>
  </conditionalFormatting>
  <conditionalFormatting sqref="E17:F17">
    <cfRule type="expression" dxfId="11" priority="89">
      <formula>COUNTA($B17:$K21)&gt;0</formula>
    </cfRule>
  </conditionalFormatting>
  <conditionalFormatting sqref="I17">
    <cfRule type="expression" dxfId="11" priority="95">
      <formula>COUNTA($B17:$K21)&gt;0</formula>
    </cfRule>
  </conditionalFormatting>
  <conditionalFormatting sqref="E18:F18">
    <cfRule type="expression" dxfId="11" priority="91">
      <formula>COUNTA($B18:$K21)&gt;0</formula>
    </cfRule>
  </conditionalFormatting>
  <conditionalFormatting sqref="I18">
    <cfRule type="expression" dxfId="11" priority="100">
      <formula>COUNTA($B18:$K21)&gt;0</formula>
    </cfRule>
  </conditionalFormatting>
  <conditionalFormatting sqref="E19:F19">
    <cfRule type="expression" dxfId="11" priority="90">
      <formula>COUNTA($B19:$K21)&gt;0</formula>
    </cfRule>
  </conditionalFormatting>
  <conditionalFormatting sqref="I19">
    <cfRule type="expression" dxfId="11" priority="99">
      <formula>COUNTA($B19:$K21)&gt;0</formula>
    </cfRule>
  </conditionalFormatting>
  <conditionalFormatting sqref="E20">
    <cfRule type="expression" dxfId="11" priority="6">
      <formula>COUNTA($B20:$K21)&gt;0</formula>
    </cfRule>
  </conditionalFormatting>
  <conditionalFormatting sqref="F20">
    <cfRule type="expression" dxfId="11" priority="11">
      <formula>COUNTA($B20:$K21)&gt;0</formula>
    </cfRule>
  </conditionalFormatting>
  <conditionalFormatting sqref="E21:F21">
    <cfRule type="expression" dxfId="11" priority="20">
      <formula>COUNTA($B21:$K21)&gt;0</formula>
    </cfRule>
  </conditionalFormatting>
  <conditionalFormatting sqref="D8:D11">
    <cfRule type="expression" dxfId="11" priority="131">
      <formula>COUNTA($B8:$K25)&gt;0</formula>
    </cfRule>
  </conditionalFormatting>
  <conditionalFormatting sqref="D13:D19">
    <cfRule type="expression" dxfId="11" priority="132">
      <formula>COUNTA($B13:$K31)&gt;0</formula>
    </cfRule>
  </conditionalFormatting>
  <conditionalFormatting sqref="D20:D21">
    <cfRule type="expression" dxfId="11" priority="119">
      <formula>COUNTA($B20:$K42)&gt;0</formula>
    </cfRule>
  </conditionalFormatting>
  <conditionalFormatting sqref="E9:E11">
    <cfRule type="expression" dxfId="11" priority="118">
      <formula>COUNTA($B9:$K26)&gt;0</formula>
    </cfRule>
  </conditionalFormatting>
  <conditionalFormatting sqref="F13:F14">
    <cfRule type="expression" dxfId="11" priority="35">
      <formula>COUNTA($B13:$K19)&gt;0</formula>
    </cfRule>
  </conditionalFormatting>
  <conditionalFormatting sqref="I13:I14">
    <cfRule type="expression" dxfId="11" priority="101">
      <formula>COUNTA($B13:$K21)&gt;0</formula>
    </cfRule>
  </conditionalFormatting>
  <conditionalFormatting sqref="I15:I16">
    <cfRule type="expression" dxfId="11" priority="63">
      <formula>COUNTA($B15:$K21)&gt;0</formula>
    </cfRule>
  </conditionalFormatting>
  <conditionalFormatting sqref="B4:C1048576 A1:K1">
    <cfRule type="notContainsBlanks" dxfId="12" priority="10">
      <formula>LEN(TRIM(A1))&gt;0</formula>
    </cfRule>
  </conditionalFormatting>
  <conditionalFormatting sqref="B4:K7">
    <cfRule type="expression" dxfId="11" priority="134">
      <formula>COUNTA($B4:$K22)&gt;0</formula>
    </cfRule>
  </conditionalFormatting>
  <conditionalFormatting sqref="B8:C8 E8:G8 I8 K8">
    <cfRule type="expression" dxfId="11" priority="107">
      <formula>COUNTA($B8:$K21)&gt;0</formula>
    </cfRule>
  </conditionalFormatting>
  <conditionalFormatting sqref="H8 J8">
    <cfRule type="expression" dxfId="11" priority="108">
      <formula>COUNTA($B8:$K21)&gt;0</formula>
    </cfRule>
  </conditionalFormatting>
  <conditionalFormatting sqref="B9:C11 F9:G11 I9:I11 K9:K11">
    <cfRule type="expression" dxfId="11" priority="120">
      <formula>COUNTA($B9:$K21)&gt;0</formula>
    </cfRule>
  </conditionalFormatting>
  <conditionalFormatting sqref="H9:H11 J9:J11">
    <cfRule type="expression" dxfId="11" priority="121">
      <formula>COUNTA($B9:$K21)&gt;0</formula>
    </cfRule>
  </conditionalFormatting>
  <conditionalFormatting sqref="B12:C12 F12:G12 I12 K12">
    <cfRule type="expression" dxfId="11" priority="110">
      <formula>COUNTA($B12:$K22)&gt;0</formula>
    </cfRule>
  </conditionalFormatting>
  <conditionalFormatting sqref="H12 J12">
    <cfRule type="expression" dxfId="11" priority="113">
      <formula>COUNTA($B12:$K22)&gt;0</formula>
    </cfRule>
  </conditionalFormatting>
  <conditionalFormatting sqref="B13:C14 E14 G13:G14 K13:K14">
    <cfRule type="expression" dxfId="11" priority="43">
      <formula>COUNTA($B13:$K19)&gt;0</formula>
    </cfRule>
  </conditionalFormatting>
  <conditionalFormatting sqref="H13:H16 J13:J16">
    <cfRule type="expression" dxfId="11" priority="123">
      <formula>COUNTA($B13:$K22)&gt;0</formula>
    </cfRule>
  </conditionalFormatting>
  <conditionalFormatting sqref="B15:C16 G15:G16 K15:K16">
    <cfRule type="expression" dxfId="11" priority="42">
      <formula>COUNTA($B15:$K19)&gt;0</formula>
    </cfRule>
  </conditionalFormatting>
  <conditionalFormatting sqref="E15:F16">
    <cfRule type="expression" dxfId="11" priority="16">
      <formula>COUNTA($B15:$K21)&gt;0</formula>
    </cfRule>
  </conditionalFormatting>
  <conditionalFormatting sqref="B17:C17 G17 K17">
    <cfRule type="expression" dxfId="11" priority="47">
      <formula>COUNTA($B17:$K19)&gt;0</formula>
    </cfRule>
  </conditionalFormatting>
  <conditionalFormatting sqref="H17 J17">
    <cfRule type="expression" dxfId="11" priority="106">
      <formula>COUNTA($B17:$K25)&gt;0</formula>
    </cfRule>
  </conditionalFormatting>
  <conditionalFormatting sqref="B18:C18 G18 K18">
    <cfRule type="expression" dxfId="11" priority="46">
      <formula>COUNTA($B18:$K19)&gt;0</formula>
    </cfRule>
  </conditionalFormatting>
  <conditionalFormatting sqref="H18:H19 J18:J19">
    <cfRule type="expression" dxfId="11" priority="129">
      <formula>COUNTA($B18:$K26)&gt;0</formula>
    </cfRule>
  </conditionalFormatting>
  <conditionalFormatting sqref="B19:C19 G19 K19">
    <cfRule type="expression" dxfId="11" priority="76">
      <formula>COUNTA($B19:$K19)&gt;0</formula>
    </cfRule>
  </conditionalFormatting>
  <conditionalFormatting sqref="H20:H21 J20:J21">
    <cfRule type="expression" dxfId="11" priority="102">
      <formula>COUNTA($B20:$K33)&gt;0</formula>
    </cfRule>
  </conditionalFormatting>
  <pageMargins left="0.751388888888889" right="0.751388888888889" top="0.432638888888889" bottom="0.432638888888889" header="0.275" footer="0.156944444444444"/>
  <pageSetup paperSize="9" orientation="landscape" horizontalDpi="600"/>
  <headerFooter>
    <oddFooter>&amp;C&amp;8第 &amp;P 页，共 &amp;N 页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36"/>
  <sheetViews>
    <sheetView workbookViewId="0">
      <pane ySplit="2" topLeftCell="A3" activePane="bottomLeft" state="frozen"/>
      <selection/>
      <selection pane="bottomLeft" activeCell="C8" sqref="C8"/>
    </sheetView>
  </sheetViews>
  <sheetFormatPr defaultColWidth="9" defaultRowHeight="22" customHeight="1" outlineLevelCol="2"/>
  <cols>
    <col min="1" max="1" width="26.125" style="2" customWidth="1"/>
    <col min="2" max="2" width="50.625" style="2" customWidth="1"/>
    <col min="3" max="3" width="10.125" style="2" customWidth="1"/>
    <col min="4" max="16384" width="9" style="2"/>
  </cols>
  <sheetData>
    <row r="1" s="1" customFormat="1" ht="36" customHeight="1" spans="1:3">
      <c r="A1" s="3" t="s">
        <v>33</v>
      </c>
      <c r="B1" s="3"/>
      <c r="C1" s="3"/>
    </row>
    <row r="2" s="1" customFormat="1" ht="27" customHeight="1" spans="1:3">
      <c r="A2" s="4" t="s">
        <v>34</v>
      </c>
      <c r="B2" s="4" t="s">
        <v>7</v>
      </c>
      <c r="C2" s="4" t="s">
        <v>12</v>
      </c>
    </row>
    <row r="3" ht="16" customHeight="1" spans="1:3">
      <c r="A3" s="5" t="str" cm="1">
        <f ca="1" t="array" ref="A3:C13">_xlfn.GROUPBY(工程量计算底稿!D4:E1993,工程量计算底稿!J4:J1993,_xleta.sum)</f>
        <v>灯具</v>
      </c>
      <c r="B3" s="5" t="str">
        <v>单管荧光灯</v>
      </c>
      <c r="C3" s="5">
        <v>944</v>
      </c>
    </row>
    <row r="4" ht="16" customHeight="1" spans="1:3">
      <c r="A4" s="5" t="str">
        <v>灯具</v>
      </c>
      <c r="B4" s="5" t="str">
        <v>球形吸顶灯</v>
      </c>
      <c r="C4" s="5">
        <v>1044</v>
      </c>
    </row>
    <row r="5" ht="16" customHeight="1" spans="1:3">
      <c r="A5" s="5" t="str">
        <v>灯具</v>
      </c>
      <c r="B5" s="5" t="str">
        <v>疏散指示灯</v>
      </c>
      <c r="C5" s="5">
        <v>934</v>
      </c>
    </row>
    <row r="6" ht="16" customHeight="1" spans="1:3">
      <c r="A6" s="5" t="str">
        <v>灯具</v>
      </c>
      <c r="B6" s="5" t="str">
        <v>双管荧光灯</v>
      </c>
      <c r="C6" s="5">
        <v>33</v>
      </c>
    </row>
    <row r="7" ht="16" customHeight="1" spans="1:3">
      <c r="A7" s="5" t="str">
        <v>灯具</v>
      </c>
      <c r="B7" s="5">
        <v>0</v>
      </c>
      <c r="C7" s="5">
        <v>15</v>
      </c>
    </row>
    <row r="8" ht="16" customHeight="1" spans="1:3">
      <c r="A8" s="5" t="str">
        <v>开关</v>
      </c>
      <c r="B8" s="5">
        <v>56</v>
      </c>
      <c r="C8" s="5">
        <v>0</v>
      </c>
    </row>
    <row r="9" ht="13.5" spans="1:3">
      <c r="A9" s="5" t="str">
        <v>开关</v>
      </c>
      <c r="B9" s="5" t="str">
        <v>单联开关</v>
      </c>
      <c r="C9" s="5">
        <v>88</v>
      </c>
    </row>
    <row r="10" ht="13.5" spans="1:3">
      <c r="A10" s="5" t="str">
        <v>开关</v>
      </c>
      <c r="B10" s="5" t="str">
        <v>双联开关</v>
      </c>
      <c r="C10" s="5">
        <v>111</v>
      </c>
    </row>
    <row r="11" ht="13.5" spans="1:3">
      <c r="A11" s="5" t="str">
        <v>开关</v>
      </c>
      <c r="B11" s="5">
        <v>0</v>
      </c>
      <c r="C11" s="5">
        <v>0</v>
      </c>
    </row>
    <row r="12" ht="13.5" spans="1:3">
      <c r="A12" s="5">
        <v>0</v>
      </c>
      <c r="B12" s="5">
        <v>0</v>
      </c>
      <c r="C12" s="5">
        <v>0</v>
      </c>
    </row>
    <row r="13" ht="13.5" spans="1:3">
      <c r="A13" s="5" t="str">
        <v>总计</v>
      </c>
      <c r="B13" s="5" t="str">
        <v/>
      </c>
      <c r="C13" s="5">
        <v>3169</v>
      </c>
    </row>
    <row r="14" ht="13.5" spans="1:3">
      <c r="A14" s="5"/>
      <c r="B14" s="5"/>
      <c r="C14" s="5"/>
    </row>
    <row r="15" ht="13.5" spans="1:3">
      <c r="A15" s="5"/>
      <c r="B15" s="5"/>
      <c r="C15" s="5"/>
    </row>
    <row r="16" ht="13.5" spans="1:3">
      <c r="A16" s="5"/>
      <c r="B16" s="5"/>
      <c r="C16" s="5"/>
    </row>
    <row r="17" ht="13.5" spans="1:3">
      <c r="A17" s="5"/>
      <c r="B17" s="5"/>
      <c r="C17" s="5"/>
    </row>
    <row r="18" ht="13.5"/>
    <row r="19" ht="13.5"/>
    <row r="20" ht="13.5"/>
    <row r="21" ht="13.5"/>
    <row r="22" ht="13.5"/>
    <row r="23" ht="13.5"/>
    <row r="24" ht="13.5"/>
    <row r="25" ht="13.5"/>
    <row r="26" ht="13.5"/>
    <row r="27" ht="13.5"/>
    <row r="28" ht="13.5"/>
    <row r="29" ht="13.5"/>
    <row r="30" ht="13.5"/>
    <row r="31" ht="13.5"/>
    <row r="32" ht="13.5"/>
    <row r="33" ht="13.5"/>
    <row r="34" ht="13.5"/>
    <row r="35" ht="13.5"/>
    <row r="36" ht="13.5"/>
  </sheetData>
  <sheetProtection algorithmName="SHA-512" hashValue="I1bEIUxSEn6fmuHFogUIgZhXCU7RLeiz/NXMQRFyzawXKejFHH7obFroIFljWw+6+xlJJr8k1V9rC4qz2EAgYg==" saltValue="VYkFBUV9jNonpepqQ/x63Q==" spinCount="100000" sheet="1" sort="0" autoFilter="0" objects="1"/>
  <autoFilter xmlns:etc="http://www.wps.cn/officeDocument/2017/etCustomData" ref="A2:C35" etc:filterBottomFollowUsedRange="0">
    <extLst/>
  </autoFilter>
  <mergeCells count="1">
    <mergeCell ref="A1:C1"/>
  </mergeCells>
  <printOptions gridLines="1"/>
  <pageMargins left="0.751388888888889" right="0.751388888888889" top="0.472222222222222" bottom="1" header="0.314583333333333" footer="0.5"/>
  <pageSetup paperSize="9" orientation="portrait" horizontalDpi="6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>
    <arrUserId title="允许编辑" rangeCreator="" othersAccessPermission="edit"/>
  </rangeList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工程量计算底稿</vt:lpstr>
      <vt:lpstr>工程量汇总表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pc6</cp:lastModifiedBy>
  <dcterms:created xsi:type="dcterms:W3CDTF">2025-07-22T08:41:00Z</dcterms:created>
  <dcterms:modified xsi:type="dcterms:W3CDTF">2025-07-30T09:14:38Z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73B4EFFF562F4D8AACF913A0D63E76C4_13</vt:lpwstr>
  </property>
  <property fmtid="{D5CDD505-2E9C-101B-9397-08002B2CF9AE}" pid="3" name="KSOProductBuildVer">
    <vt:lpwstr>2052-12.8.2.19823</vt:lpwstr>
  </property>
</Properties>
</file>