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<sst xmlns="http://schemas.openxmlformats.org/spreadsheetml/2006/main" count="59" uniqueCount="46">
  <si>
    <t>工程量计算底稿</t>
  </si>
  <si>
    <t>项目名称</t>
  </si>
  <si>
    <t>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</si>
  <si>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</si>
  <si>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</si>
  <si>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</si>
  <si>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</si>
  <si>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</si>
  <si>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</si>
  <si>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</si>
  <si>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</si>
  <si>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</si>
  <si>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</si>
  <si>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</si>
  <si>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</si>
  <si>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</si>
  <si>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</si>
  <si>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</si>
  <si>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</si>
  <si>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</si>
  <si>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</si>
  <si>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</si>
  <si>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</si>
  <si>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</si>
  <si>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</si>
  <si>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</si>
  <si>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</si>
  <si>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</si>
  <si>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</si>
  <si>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</si>
  <si>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</si>
  <si>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</si>
  <si>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</si>
  <si>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</si>
  <si>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</si>
  <si>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</si>
  <si>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</si>
  <si>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</si>
  <si>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</si>
  <si>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</si>
  <si>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</si>
  <si>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</si>
  <si>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12+56</t>
  </si>
  <si>
    <t>PPR32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</si>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</sst>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2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 applyProtection="1">
      <alignment vertical="center" wrapText="1"/>
      <protection hidden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B143664D-9DB3-4AD1-A1E9-B9F92C955711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8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8"/>
  <sheetViews>
    <sheetView tabSelected="1" zoomScale="110" zoomScaleNormal="110" zoomScaleSheetLayoutView="60" workbookViewId="0">
      <pane ySplit="3" topLeftCell="A4" activePane="bottomLeft" state="frozen"/>
      <selection/>
      <selection pane="bottomLeft" activeCell="D27" sqref="D27"/>
    </sheetView>
  </sheetViews>
  <sheetFormatPr defaultColWidth="9" defaultRowHeight="18" customHeight="1"/>
  <cols>
    <col min="1" max="1" width="6.625" style="9" customWidth="1"/>
    <col min="2" max="2" width="16.25" style="10" customWidth="1"/>
    <col min="3" max="3" width="9.25" style="11" hidden="1" customWidth="1"/>
    <col min="4" max="4" width="30.675" style="10" customWidth="1"/>
    <col min="5" max="5" width="39" style="12" customWidth="1"/>
    <col min="6" max="6" width="5.125" style="9" customWidth="1"/>
    <col min="7" max="7" width="10.375" style="11" hidden="1" customWidth="1"/>
    <col min="8" max="8" width="5.75" style="13" customWidth="1"/>
    <col min="9" max="9" width="10.375" style="11" customWidth="1"/>
    <col min="10" max="10" width="18.2916666666667" style="14" customWidth="1"/>
    <col min="11" max="16384" width="9" style="10"/>
  </cols>
  <sheetData>
    <row r="1" customFormat="1" ht="34" customHeight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31"/>
    </row>
    <row r="2" customFormat="1" ht="21" customHeight="1" spans="1:10">
      <c r="A2" s="16" t="s">
        <v>1</v>
      </c>
      <c r="B2" s="16"/>
      <c r="C2" s="17"/>
      <c r="D2" s="18" t="s">
        <v>2</v>
      </c>
      <c r="E2" s="18"/>
      <c r="F2" s="19"/>
      <c r="G2" s="20"/>
      <c r="H2" s="21"/>
      <c r="I2" s="20"/>
      <c r="J2" s="32"/>
    </row>
    <row r="3" s="7" customFormat="1" ht="18.75" customHeight="1" spans="1:10">
      <c r="A3" s="22" t="s">
        <v>3</v>
      </c>
      <c r="B3" s="22" t="s">
        <v>4</v>
      </c>
      <c r="C3" s="23" t="s">
        <v>5</v>
      </c>
      <c r="D3" s="24" t="s">
        <v>6</v>
      </c>
      <c r="E3" s="24" t="s">
        <v>7</v>
      </c>
      <c r="F3" s="22" t="s">
        <v>8</v>
      </c>
      <c r="G3" s="23" t="s">
        <v>9</v>
      </c>
      <c r="H3" s="23" t="s">
        <v>10</v>
      </c>
      <c r="I3" s="23" t="s">
        <v>11</v>
      </c>
      <c r="J3" s="33" t="s">
        <v>12</v>
      </c>
    </row>
    <row r="4" s="8" customFormat="1" customHeight="1" spans="1:10">
      <c r="A4" s="25">
        <f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5"/>
      <c r="G4" s="27" t="e">
        <f ca="1">IF(ISBLANK(F4),EVALUATE(E4),EVALUATE(E4)*F4)</f>
        <v>#VALUE!</v>
      </c>
      <c r="H4" s="29"/>
      <c r="I4" s="27" t="str">
        <f ca="1">IF(ISBLANK(H4),IFERROR(G4,"")," ")</f>
        <v/>
      </c>
      <c r="J4" s="34"/>
    </row>
    <row r="5" s="8" customFormat="1" ht="16" customHeight="1" spans="1:10">
      <c r="A5" s="25">
        <f>ROW()-3</f>
        <v>2</v>
      </c>
      <c r="B5" s="27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5"/>
      <c r="G5" s="27">
        <f ca="1">IF(ISBLANK(F5),EVALUATE(E5),EVALUATE(E5)*F5)</f>
        <v>11</v>
      </c>
      <c r="H5" s="29"/>
      <c r="I5" s="27">
        <f ca="1">IF(ISBLANK(H5),IFERROR(G5,"")," ")</f>
        <v>11</v>
      </c>
      <c r="J5" s="34"/>
    </row>
    <row r="6" s="8" customFormat="1" ht="16" customHeight="1" spans="1:10">
      <c r="A6" s="25">
        <f>ROW()-3</f>
        <v>3</v>
      </c>
      <c r="B6" s="27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5"/>
      <c r="G6" s="27">
        <f ca="1">IF(ISBLANK(F6),EVALUATE(E6),EVALUATE(E6)*F6)</f>
        <v>15</v>
      </c>
      <c r="H6" s="29"/>
      <c r="I6" s="27">
        <f ca="1">IF(ISBLANK(H6),IFERROR(G6,"")," ")</f>
        <v>15</v>
      </c>
      <c r="J6" s="34"/>
    </row>
    <row r="7" s="8" customFormat="1" ht="16" customHeight="1" spans="1:10">
      <c r="A7" s="25">
        <f>ROW()-3</f>
        <v>4</v>
      </c>
      <c r="B7" s="27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5"/>
      <c r="G7" s="27">
        <f ca="1">IF(ISBLANK(F7),EVALUATE(E7),EVALUATE(E7)*F7)</f>
        <v>3</v>
      </c>
      <c r="H7" s="29"/>
      <c r="I7" s="27">
        <f ca="1">IF(ISBLANK(H7),IFERROR(G7,"")," ")</f>
        <v>3</v>
      </c>
      <c r="J7" s="34"/>
    </row>
    <row r="8" s="8" customFormat="1" ht="16" customHeight="1" spans="1:10">
      <c r="A8" s="25">
        <f>ROW()-3</f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5"/>
      <c r="G8" s="27">
        <f ca="1">IF(ISBLANK(F8),EVALUATE(E8),EVALUATE(E8)*F8)</f>
        <v>15</v>
      </c>
      <c r="H8" s="29"/>
      <c r="I8" s="27">
        <f ca="1">IF(ISBLANK(H8),IFERROR(G8,"")," ")</f>
        <v>15</v>
      </c>
      <c r="J8" s="34"/>
    </row>
    <row r="9" s="8" customFormat="1" ht="16" customHeight="1" spans="1:10">
      <c r="A9" s="25">
        <f>ROW()-3</f>
        <v>6</v>
      </c>
      <c r="B9" s="26"/>
      <c r="C9" s="27" t="str">
        <f ca="1">IF(ISBLANK(B9),INDIRECT("C"&amp;ROW()-1),B9)</f>
        <v>卫生洁具</v>
      </c>
      <c r="D9" s="28" t="s">
        <v>22</v>
      </c>
      <c r="E9" s="28" t="s">
        <v>23</v>
      </c>
      <c r="F9" s="25"/>
      <c r="G9" s="27">
        <f ca="1">IF(ISBLANK(F9),EVALUATE(E9),EVALUATE(E9)*F9)</f>
        <v>17</v>
      </c>
      <c r="H9" s="29"/>
      <c r="I9" s="27">
        <f ca="1">IF(ISBLANK(H9),IFERROR(G9,"")," ")</f>
        <v>17</v>
      </c>
      <c r="J9" s="34"/>
    </row>
    <row r="10" s="8" customFormat="1" ht="16" customHeight="1" spans="1:10">
      <c r="A10" s="25">
        <f>ROW()-3</f>
        <v>7</v>
      </c>
      <c r="B10" s="26"/>
      <c r="C10" s="27" t="str">
        <f ca="1">IF(ISBLANK(B10),INDIRECT("C"&amp;ROW()-1),B10)</f>
        <v>卫生洁具</v>
      </c>
      <c r="D10" s="28"/>
      <c r="E10" s="28" t="s">
        <v>24</v>
      </c>
      <c r="F10" s="25"/>
      <c r="G10" s="27" t="e">
        <f ca="1">IF(ISBLANK(F10),EVALUATE(E10),EVALUATE(E10)*F10)</f>
        <v>#VALUE!</v>
      </c>
      <c r="H10" s="29"/>
      <c r="I10" s="27" t="str">
        <f ca="1">IF(ISBLANK(H10),IFERROR(G10,"")," ")</f>
        <v/>
      </c>
      <c r="J10" s="34"/>
    </row>
    <row r="11" s="8" customFormat="1" ht="16" customHeight="1" spans="1:10">
      <c r="A11" s="25">
        <f>ROW()-3</f>
        <v>8</v>
      </c>
      <c r="B11" s="26"/>
      <c r="C11" s="27" t="str">
        <f ca="1">IF(ISBLANK(B11),INDIRECT("C"&amp;ROW()-1),B11)</f>
        <v>卫生洁具</v>
      </c>
      <c r="D11" s="28" t="s">
        <v>15</v>
      </c>
      <c r="E11" s="28" t="s">
        <v>25</v>
      </c>
      <c r="F11" s="25">
        <v>9</v>
      </c>
      <c r="G11" s="27">
        <f ca="1">IF(ISBLANK(F11),EVALUATE(E11),EVALUATE(E11)*F11)</f>
        <v>252</v>
      </c>
      <c r="H11" s="29"/>
      <c r="I11" s="27">
        <f ca="1">IF(ISBLANK(H11),IFERROR(G11,"")," ")</f>
        <v>252</v>
      </c>
      <c r="J11" s="34"/>
    </row>
    <row r="12" s="8" customFormat="1" ht="16" customHeight="1" spans="1:10">
      <c r="A12" s="25">
        <f>ROW()-3</f>
        <v>9</v>
      </c>
      <c r="B12" s="26"/>
      <c r="C12" s="27" t="str">
        <f ca="1">IF(ISBLANK(B12),INDIRECT("C"&amp;ROW()-1),B12)</f>
        <v>卫生洁具</v>
      </c>
      <c r="D12" s="28" t="s">
        <v>26</v>
      </c>
      <c r="E12" s="28" t="s">
        <v>27</v>
      </c>
      <c r="F12" s="25">
        <v>9</v>
      </c>
      <c r="G12" s="27">
        <f ca="1">IF(ISBLANK(F12),EVALUATE(E12),EVALUATE(E12)*F12)</f>
        <v>153</v>
      </c>
      <c r="H12" s="29"/>
      <c r="I12" s="27">
        <f ca="1">IF(ISBLANK(H12),IFERROR(G12,"")," ")</f>
        <v>153</v>
      </c>
      <c r="J12" s="34"/>
    </row>
    <row r="13" s="8" customFormat="1" ht="16" customHeight="1" spans="1:10">
      <c r="A13" s="25">
        <f>ROW()-3</f>
        <v>10</v>
      </c>
      <c r="B13" s="26"/>
      <c r="C13" s="27" t="str">
        <f ca="1">IF(ISBLANK(B13),INDIRECT("C"&amp;ROW()-1),B13)</f>
        <v>卫生洁具</v>
      </c>
      <c r="D13" s="28" t="s">
        <v>17</v>
      </c>
      <c r="E13" s="28" t="s">
        <v>28</v>
      </c>
      <c r="F13" s="25">
        <v>9</v>
      </c>
      <c r="G13" s="27">
        <f ca="1">IF(ISBLANK(F13),EVALUATE(E13),EVALUATE(E13)*F13)</f>
        <v>216</v>
      </c>
      <c r="H13" s="29"/>
      <c r="I13" s="27">
        <f ca="1">IF(ISBLANK(H13),IFERROR(G13,"")," ")</f>
        <v>216</v>
      </c>
      <c r="J13" s="34"/>
    </row>
    <row r="14" s="8" customFormat="1" ht="16" customHeight="1" spans="1:10">
      <c r="A14" s="25">
        <f>ROW()-3</f>
        <v>11</v>
      </c>
      <c r="B14" s="26"/>
      <c r="C14" s="27" t="str" cm="1">
        <f ca="1" t="array" ref="C14">IF(ISBLANK(B14),INDIRECT("C"&amp;ROW()-1),B14)</f>
        <v>卫生洁具</v>
      </c>
      <c r="D14" s="28" t="s">
        <v>19</v>
      </c>
      <c r="E14" s="28" t="s">
        <v>29</v>
      </c>
      <c r="F14" s="25">
        <v>9</v>
      </c>
      <c r="G14" s="27">
        <f ca="1">IF(ISBLANK(F14),EVALUATE(E14),EVALUATE(E14)*F14)</f>
        <v>180</v>
      </c>
      <c r="H14" s="29"/>
      <c r="I14" s="27">
        <f ca="1">IF(ISBLANK(H14),IFERROR(G14,"")," ")</f>
        <v>180</v>
      </c>
      <c r="J14" s="34"/>
    </row>
    <row r="15" s="8" customFormat="1" ht="16" customHeight="1" spans="1:10">
      <c r="A15" s="25">
        <f>ROW()-3</f>
        <v>12</v>
      </c>
      <c r="B15" s="26"/>
      <c r="C15" s="27" t="str" cm="1">
        <f ca="1" t="array" ref="C15">IF(ISBLANK(B15),INDIRECT("C"&amp;ROW()-1),B15)</f>
        <v>卫生洁具</v>
      </c>
      <c r="D15" s="28" t="s">
        <v>20</v>
      </c>
      <c r="E15" s="28" t="s">
        <v>30</v>
      </c>
      <c r="F15" s="25">
        <v>9</v>
      </c>
      <c r="G15" s="27">
        <f ca="1">IF(ISBLANK(F15),EVALUATE(E15),EVALUATE(E15)*F15)</f>
        <v>261</v>
      </c>
      <c r="H15" s="29"/>
      <c r="I15" s="27">
        <f ca="1">IF(ISBLANK(H15),IFERROR(G15,"")," ")</f>
        <v>261</v>
      </c>
      <c r="J15" s="34"/>
    </row>
    <row r="16" s="8" customFormat="1" ht="16" customHeight="1" spans="1:10">
      <c r="A16" s="25">
        <f>ROW()-3</f>
        <v>13</v>
      </c>
      <c r="B16" s="26"/>
      <c r="C16" s="27" t="str" cm="1">
        <f ca="1" t="array" ref="C16">IF(ISBLANK(B16),INDIRECT("C"&amp;ROW()-1),B16)</f>
        <v>卫生洁具</v>
      </c>
      <c r="D16" s="28" t="s">
        <v>22</v>
      </c>
      <c r="E16" s="28" t="s">
        <v>31</v>
      </c>
      <c r="F16" s="25">
        <v>9</v>
      </c>
      <c r="G16" s="27">
        <f ca="1">IF(ISBLANK(F16),EVALUATE(E16),EVALUATE(E16)*F16)</f>
        <v>207</v>
      </c>
      <c r="H16" s="29"/>
      <c r="I16" s="27">
        <f ca="1">IF(ISBLANK(H16),IFERROR(G16,"")," ")</f>
        <v>207</v>
      </c>
      <c r="J16" s="34"/>
    </row>
    <row r="17" s="8" customFormat="1" ht="16" customHeight="1" spans="1:10">
      <c r="A17" s="25">
        <f>ROW()-3</f>
        <v>14</v>
      </c>
      <c r="B17" s="26" t="s">
        <v>32</v>
      </c>
      <c r="C17" s="27" t="str" cm="1">
        <f ca="1" t="array" ref="C17">IF(ISBLANK(B17),INDIRECT("C"&amp;ROW()-1),B17)</f>
        <v>给水管道</v>
      </c>
      <c r="D17" s="28"/>
      <c r="E17" s="28" t="s">
        <v>14</v>
      </c>
      <c r="F17" s="25"/>
      <c r="G17" s="27" t="e">
        <f ca="1">IF(ISBLANK(F17),EVALUATE(E17),EVALUATE(E17)*F17)</f>
        <v>#VALUE!</v>
      </c>
      <c r="H17" s="29"/>
      <c r="I17" s="27" t="str">
        <f ca="1">IF(ISBLANK(H17),IFERROR(G17,"")," ")</f>
        <v/>
      </c>
      <c r="J17" s="34"/>
    </row>
    <row r="18" s="8" customFormat="1" ht="16" customHeight="1" spans="1:10">
      <c r="A18" s="25">
        <f>ROW()-3</f>
        <v>15</v>
      </c>
      <c r="B18" s="26"/>
      <c r="C18" s="27" t="str" cm="1">
        <f ca="1" t="array" ref="C18">IF(ISBLANK(B18),INDIRECT("C"&amp;ROW()-1),B18)</f>
        <v>给水管道</v>
      </c>
      <c r="D18" s="28" t="s">
        <v>33</v>
      </c>
      <c r="E18" s="28" t="s">
        <v>34</v>
      </c>
      <c r="F18" s="25"/>
      <c r="G18" s="27">
        <f ca="1">IF(ISBLANK(F18),EVALUATE(E18),EVALUATE(E18)*F18)</f>
        <v>26.7</v>
      </c>
      <c r="H18" s="29"/>
      <c r="I18" s="27">
        <f ca="1">IF(ISBLANK(H18),IFERROR(G18,"")," ")</f>
        <v>26.7</v>
      </c>
      <c r="J18" s="34"/>
    </row>
    <row r="19" s="8" customFormat="1" ht="16" customHeight="1" spans="1:10">
      <c r="A19" s="25">
        <f>ROW()-3</f>
        <v>16</v>
      </c>
      <c r="B19" s="26"/>
      <c r="C19" s="27" t="str" cm="1">
        <f ca="1" t="array" ref="C19">IF(ISBLANK(B19),INDIRECT("C"&amp;ROW()-1),B19)</f>
        <v>给水管道</v>
      </c>
      <c r="D19" s="28" t="s">
        <v>35</v>
      </c>
      <c r="E19" s="28" t="s">
        <v>36</v>
      </c>
      <c r="F19" s="25"/>
      <c r="G19" s="27">
        <f ca="1">IF(ISBLANK(F19),EVALUATE(E19),EVALUATE(E19)*F19)</f>
        <v>21.9</v>
      </c>
      <c r="H19" s="29"/>
      <c r="I19" s="27">
        <f ca="1">IF(ISBLANK(H19),IFERROR(G19,"")," ")</f>
        <v>21.9</v>
      </c>
      <c r="J19" s="34"/>
    </row>
    <row r="20" s="8" customFormat="1" ht="16" customHeight="1" spans="1:10">
      <c r="A20" s="25">
        <f>ROW()-3</f>
        <v>17</v>
      </c>
      <c r="B20" s="26"/>
      <c r="C20" s="27" t="str" cm="1">
        <f ca="1" t="array" ref="C20">IF(ISBLANK(B20),INDIRECT("C"&amp;ROW()-1),B20)</f>
        <v>给水管道</v>
      </c>
      <c r="D20" s="28" t="s">
        <v>37</v>
      </c>
      <c r="E20" s="28" t="s">
        <v>38</v>
      </c>
      <c r="F20" s="25"/>
      <c r="G20" s="27">
        <f ca="1">IF(ISBLANK(F20),EVALUATE(E20),EVALUATE(E20)*F20)</f>
        <v>57</v>
      </c>
      <c r="H20" s="29"/>
      <c r="I20" s="27">
        <f ca="1">IF(ISBLANK(H20),IFERROR(G20,"")," ")</f>
        <v>57</v>
      </c>
      <c r="J20" s="34"/>
    </row>
    <row r="21" s="8" customFormat="1" ht="16" customHeight="1" spans="1:10">
      <c r="A21" s="25">
        <f>ROW()-3</f>
        <v>18</v>
      </c>
      <c r="B21" s="26"/>
      <c r="C21" s="27" t="str" cm="1">
        <f ca="1" t="array" ref="C21">IF(ISBLANK(B21),INDIRECT("C"&amp;ROW()-1),B21)</f>
        <v>给水管道</v>
      </c>
      <c r="D21" s="28"/>
      <c r="E21" s="28" t="s">
        <v>24</v>
      </c>
      <c r="F21" s="25"/>
      <c r="G21" s="27" t="e">
        <f ca="1">IF(ISBLANK(F21),EVALUATE(E21),EVALUATE(E21)*F21)</f>
        <v>#VALUE!</v>
      </c>
      <c r="H21" s="29"/>
      <c r="I21" s="27" t="str">
        <f ca="1">IF(ISBLANK(H21),IFERROR(G21,"")," ")</f>
        <v/>
      </c>
      <c r="J21" s="34"/>
    </row>
    <row r="22" s="8" customFormat="1" ht="16" customHeight="1" spans="1:10">
      <c r="A22" s="25">
        <f>ROW()-3</f>
        <v>19</v>
      </c>
      <c r="B22" s="26"/>
      <c r="C22" s="27" t="str" cm="1">
        <f ca="1" t="array" ref="C22">IF(ISBLANK(B22),INDIRECT("C"&amp;ROW()-1),B22)</f>
        <v>给水管道</v>
      </c>
      <c r="D22" s="28" t="s">
        <v>33</v>
      </c>
      <c r="E22" s="28" t="s">
        <v>39</v>
      </c>
      <c r="F22" s="25">
        <v>9</v>
      </c>
      <c r="G22" s="27">
        <f ca="1">IF(ISBLANK(F22),EVALUATE(E22),EVALUATE(E22)*F22)</f>
        <v>183.6</v>
      </c>
      <c r="H22" s="29"/>
      <c r="I22" s="27">
        <f ca="1">IF(ISBLANK(H22),IFERROR(G22,"")," ")</f>
        <v>183.6</v>
      </c>
      <c r="J22" s="34"/>
    </row>
    <row r="23" s="8" customFormat="1" ht="16" customHeight="1" spans="1:10">
      <c r="A23" s="25">
        <f>ROW()-3</f>
        <v>20</v>
      </c>
      <c r="B23" s="26"/>
      <c r="C23" s="27" t="str" cm="1">
        <f ca="1" t="array" ref="C23">IF(ISBLANK(B23),INDIRECT("C"&amp;ROW()-1),B23)</f>
        <v>给水管道</v>
      </c>
      <c r="D23" s="28" t="s">
        <v>35</v>
      </c>
      <c r="E23" s="28" t="s">
        <v>40</v>
      </c>
      <c r="F23" s="25">
        <v>9</v>
      </c>
      <c r="G23" s="27">
        <f ca="1">IF(ISBLANK(F23),EVALUATE(E23),EVALUATE(E23)*F23)</f>
        <v>203.4</v>
      </c>
      <c r="H23" s="29"/>
      <c r="I23" s="27">
        <f ca="1">IF(ISBLANK(H23),IFERROR(G23,"")," ")</f>
        <v>203.4</v>
      </c>
      <c r="J23" s="34"/>
    </row>
    <row r="24" s="8" customFormat="1" ht="16" customHeight="1" spans="1:10">
      <c r="A24" s="25">
        <f>ROW()-3</f>
        <v>21</v>
      </c>
      <c r="B24" s="26"/>
      <c r="C24" s="27" t="str" cm="1">
        <f ca="1" t="array" ref="C24">IF(ISBLANK(B24),INDIRECT("C"&amp;ROW()-1),B24)</f>
        <v>给水管道</v>
      </c>
      <c r="D24" s="28" t="s">
        <v>37</v>
      </c>
      <c r="E24" s="28" t="s">
        <v>34</v>
      </c>
      <c r="F24" s="25">
        <v>9</v>
      </c>
      <c r="G24" s="27">
        <f ca="1">IF(ISBLANK(F24),EVALUATE(E24),EVALUATE(E24)*F24)</f>
        <v>240.3</v>
      </c>
      <c r="H24" s="29"/>
      <c r="I24" s="27">
        <f ca="1">IF(ISBLANK(H24),IFERROR(G24,"")," ")</f>
        <v>240.3</v>
      </c>
      <c r="J24" s="34"/>
    </row>
    <row r="25" s="8" customFormat="1" ht="16" customHeight="1" spans="1:10">
      <c r="A25" s="25">
        <f>ROW()-3</f>
        <v>22</v>
      </c>
      <c r="B25" s="26"/>
      <c r="C25" s="27" t="str" cm="1">
        <f ca="1" t="array" ref="C25">IF(ISBLANK(B25),INDIRECT("C"&amp;ROW()-1),B25)</f>
        <v>给水管道</v>
      </c>
      <c r="D25" s="28" t="s">
        <v>41</v>
      </c>
      <c r="E25" s="28" t="s">
        <v>42</v>
      </c>
      <c r="F25" s="25">
        <v>9</v>
      </c>
      <c r="G25" s="27">
        <f ca="1">IF(ISBLANK(F25),EVALUATE(E25),EVALUATE(E25)*F25)</f>
        <v>612</v>
      </c>
      <c r="H25" s="29"/>
      <c r="I25" s="27">
        <f ca="1">IF(ISBLANK(H25),IFERROR(G25,"")," ")</f>
        <v>612</v>
      </c>
      <c r="J25" s="34"/>
    </row>
    <row r="26" s="8" customFormat="1" ht="16" customHeight="1" spans="1:10">
      <c r="A26" s="25">
        <f>ROW()-3</f>
        <v>23</v>
      </c>
      <c r="B26" s="26"/>
      <c r="C26" s="27" t="str" cm="1">
        <f ca="1" t="array" ref="C26">IF(ISBLANK(B26),INDIRECT("C"&amp;ROW()-1),B26)</f>
        <v>给水管道</v>
      </c>
      <c r="D26" s="28" t="s">
        <v>43</v>
      </c>
      <c r="E26" s="28">
        <v>23</v>
      </c>
      <c r="F26" s="25"/>
      <c r="G26" s="27">
        <f ca="1">IF(ISBLANK(F26),EVALUATE(E26),EVALUATE(E26)*F26)</f>
        <v>23</v>
      </c>
      <c r="H26" s="29"/>
      <c r="I26" s="27">
        <f ca="1">IF(ISBLANK(H26),IFERROR(G26,"")," ")</f>
        <v>23</v>
      </c>
      <c r="J26" s="34"/>
    </row>
    <row r="27" s="8" customFormat="1" ht="16" customHeight="1" spans="1:10">
      <c r="A27" s="25">
        <f>ROW()-3</f>
        <v>24</v>
      </c>
      <c r="B27" s="26"/>
      <c r="C27" s="27" t="str" cm="1">
        <f ca="1" t="array" ref="C27">IF(ISBLANK(B27),INDIRECT("C"&amp;ROW()-1),B27)</f>
        <v>给水管道</v>
      </c>
      <c r="D27" s="28"/>
      <c r="E27" s="28"/>
      <c r="F27" s="25"/>
      <c r="G27" s="27" t="e">
        <f ca="1">IF(ISBLANK(F27),EVALUATE(E27),EVALUATE(E27)*F27)</f>
        <v>#VALUE!</v>
      </c>
      <c r="H27" s="29"/>
      <c r="I27" s="27" t="str">
        <f ca="1">IF(ISBLANK(H27),IFERROR(G27,"")," ")</f>
        <v/>
      </c>
      <c r="J27" s="34"/>
    </row>
    <row r="28" s="8" customFormat="1" ht="16" customHeight="1" spans="1:10">
      <c r="A28" s="25">
        <f>ROW()-3</f>
        <v>25</v>
      </c>
      <c r="B28" s="26"/>
      <c r="C28" s="27" t="str" cm="1">
        <f ca="1" t="array" ref="C28">IF(ISBLANK(B28),INDIRECT("C"&amp;ROW()-1),B28)</f>
        <v>给水管道</v>
      </c>
      <c r="D28" s="28"/>
      <c r="E28" s="28"/>
      <c r="F28" s="30"/>
      <c r="G28" s="27" t="e">
        <f ca="1">IF(ISBLANK(F28),EVALUATE(E28),EVALUATE(E28)*F28)</f>
        <v>#VALUE!</v>
      </c>
      <c r="H28" s="29"/>
      <c r="I28" s="27" t="str">
        <f ca="1">IF(ISBLANK(H28),IFERROR(G28,"")," ")</f>
        <v/>
      </c>
      <c r="J28" s="34"/>
    </row>
  </sheetData>
  <sheetProtection formatCells="0" formatRows="0" insertRows="0" deleteRows="0" sort="0" autoFilter="0" pivotTables="0"/>
  <protectedRanges>
    <protectedRange sqref="B4:B1996 D4:D1996 E4:E1996 F4:F1996 H4:H1996 D27 D16:D20 D17 D11:D16 E17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9">
      <formula>COUNTA($B3:$J28)&gt;0</formula>
    </cfRule>
  </conditionalFormatting>
  <conditionalFormatting sqref="B3:J3">
    <cfRule type="expression" dxfId="10" priority="60">
      <formula>COUNTA($B3:$J28)&gt;0</formula>
    </cfRule>
  </conditionalFormatting>
  <conditionalFormatting sqref="C13">
    <cfRule type="expression" dxfId="10" priority="143">
      <formula>COUNTA($B13:$J33)&gt;0</formula>
    </cfRule>
  </conditionalFormatting>
  <conditionalFormatting sqref="D17">
    <cfRule type="expression" dxfId="10" priority="7">
      <formula>COUNTA($B17:$J31)&gt;0</formula>
    </cfRule>
  </conditionalFormatting>
  <conditionalFormatting sqref="E17">
    <cfRule type="expression" dxfId="10" priority="4">
      <formula>COUNTA($B17:$J39)&gt;0</formula>
    </cfRule>
  </conditionalFormatting>
  <conditionalFormatting sqref="D18">
    <cfRule type="expression" dxfId="10" priority="125">
      <formula>COUNTA($B18:$J31)&gt;0</formula>
    </cfRule>
  </conditionalFormatting>
  <conditionalFormatting sqref="D19">
    <cfRule type="expression" dxfId="10" priority="119">
      <formula>COUNTA($B19:$J30)&gt;0</formula>
    </cfRule>
  </conditionalFormatting>
  <conditionalFormatting sqref="H19">
    <cfRule type="expression" dxfId="10" priority="166">
      <formula>COUNTA($B19:$J28)&gt;0</formula>
    </cfRule>
  </conditionalFormatting>
  <conditionalFormatting sqref="D20">
    <cfRule type="expression" dxfId="10" priority="8">
      <formula>COUNTA($B20:$J31)&gt;0</formula>
    </cfRule>
  </conditionalFormatting>
  <conditionalFormatting sqref="D22">
    <cfRule type="expression" dxfId="10" priority="3">
      <formula>COUNTA($B22:$J35)&gt;0</formula>
    </cfRule>
  </conditionalFormatting>
  <conditionalFormatting sqref="E22">
    <cfRule type="expression" dxfId="10" priority="23">
      <formula>COUNTA($B22:$J28)&gt;0</formula>
    </cfRule>
  </conditionalFormatting>
  <conditionalFormatting sqref="D23">
    <cfRule type="expression" dxfId="10" priority="2">
      <formula>COUNTA($B23:$J34)&gt;0</formula>
    </cfRule>
  </conditionalFormatting>
  <conditionalFormatting sqref="E23">
    <cfRule type="expression" dxfId="10" priority="154">
      <formula>COUNTA($B23:$J28)&gt;0</formula>
    </cfRule>
  </conditionalFormatting>
  <conditionalFormatting sqref="D24">
    <cfRule type="expression" dxfId="10" priority="1">
      <formula>COUNTA($B24:$J35)&gt;0</formula>
    </cfRule>
  </conditionalFormatting>
  <conditionalFormatting sqref="E24">
    <cfRule type="expression" dxfId="10" priority="96">
      <formula>COUNTA($B24:$J28)&gt;0</formula>
    </cfRule>
  </conditionalFormatting>
  <conditionalFormatting sqref="D25:E25">
    <cfRule type="expression" dxfId="10" priority="98">
      <formula>COUNTA($B25:$J28)&gt;0</formula>
    </cfRule>
  </conditionalFormatting>
  <conditionalFormatting sqref="H25">
    <cfRule type="expression" dxfId="10" priority="107">
      <formula>COUNTA($B25:$J28)&gt;0</formula>
    </cfRule>
  </conditionalFormatting>
  <conditionalFormatting sqref="D26:E26">
    <cfRule type="expression" dxfId="10" priority="97">
      <formula>COUNTA($B26:$J28)&gt;0</formula>
    </cfRule>
  </conditionalFormatting>
  <conditionalFormatting sqref="H26">
    <cfRule type="expression" dxfId="10" priority="106">
      <formula>COUNTA($B26:$J28)&gt;0</formula>
    </cfRule>
  </conditionalFormatting>
  <conditionalFormatting sqref="D27">
    <cfRule type="expression" dxfId="10" priority="13">
      <formula>COUNTA($B27:$J28)&gt;0</formula>
    </cfRule>
  </conditionalFormatting>
  <conditionalFormatting sqref="E27">
    <cfRule type="expression" dxfId="10" priority="18">
      <formula>COUNTA($B27:$J28)&gt;0</formula>
    </cfRule>
  </conditionalFormatting>
  <conditionalFormatting sqref="D28:E28">
    <cfRule type="expression" dxfId="10" priority="27">
      <formula>COUNTA($B28:$J28)&gt;0</formula>
    </cfRule>
  </conditionalFormatting>
  <conditionalFormatting sqref="C8:C10">
    <cfRule type="expression" dxfId="10" priority="146">
      <formula>COUNTA($B8:$J31)&gt;0</formula>
    </cfRule>
  </conditionalFormatting>
  <conditionalFormatting sqref="C11:C12">
    <cfRule type="expression" dxfId="10" priority="149">
      <formula>COUNTA($B11:$J32)&gt;0</formula>
    </cfRule>
  </conditionalFormatting>
  <conditionalFormatting sqref="C14:C28">
    <cfRule type="expression" dxfId="10" priority="141">
      <formula>COUNTA($B14:$J32)&gt;0</formula>
    </cfRule>
  </conditionalFormatting>
  <conditionalFormatting sqref="D11:D12">
    <cfRule type="expression" dxfId="10" priority="150">
      <formula>COUNTA($B11:$J34)&gt;0</formula>
    </cfRule>
  </conditionalFormatting>
  <conditionalFormatting sqref="D13:D14">
    <cfRule type="expression" dxfId="10" priority="5">
      <formula>COUNTA($B13:$J35)&gt;0</formula>
    </cfRule>
  </conditionalFormatting>
  <conditionalFormatting sqref="D15:D16">
    <cfRule type="expression" dxfId="10" priority="6">
      <formula>COUNTA($B15:$J30)&gt;0</formula>
    </cfRule>
  </conditionalFormatting>
  <conditionalFormatting sqref="E20:E21">
    <cfRule type="expression" dxfId="10" priority="42">
      <formula>COUNTA($B20:$J26)&gt;0</formula>
    </cfRule>
  </conditionalFormatting>
  <conditionalFormatting sqref="H20:H24">
    <cfRule type="expression" dxfId="10" priority="165">
      <formula>COUNTA($B20:$J28)&gt;0</formula>
    </cfRule>
  </conditionalFormatting>
  <conditionalFormatting sqref="B4:B1048576 A1:J1">
    <cfRule type="notContainsBlanks" dxfId="11" priority="17">
      <formula>LEN(TRIM(A1))&gt;0</formula>
    </cfRule>
  </conditionalFormatting>
  <conditionalFormatting sqref="B4:J7">
    <cfRule type="expression" dxfId="10" priority="153">
      <formula>COUNTA($B4:$J28)&gt;0</formula>
    </cfRule>
  </conditionalFormatting>
  <conditionalFormatting sqref="B8 D8:F8 H8 J8">
    <cfRule type="expression" dxfId="10" priority="147">
      <formula>COUNTA($B8:$J28)&gt;0</formula>
    </cfRule>
  </conditionalFormatting>
  <conditionalFormatting sqref="G8 I8">
    <cfRule type="expression" dxfId="10" priority="148">
      <formula>COUNTA($B8:$J28)&gt;0</formula>
    </cfRule>
  </conditionalFormatting>
  <conditionalFormatting sqref="B9 D9:F9 H9 J9">
    <cfRule type="expression" dxfId="10" priority="155">
      <formula>COUNTA($B9:$J28)&gt;0</formula>
    </cfRule>
  </conditionalFormatting>
  <conditionalFormatting sqref="G9 I9">
    <cfRule type="expression" dxfId="10" priority="157">
      <formula>COUNTA($B9:$J28)&gt;0</formula>
    </cfRule>
  </conditionalFormatting>
  <conditionalFormatting sqref="B10 D10:F10 H10 J10">
    <cfRule type="expression" dxfId="10" priority="156">
      <formula>COUNTA($B10:$J28)&gt;0</formula>
    </cfRule>
  </conditionalFormatting>
  <conditionalFormatting sqref="G10 I10">
    <cfRule type="expression" dxfId="10" priority="158">
      <formula>COUNTA($B10:$J28)&gt;0</formula>
    </cfRule>
  </conditionalFormatting>
  <conditionalFormatting sqref="B11 E11:F11 H11 J11">
    <cfRule type="expression" dxfId="10" priority="151">
      <formula>COUNTA($B11:$J28)&gt;0</formula>
    </cfRule>
  </conditionalFormatting>
  <conditionalFormatting sqref="G11 I11">
    <cfRule type="expression" dxfId="10" priority="152">
      <formula>COUNTA($B11:$J28)&gt;0</formula>
    </cfRule>
  </conditionalFormatting>
  <conditionalFormatting sqref="B12 E12:F12 H12 J12">
    <cfRule type="expression" dxfId="10" priority="159">
      <formula>COUNTA($B12:$J28)&gt;0</formula>
    </cfRule>
  </conditionalFormatting>
  <conditionalFormatting sqref="G12 I12">
    <cfRule type="expression" dxfId="10" priority="160">
      <formula>COUNTA($B12:$J28)&gt;0</formula>
    </cfRule>
  </conditionalFormatting>
  <conditionalFormatting sqref="B13 E13:F13 H13 J13">
    <cfRule type="expression" dxfId="10" priority="144">
      <formula>COUNTA($B13:$J28)&gt;0</formula>
    </cfRule>
  </conditionalFormatting>
  <conditionalFormatting sqref="G13 I13">
    <cfRule type="expression" dxfId="10" priority="145">
      <formula>COUNTA($B13:$J28)&gt;0</formula>
    </cfRule>
  </conditionalFormatting>
  <conditionalFormatting sqref="B14 E14:F14 H14 J14">
    <cfRule type="expression" dxfId="10" priority="114">
      <formula>COUNTA($B14:$J28)&gt;0</formula>
    </cfRule>
  </conditionalFormatting>
  <conditionalFormatting sqref="G14 I14">
    <cfRule type="expression" dxfId="10" priority="115">
      <formula>COUNTA($B14:$J28)&gt;0</formula>
    </cfRule>
  </conditionalFormatting>
  <conditionalFormatting sqref="B15 E15:F15 H15 J15">
    <cfRule type="expression" dxfId="10" priority="161">
      <formula>COUNTA($B15:$J28)&gt;0</formula>
    </cfRule>
  </conditionalFormatting>
  <conditionalFormatting sqref="G15 I15">
    <cfRule type="expression" dxfId="10" priority="162">
      <formula>COUNTA($B15:$J28)&gt;0</formula>
    </cfRule>
  </conditionalFormatting>
  <conditionalFormatting sqref="B16 E16:F16 H16 J16">
    <cfRule type="expression" dxfId="10" priority="127">
      <formula>COUNTA($B16:$J28)&gt;0</formula>
    </cfRule>
  </conditionalFormatting>
  <conditionalFormatting sqref="G16 I16">
    <cfRule type="expression" dxfId="10" priority="128">
      <formula>COUNTA($B16:$J28)&gt;0</formula>
    </cfRule>
  </conditionalFormatting>
  <conditionalFormatting sqref="B17 F17 H17 J17">
    <cfRule type="expression" dxfId="10" priority="163">
      <formula>COUNTA($B17:$J28)&gt;0</formula>
    </cfRule>
  </conditionalFormatting>
  <conditionalFormatting sqref="G17 I17">
    <cfRule type="expression" dxfId="10" priority="167">
      <formula>COUNTA($B17:$J28)&gt;0</formula>
    </cfRule>
  </conditionalFormatting>
  <conditionalFormatting sqref="B18 E18:F18 H18 J18">
    <cfRule type="expression" dxfId="10" priority="164">
      <formula>COUNTA($B18:$J28)&gt;0</formula>
    </cfRule>
  </conditionalFormatting>
  <conditionalFormatting sqref="G18 I18">
    <cfRule type="expression" dxfId="10" priority="168">
      <formula>COUNTA($B18:$J28)&gt;0</formula>
    </cfRule>
  </conditionalFormatting>
  <conditionalFormatting sqref="B19 E19:F19 J19">
    <cfRule type="expression" dxfId="10" priority="117">
      <formula>COUNTA($B19:$J28)&gt;0</formula>
    </cfRule>
  </conditionalFormatting>
  <conditionalFormatting sqref="G19 I19">
    <cfRule type="expression" dxfId="10" priority="120">
      <formula>COUNTA($B19:$J28)&gt;0</formula>
    </cfRule>
  </conditionalFormatting>
  <conditionalFormatting sqref="B20:B21 D21 F20:F21 J20:J21">
    <cfRule type="expression" dxfId="10" priority="50">
      <formula>COUNTA($B20:$J26)&gt;0</formula>
    </cfRule>
  </conditionalFormatting>
  <conditionalFormatting sqref="G20 I20">
    <cfRule type="expression" dxfId="10" priority="130">
      <formula>COUNTA($B20:$J28)&gt;0</formula>
    </cfRule>
  </conditionalFormatting>
  <conditionalFormatting sqref="G21 I21">
    <cfRule type="expression" dxfId="10" priority="171">
      <formula>COUNTA($B21:$J28)&gt;0</formula>
    </cfRule>
  </conditionalFormatting>
  <conditionalFormatting sqref="B22:B23 F22:F23 J22:J23">
    <cfRule type="expression" dxfId="10" priority="49">
      <formula>COUNTA($B22:$J26)&gt;0</formula>
    </cfRule>
  </conditionalFormatting>
  <conditionalFormatting sqref="G22 I22">
    <cfRule type="expression" dxfId="10" priority="170">
      <formula>COUNTA($B22:$J28)&gt;0</formula>
    </cfRule>
  </conditionalFormatting>
  <conditionalFormatting sqref="G23 I23">
    <cfRule type="expression" dxfId="10" priority="169">
      <formula>COUNTA($B23:$J28)&gt;0</formula>
    </cfRule>
  </conditionalFormatting>
  <conditionalFormatting sqref="B24 F24 J24">
    <cfRule type="expression" dxfId="10" priority="54">
      <formula>COUNTA($B24:$J26)&gt;0</formula>
    </cfRule>
  </conditionalFormatting>
  <conditionalFormatting sqref="G24 I24">
    <cfRule type="expression" dxfId="10" priority="113">
      <formula>COUNTA($B24:$J28)&gt;0</formula>
    </cfRule>
  </conditionalFormatting>
  <conditionalFormatting sqref="B25 F25 J25">
    <cfRule type="expression" dxfId="10" priority="53">
      <formula>COUNTA($B25:$J26)&gt;0</formula>
    </cfRule>
  </conditionalFormatting>
  <conditionalFormatting sqref="G25:G26 I25:I26">
    <cfRule type="expression" dxfId="10" priority="136">
      <formula>COUNTA($B25:$J29)&gt;0</formula>
    </cfRule>
  </conditionalFormatting>
  <conditionalFormatting sqref="B26 F26 J26">
    <cfRule type="expression" dxfId="10" priority="83">
      <formula>COUNTA($B26:$J26)&gt;0</formula>
    </cfRule>
  </conditionalFormatting>
  <conditionalFormatting sqref="G27:G28 I27:I28">
    <cfRule type="expression" dxfId="10" priority="109">
      <formula>COUNTA($B27:$J36)&gt;0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workbookViewId="0">
      <pane ySplit="3" topLeftCell="A4" activePane="bottomLeft" state="frozen"/>
      <selection/>
      <selection pane="bottomLeft" activeCell="D3" sqref="D3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44</v>
      </c>
      <c r="B1" s="3"/>
      <c r="C1" s="3"/>
    </row>
    <row r="2" s="1" customFormat="1" ht="21" customHeight="1" spans="1:3">
      <c r="A2" s="4" t="str">
        <f>工程量计算底稿!A2</f>
        <v>项目名称</v>
      </c>
      <c r="B2" s="4" t="str">
        <f>工程量计算底稿!D2</f>
        <v>给排水工程</v>
      </c>
      <c r="C2" s="4"/>
    </row>
    <row r="3" s="1" customFormat="1" ht="20" customHeight="1" spans="1:3">
      <c r="A3" s="5" t="s">
        <v>45</v>
      </c>
      <c r="B3" s="5" t="s">
        <v>6</v>
      </c>
      <c r="C3" s="5" t="s">
        <v>11</v>
      </c>
    </row>
    <row r="4" ht="18" customHeight="1" spans="1:3">
      <c r="A4" s="6" t="str" cm="1">
        <f ca="1" t="array" ref="A4:C18">_xlfn.GROUPBY(工程量计算底稿!C4:D1996,工程量计算底稿!I4:I1996,_xleta.sum)</f>
        <v>给水管道</v>
      </c>
      <c r="B4" s="6" t="str">
        <v>PPR100</v>
      </c>
      <c r="C4" s="6">
        <v>210.3</v>
      </c>
    </row>
    <row r="5" ht="18" customHeight="1" spans="1:3">
      <c r="A5" s="6" t="str">
        <v>给水管道</v>
      </c>
      <c r="B5" s="6" t="str">
        <v>PPR32</v>
      </c>
      <c r="C5" s="6">
        <v>23</v>
      </c>
    </row>
    <row r="6" ht="18" customHeight="1" spans="1:3">
      <c r="A6" s="6" t="str">
        <v>给水管道</v>
      </c>
      <c r="B6" s="6" t="str">
        <v>PPr40</v>
      </c>
      <c r="C6" s="6">
        <v>612</v>
      </c>
    </row>
    <row r="7" ht="18" customHeight="1" spans="1:3">
      <c r="A7" s="6" t="str">
        <v>给水管道</v>
      </c>
      <c r="B7" s="6" t="str">
        <v>PPR50</v>
      </c>
      <c r="C7" s="6">
        <v>297.3</v>
      </c>
    </row>
    <row r="8" ht="18" customHeight="1" spans="1:3">
      <c r="A8" s="6" t="str">
        <v>给水管道</v>
      </c>
      <c r="B8" s="6" t="str">
        <v>PPR80</v>
      </c>
      <c r="C8" s="6">
        <v>225.3</v>
      </c>
    </row>
    <row r="9" ht="18" customHeight="1" spans="1:3">
      <c r="A9" s="6" t="str">
        <v>给水管道</v>
      </c>
      <c r="B9" s="6">
        <v>0</v>
      </c>
      <c r="C9" s="6">
        <v>0</v>
      </c>
    </row>
    <row r="10" ht="18" customHeight="1" spans="1:3">
      <c r="A10" s="6" t="str">
        <v>卫生洁具</v>
      </c>
      <c r="B10" s="6" t="str">
        <v>地漏</v>
      </c>
      <c r="C10" s="6">
        <v>183</v>
      </c>
    </row>
    <row r="11" ht="18" customHeight="1" spans="1:3">
      <c r="A11" s="6" t="str">
        <v>卫生洁具</v>
      </c>
      <c r="B11" s="6" t="str">
        <v>淋浴器</v>
      </c>
      <c r="C11" s="6">
        <v>153</v>
      </c>
    </row>
    <row r="12" ht="18" customHeight="1" spans="1:3">
      <c r="A12" s="6" t="str">
        <v>卫生洁具</v>
      </c>
      <c r="B12" s="6" t="str">
        <v>清扫口</v>
      </c>
      <c r="C12" s="6">
        <v>276</v>
      </c>
    </row>
    <row r="13" ht="18" customHeight="1" spans="1:3">
      <c r="A13" s="6" t="str">
        <v>卫生洁具</v>
      </c>
      <c r="B13" s="6" t="str">
        <v>洗脸盆</v>
      </c>
      <c r="C13" s="6">
        <v>224</v>
      </c>
    </row>
    <row r="14" ht="18" customHeight="1" spans="1:3">
      <c r="A14" s="6" t="str">
        <v>卫生洁具</v>
      </c>
      <c r="B14" s="6" t="str">
        <v>小便器</v>
      </c>
      <c r="C14" s="6">
        <v>231</v>
      </c>
    </row>
    <row r="15" ht="18" customHeight="1" spans="1:3">
      <c r="A15" s="6" t="str">
        <v>卫生洁具</v>
      </c>
      <c r="B15" s="6" t="str">
        <v>坐便器</v>
      </c>
      <c r="C15" s="6">
        <v>263</v>
      </c>
    </row>
    <row r="16" ht="18" customHeight="1" spans="1:3">
      <c r="A16" s="6" t="str">
        <v>卫生洁具</v>
      </c>
      <c r="B16" s="6">
        <v>0</v>
      </c>
      <c r="C16" s="6">
        <v>0</v>
      </c>
    </row>
    <row r="17" ht="18" customHeight="1" spans="1:3">
      <c r="A17" s="6">
        <v>0</v>
      </c>
      <c r="B17" s="6">
        <v>0</v>
      </c>
      <c r="C17" s="6">
        <v>0</v>
      </c>
    </row>
    <row r="18" ht="13.5" spans="1:3">
      <c r="A18" s="6" t="str">
        <v>总计</v>
      </c>
      <c r="B18" s="6" t="str">
        <v/>
      </c>
      <c r="C18" s="6">
        <v>2697.9</v>
      </c>
    </row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/dpttPsPLK4uApO841g4w5ECREX4HYp2T6wvHcMwuIMsKmB3ZCFnQfUzRt06hHOb7WTbqqOf6FH9VV8E3QFoMg==" saltValue="60ID+fMuTmqV6fRuMEctzQ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2025-08-07T01:33:36Z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