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工程量汇总表!$A$2:$C$35</definedName>
    <definedName name="_xlnm.Print_Titles" localSheetId="0">工程量计算底稿!$1:$3</definedName>
    <definedName name="_xlnm.Print_Titles" localSheetId="1">工程量汇总表!$1:$2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<sst xmlns="http://schemas.openxmlformats.org/spreadsheetml/2006/main" count="35" uniqueCount="30">
  <si>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工程量计算底稿</t>
  </si>
  <si>
    <t>项目名称</t>
  </si>
  <si>
    <t>1#楼电气工程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</si>
  <si>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</si>
  <si>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</si>
  <si>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</si>
  <si>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</si>
  <si>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</si>
  <si>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</si>
  <si>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</si>
  <si>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</si>
  <si>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</si>
  <si>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</si>
  <si>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灯具</t>
  </si>
  <si>
    <t>1层</t>
  </si>
  <si>
    <t>单管荧光灯</t>
  </si>
  <si>
    <t>2+3+6+5</t>
  </si>
  <si>
    <t>双管荧光灯</t>
  </si>
  <si>
    <t>2+5+9+8+6+3</t>
  </si>
  <si>
    <t>疏散指示灯</t>
  </si>
  <si>
    <t>4+5+6+3+8+9</t>
  </si>
  <si>
    <t>2-30层</t>
  </si>
  <si>
    <t>2+5+6+9+10</t>
  </si>
  <si>
    <t>球形吸顶灯</t>
  </si>
  <si>
    <t>23+5+8</t>
  </si>
  <si>
    <t>3+6+8+5+3+5</t>
  </si>
  <si>
    <t>5+8+9+6+3</t>
  </si>
  <si>
    <t>开关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</si>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</sst>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 applyProtection="1">
      <alignment vertical="center" wrapText="1"/>
      <protection hidden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  <protection hidden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F09DD5F4-496E-4FF4-9C14-C6E6FF5C0B59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4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>IF(ISBLANK(B4),C3,B4)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IF(COUNTBLANK(F4)=1,EVALUATE(E4),EVALUATE(E4)*F4)</calculatedColumnFormula>
    </tableColumn>
    <tableColumn id="8" name="计/否" dataDxfId="7"/>
    <tableColumn id="9" name="合 计" dataDxfId="8">
      <calculatedColumnFormula>IF(ISBLANK(H4),IFERROR(G4,""),0)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4"/>
  <sheetViews>
    <sheetView tabSelected="1" zoomScaleSheetLayoutView="60" workbookViewId="0">
      <pane ySplit="3" topLeftCell="A4" activePane="bottomLeft" state="frozen"/>
      <selection/>
      <selection pane="bottomLeft" activeCell="H10" sqref="H10"/>
    </sheetView>
  </sheetViews>
  <sheetFormatPr defaultColWidth="9" defaultRowHeight="18" customHeight="1"/>
  <cols>
    <col min="1" max="1" width="6.625" style="8" customWidth="1"/>
    <col min="2" max="2" width="16.25" style="7" customWidth="1"/>
    <col min="3" max="3" width="9.25" style="9" hidden="1" customWidth="1"/>
    <col min="4" max="4" width="30.675" style="7" customWidth="1"/>
    <col min="5" max="5" width="39" style="10" customWidth="1"/>
    <col min="6" max="6" width="5.125" style="8" customWidth="1"/>
    <col min="7" max="7" width="10.375" style="9" hidden="1" customWidth="1"/>
    <col min="8" max="8" width="5.75" style="11" customWidth="1"/>
    <col min="9" max="9" width="10.375" style="9" customWidth="1"/>
    <col min="10" max="10" width="18.2916666666667" style="12" customWidth="1"/>
    <col min="11" max="16384" width="9" style="7"/>
  </cols>
  <sheetData>
    <row r="1" customFormat="1" ht="34" customHeight="1" spans="1:10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28"/>
    </row>
    <row r="2" customFormat="1" ht="21" customHeight="1" spans="1:10">
      <c r="A2" s="14" t="s">
        <v>1</v>
      </c>
      <c r="B2" s="14"/>
      <c r="C2" s="15"/>
      <c r="D2" s="16" t="s">
        <v>2</v>
      </c>
      <c r="E2" s="16"/>
      <c r="F2" s="17"/>
      <c r="G2" s="18"/>
      <c r="H2" s="19"/>
      <c r="I2" s="18"/>
      <c r="J2" s="29"/>
    </row>
    <row r="3" s="6" customFormat="1" ht="18.75" customHeight="1" spans="1:10">
      <c r="A3" s="20" t="s">
        <v>3</v>
      </c>
      <c r="B3" s="20" t="s">
        <v>4</v>
      </c>
      <c r="C3" s="21" t="s">
        <v>5</v>
      </c>
      <c r="D3" s="22" t="s">
        <v>6</v>
      </c>
      <c r="E3" s="22" t="s">
        <v>7</v>
      </c>
      <c r="F3" s="20" t="s">
        <v>8</v>
      </c>
      <c r="G3" s="21" t="s">
        <v>9</v>
      </c>
      <c r="H3" s="21" t="s">
        <v>10</v>
      </c>
      <c r="I3" s="21" t="s">
        <v>11</v>
      </c>
      <c r="J3" s="30" t="s">
        <v>12</v>
      </c>
    </row>
    <row r="4" s="7" customFormat="1" ht="16" customHeight="1" spans="1:10">
      <c r="A4" s="23">
        <f t="shared" ref="A4:A10" si="0">ROW()-3</f>
        <v>1</v>
      </c>
      <c r="B4" s="24" t="s">
        <v>13</v>
      </c>
      <c r="C4" s="25" t="str">
        <f>IF(ISBLANK(B4),C3,B4)</f>
        <v>灯具</v>
      </c>
      <c r="D4" s="24"/>
      <c r="E4" s="26" t="s">
        <v>14</v>
      </c>
      <c r="F4" s="23"/>
      <c r="G4" s="25" t="e">
        <f ca="1" t="shared" ref="G4:G10" si="1">IF(COUNTBLANK(F4)=1,EVALUATE(E4),EVALUATE(E4)*F4)</f>
        <v>#VALUE!</v>
      </c>
      <c r="H4" s="27"/>
      <c r="I4" s="25" t="str">
        <f ca="1" t="shared" ref="I4:I10" si="2">IF(ISBLANK(H4),IFERROR(G4,""),0)</f>
        <v/>
      </c>
      <c r="J4" s="31"/>
    </row>
    <row r="5" ht="16" customHeight="1" spans="1:10">
      <c r="A5" s="23">
        <f t="shared" si="0"/>
        <v>2</v>
      </c>
      <c r="B5" s="25"/>
      <c r="C5" s="25" t="str">
        <f>IF(ISBLANK(B5),C4,B5)</f>
        <v>灯具</v>
      </c>
      <c r="D5" s="24" t="s">
        <v>15</v>
      </c>
      <c r="E5" s="26" t="s">
        <v>16</v>
      </c>
      <c r="F5" s="23"/>
      <c r="G5" s="25">
        <f ca="1" t="shared" si="1"/>
        <v>16</v>
      </c>
      <c r="H5" s="27"/>
      <c r="I5" s="25">
        <f ca="1" t="shared" si="2"/>
        <v>16</v>
      </c>
      <c r="J5" s="31"/>
    </row>
    <row r="6" ht="16" customHeight="1" spans="1:10">
      <c r="A6" s="23">
        <f t="shared" si="0"/>
        <v>3</v>
      </c>
      <c r="B6" s="25"/>
      <c r="C6" s="25" t="str">
        <f>IF(ISBLANK(B6),C5,B6)</f>
        <v>灯具</v>
      </c>
      <c r="D6" s="24" t="s">
        <v>17</v>
      </c>
      <c r="E6" s="26" t="s">
        <v>18</v>
      </c>
      <c r="F6" s="23"/>
      <c r="G6" s="25">
        <f ca="1" t="shared" si="1"/>
        <v>33</v>
      </c>
      <c r="H6" s="27"/>
      <c r="I6" s="25">
        <f ca="1" t="shared" si="2"/>
        <v>33</v>
      </c>
      <c r="J6" s="31"/>
    </row>
    <row r="7" ht="16" customHeight="1" spans="1:10">
      <c r="A7" s="23">
        <f t="shared" si="0"/>
        <v>4</v>
      </c>
      <c r="B7" s="25"/>
      <c r="C7" s="25" t="str">
        <f>IF(ISBLANK(B7),C6,B7)</f>
        <v>灯具</v>
      </c>
      <c r="D7" s="24" t="s">
        <v>19</v>
      </c>
      <c r="E7" s="26" t="s">
        <v>20</v>
      </c>
      <c r="F7" s="23"/>
      <c r="G7" s="25">
        <f ca="1" t="shared" si="1"/>
        <v>35</v>
      </c>
      <c r="H7" s="27"/>
      <c r="I7" s="25">
        <f ca="1" t="shared" si="2"/>
        <v>35</v>
      </c>
      <c r="J7" s="31"/>
    </row>
    <row r="8" ht="16" customHeight="1" spans="1:10">
      <c r="A8" s="23">
        <f t="shared" si="0"/>
        <v>5</v>
      </c>
      <c r="B8" s="24"/>
      <c r="C8" s="25" t="str">
        <f>IF(ISBLANK(B8),C6,B8)</f>
        <v>灯具</v>
      </c>
      <c r="D8" s="24"/>
      <c r="E8" s="26" t="s">
        <v>21</v>
      </c>
      <c r="F8" s="23"/>
      <c r="G8" s="25" t="e">
        <f ca="1" t="shared" si="1"/>
        <v>#VALUE!</v>
      </c>
      <c r="H8" s="27"/>
      <c r="I8" s="25" t="str">
        <f ca="1" t="shared" si="2"/>
        <v/>
      </c>
      <c r="J8" s="31"/>
    </row>
    <row r="9" ht="16" customHeight="1" spans="1:10">
      <c r="A9" s="23">
        <f t="shared" si="0"/>
        <v>6</v>
      </c>
      <c r="B9" s="24"/>
      <c r="C9" s="25" t="str">
        <f>IF(ISBLANK(B9),C8,B9)</f>
        <v>灯具</v>
      </c>
      <c r="D9" s="24" t="s">
        <v>15</v>
      </c>
      <c r="E9" s="26" t="s">
        <v>22</v>
      </c>
      <c r="F9" s="23">
        <v>29</v>
      </c>
      <c r="G9" s="25">
        <f ca="1" t="shared" si="1"/>
        <v>928</v>
      </c>
      <c r="H9" s="27"/>
      <c r="I9" s="25">
        <f ca="1" t="shared" si="2"/>
        <v>928</v>
      </c>
      <c r="J9" s="31"/>
    </row>
    <row r="10" ht="16" customHeight="1" spans="1:10">
      <c r="A10" s="23">
        <f t="shared" si="0"/>
        <v>7</v>
      </c>
      <c r="B10" s="24"/>
      <c r="C10" s="25" t="str">
        <f>IF(ISBLANK(B10),C9,B10)</f>
        <v>灯具</v>
      </c>
      <c r="D10" s="24" t="s">
        <v>23</v>
      </c>
      <c r="E10" s="26" t="s">
        <v>24</v>
      </c>
      <c r="F10" s="23">
        <v>29</v>
      </c>
      <c r="G10" s="25">
        <f ca="1" t="shared" si="1"/>
        <v>1044</v>
      </c>
      <c r="H10" s="27"/>
      <c r="I10" s="25">
        <f ca="1" t="shared" si="2"/>
        <v>1044</v>
      </c>
      <c r="J10" s="31"/>
    </row>
    <row r="11" ht="16" customHeight="1" spans="1:10">
      <c r="A11" s="23">
        <f t="shared" ref="A11:A24" si="3">ROW()-3</f>
        <v>8</v>
      </c>
      <c r="B11" s="24"/>
      <c r="C11" s="25" t="str">
        <f>IF(ISBLANK(B11),C9,B11)</f>
        <v>灯具</v>
      </c>
      <c r="D11" s="24" t="s">
        <v>17</v>
      </c>
      <c r="E11" s="26" t="s">
        <v>25</v>
      </c>
      <c r="F11" s="23">
        <v>29</v>
      </c>
      <c r="G11" s="25">
        <f ca="1" t="shared" ref="G11:G24" si="4">IF(COUNTBLANK(F11)=1,EVALUATE(E11),EVALUATE(E11)*F11)</f>
        <v>870</v>
      </c>
      <c r="H11" s="27"/>
      <c r="I11" s="25">
        <f ca="1" t="shared" ref="I11:I24" si="5">IF(ISBLANK(H11),IFERROR(G11,""),0)</f>
        <v>870</v>
      </c>
      <c r="J11" s="31"/>
    </row>
    <row r="12" ht="16" customHeight="1" spans="1:10">
      <c r="A12" s="23">
        <f t="shared" si="3"/>
        <v>9</v>
      </c>
      <c r="B12" s="24"/>
      <c r="C12" s="25" t="str">
        <f>IF(ISBLANK(B12),C9,B12)</f>
        <v>灯具</v>
      </c>
      <c r="D12" s="24" t="s">
        <v>19</v>
      </c>
      <c r="E12" s="26" t="s">
        <v>26</v>
      </c>
      <c r="F12" s="23">
        <v>29</v>
      </c>
      <c r="G12" s="25">
        <f ca="1" t="shared" si="4"/>
        <v>899</v>
      </c>
      <c r="H12" s="27"/>
      <c r="I12" s="25">
        <f ca="1" t="shared" si="5"/>
        <v>899</v>
      </c>
      <c r="J12" s="31"/>
    </row>
    <row r="13" ht="16" customHeight="1" spans="1:10">
      <c r="A13" s="23">
        <f t="shared" si="3"/>
        <v>10</v>
      </c>
      <c r="B13" s="24" t="s">
        <v>27</v>
      </c>
      <c r="C13" s="25" t="str">
        <f t="shared" ref="C13:C24" si="6">IF(ISBLANK(B13),C12,B13)</f>
        <v>开关</v>
      </c>
      <c r="D13" s="24"/>
      <c r="E13" s="26"/>
      <c r="F13" s="23"/>
      <c r="G13" s="25" t="e">
        <f ca="1" t="shared" si="4"/>
        <v>#VALUE!</v>
      </c>
      <c r="H13" s="27"/>
      <c r="I13" s="25" t="str">
        <f ca="1" t="shared" si="5"/>
        <v/>
      </c>
      <c r="J13" s="31"/>
    </row>
    <row r="14" ht="16" customHeight="1" spans="1:10">
      <c r="A14" s="23">
        <f t="shared" si="3"/>
        <v>11</v>
      </c>
      <c r="B14" s="24"/>
      <c r="C14" s="25" t="str">
        <f t="shared" si="6"/>
        <v>开关</v>
      </c>
      <c r="D14" s="24"/>
      <c r="E14" s="26"/>
      <c r="F14" s="23"/>
      <c r="G14" s="25" t="e">
        <f ca="1" t="shared" si="4"/>
        <v>#VALUE!</v>
      </c>
      <c r="H14" s="27"/>
      <c r="I14" s="25" t="str">
        <f ca="1" t="shared" si="5"/>
        <v/>
      </c>
      <c r="J14" s="31"/>
    </row>
    <row r="15" ht="16" customHeight="1" spans="1:10">
      <c r="A15" s="23">
        <f t="shared" si="3"/>
        <v>12</v>
      </c>
      <c r="B15" s="24"/>
      <c r="C15" s="25" t="str">
        <f t="shared" si="6"/>
        <v>开关</v>
      </c>
      <c r="D15" s="24"/>
      <c r="E15" s="26"/>
      <c r="F15" s="23"/>
      <c r="G15" s="25" t="e">
        <f ca="1" t="shared" si="4"/>
        <v>#VALUE!</v>
      </c>
      <c r="H15" s="27"/>
      <c r="I15" s="25" t="str">
        <f ca="1" t="shared" si="5"/>
        <v/>
      </c>
      <c r="J15" s="31"/>
    </row>
    <row r="16" ht="16" customHeight="1" spans="1:10">
      <c r="A16" s="23">
        <f t="shared" si="3"/>
        <v>13</v>
      </c>
      <c r="B16" s="24"/>
      <c r="C16" s="25" t="str">
        <f t="shared" si="6"/>
        <v>开关</v>
      </c>
      <c r="D16" s="24"/>
      <c r="E16" s="26"/>
      <c r="F16" s="23"/>
      <c r="G16" s="25" t="e">
        <f ca="1" t="shared" si="4"/>
        <v>#VALUE!</v>
      </c>
      <c r="H16" s="27"/>
      <c r="I16" s="25" t="str">
        <f ca="1" t="shared" si="5"/>
        <v/>
      </c>
      <c r="J16" s="31"/>
    </row>
    <row r="17" ht="16" customHeight="1" spans="1:10">
      <c r="A17" s="23">
        <f t="shared" si="3"/>
        <v>14</v>
      </c>
      <c r="B17" s="24"/>
      <c r="C17" s="25" t="str">
        <f t="shared" si="6"/>
        <v>开关</v>
      </c>
      <c r="D17" s="24"/>
      <c r="E17" s="26"/>
      <c r="F17" s="23"/>
      <c r="G17" s="25" t="e">
        <f ca="1" t="shared" si="4"/>
        <v>#VALUE!</v>
      </c>
      <c r="H17" s="27"/>
      <c r="I17" s="25" t="str">
        <f ca="1" t="shared" si="5"/>
        <v/>
      </c>
      <c r="J17" s="31"/>
    </row>
    <row r="18" ht="16" customHeight="1" spans="1:10">
      <c r="A18" s="23">
        <f t="shared" si="3"/>
        <v>15</v>
      </c>
      <c r="B18" s="24"/>
      <c r="C18" s="25" t="str">
        <f t="shared" si="6"/>
        <v>开关</v>
      </c>
      <c r="D18" s="24"/>
      <c r="E18" s="26"/>
      <c r="F18" s="23"/>
      <c r="G18" s="25" t="e">
        <f ca="1" t="shared" si="4"/>
        <v>#VALUE!</v>
      </c>
      <c r="H18" s="27"/>
      <c r="I18" s="25" t="str">
        <f ca="1" t="shared" si="5"/>
        <v/>
      </c>
      <c r="J18" s="31"/>
    </row>
    <row r="19" ht="16" customHeight="1" spans="1:10">
      <c r="A19" s="23">
        <f t="shared" si="3"/>
        <v>16</v>
      </c>
      <c r="B19" s="24"/>
      <c r="C19" s="25" t="str">
        <f t="shared" si="6"/>
        <v>开关</v>
      </c>
      <c r="D19" s="24"/>
      <c r="E19" s="26"/>
      <c r="F19" s="23"/>
      <c r="G19" s="25" t="e">
        <f ca="1" t="shared" si="4"/>
        <v>#VALUE!</v>
      </c>
      <c r="H19" s="27"/>
      <c r="I19" s="25" t="str">
        <f ca="1" t="shared" si="5"/>
        <v/>
      </c>
      <c r="J19" s="31"/>
    </row>
    <row r="20" ht="16" customHeight="1" spans="1:10">
      <c r="A20" s="23">
        <f t="shared" si="3"/>
        <v>17</v>
      </c>
      <c r="B20" s="24"/>
      <c r="C20" s="25" t="str">
        <f t="shared" si="6"/>
        <v>开关</v>
      </c>
      <c r="D20" s="24"/>
      <c r="E20" s="26"/>
      <c r="F20" s="23"/>
      <c r="G20" s="25" t="e">
        <f ca="1" t="shared" si="4"/>
        <v>#VALUE!</v>
      </c>
      <c r="H20" s="27"/>
      <c r="I20" s="25" t="str">
        <f ca="1" t="shared" si="5"/>
        <v/>
      </c>
      <c r="J20" s="31"/>
    </row>
    <row r="21" ht="16" customHeight="1" spans="1:10">
      <c r="A21" s="23">
        <f t="shared" si="3"/>
        <v>18</v>
      </c>
      <c r="B21" s="24"/>
      <c r="C21" s="25" t="str">
        <f t="shared" si="6"/>
        <v>开关</v>
      </c>
      <c r="D21" s="24"/>
      <c r="E21" s="26"/>
      <c r="F21" s="23"/>
      <c r="G21" s="25" t="e">
        <f ca="1" t="shared" si="4"/>
        <v>#VALUE!</v>
      </c>
      <c r="H21" s="27"/>
      <c r="I21" s="25" t="str">
        <f ca="1" t="shared" si="5"/>
        <v/>
      </c>
      <c r="J21" s="31"/>
    </row>
    <row r="22" ht="16" customHeight="1" spans="1:10">
      <c r="A22" s="23">
        <f t="shared" si="3"/>
        <v>19</v>
      </c>
      <c r="B22" s="24"/>
      <c r="C22" s="25" t="str">
        <f t="shared" si="6"/>
        <v>开关</v>
      </c>
      <c r="D22" s="24"/>
      <c r="E22" s="26"/>
      <c r="F22" s="23"/>
      <c r="G22" s="25" t="e">
        <f ca="1" t="shared" si="4"/>
        <v>#VALUE!</v>
      </c>
      <c r="H22" s="27"/>
      <c r="I22" s="25" t="str">
        <f ca="1" t="shared" si="5"/>
        <v/>
      </c>
      <c r="J22" s="31"/>
    </row>
    <row r="23" ht="16" customHeight="1" spans="1:10">
      <c r="A23" s="23">
        <f t="shared" si="3"/>
        <v>20</v>
      </c>
      <c r="B23" s="24"/>
      <c r="C23" s="25" t="str">
        <f t="shared" si="6"/>
        <v>开关</v>
      </c>
      <c r="D23" s="24"/>
      <c r="E23" s="26"/>
      <c r="F23" s="23"/>
      <c r="G23" s="25" t="e">
        <f ca="1" t="shared" si="4"/>
        <v>#VALUE!</v>
      </c>
      <c r="H23" s="27"/>
      <c r="I23" s="25" t="str">
        <f ca="1" t="shared" si="5"/>
        <v/>
      </c>
      <c r="J23" s="31"/>
    </row>
    <row r="24" ht="16" customHeight="1" spans="1:10">
      <c r="A24" s="23">
        <f t="shared" si="3"/>
        <v>21</v>
      </c>
      <c r="B24" s="24"/>
      <c r="C24" s="25" t="str">
        <f t="shared" si="6"/>
        <v>开关</v>
      </c>
      <c r="D24" s="24"/>
      <c r="E24" s="26"/>
      <c r="F24" s="23"/>
      <c r="G24" s="25" t="e">
        <f ca="1" t="shared" si="4"/>
        <v>#VALUE!</v>
      </c>
      <c r="H24" s="27"/>
      <c r="I24" s="25" t="str">
        <f ca="1" t="shared" si="5"/>
        <v/>
      </c>
      <c r="J24" s="31"/>
    </row>
  </sheetData>
  <sheetProtection algorithmName="SHA-512" hashValue="EfXmfiqddUA8kmZYBkcPQZESJxYT7R022EGtpMdcLkYA/pm71IznDOBRXUJ+ksxvcxWA28Om4L1YbUmFxw32oQ==" saltValue="b5E2r9y/LHqTOTi4+3EIjA==" spinCount="100000" sheet="1" formatCells="0" formatRows="0" insertRows="0" sort="0" autoFilter="0" pivotTables="0" objects="1"/>
  <protectedRanges>
    <protectedRange sqref="B4:B1996 D4:D1996 E4:E1996 F4:F1996 H4:H1996 D20:D23 D9:D12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2">
      <formula>COUNTA($B3:$J24)&gt;0</formula>
    </cfRule>
  </conditionalFormatting>
  <conditionalFormatting sqref="B3:J3">
    <cfRule type="expression" dxfId="10" priority="53">
      <formula>COUNTA($B3:$J24)&gt;0</formula>
    </cfRule>
  </conditionalFormatting>
  <conditionalFormatting sqref="D14:E14">
    <cfRule type="expression" dxfId="10" priority="16">
      <formula>COUNTA($B14:$J24)&gt;0</formula>
    </cfRule>
  </conditionalFormatting>
  <conditionalFormatting sqref="H14">
    <cfRule type="expression" dxfId="10" priority="63">
      <formula>COUNTA($B14:$J24)&gt;0</formula>
    </cfRule>
  </conditionalFormatting>
  <conditionalFormatting sqref="D15:E15">
    <cfRule type="expression" dxfId="10" priority="89">
      <formula>COUNTA($B15:$J24)&gt;0</formula>
    </cfRule>
  </conditionalFormatting>
  <conditionalFormatting sqref="H15">
    <cfRule type="expression" dxfId="10" priority="95">
      <formula>COUNTA($B15:$J24)&gt;0</formula>
    </cfRule>
  </conditionalFormatting>
  <conditionalFormatting sqref="D16:E16">
    <cfRule type="expression" dxfId="10" priority="91">
      <formula>COUNTA($B16:$J24)&gt;0</formula>
    </cfRule>
  </conditionalFormatting>
  <conditionalFormatting sqref="H16">
    <cfRule type="expression" dxfId="10" priority="100">
      <formula>COUNTA($B16:$J24)&gt;0</formula>
    </cfRule>
  </conditionalFormatting>
  <conditionalFormatting sqref="D17:E17">
    <cfRule type="expression" dxfId="10" priority="90">
      <formula>COUNTA($B17:$J24)&gt;0</formula>
    </cfRule>
  </conditionalFormatting>
  <conditionalFormatting sqref="H17">
    <cfRule type="expression" dxfId="10" priority="99">
      <formula>COUNTA($B17:$J24)&gt;0</formula>
    </cfRule>
  </conditionalFormatting>
  <conditionalFormatting sqref="D18">
    <cfRule type="expression" dxfId="10" priority="15">
      <formula>COUNTA($B18:$J24)&gt;0</formula>
    </cfRule>
  </conditionalFormatting>
  <conditionalFormatting sqref="E18">
    <cfRule type="expression" dxfId="10" priority="14">
      <formula>COUNTA($B18:$J24)&gt;0</formula>
    </cfRule>
  </conditionalFormatting>
  <conditionalFormatting sqref="H18">
    <cfRule type="expression" dxfId="10" priority="98">
      <formula>COUNTA($B18:$J24)&gt;0</formula>
    </cfRule>
  </conditionalFormatting>
  <conditionalFormatting sqref="D19:E19">
    <cfRule type="expression" dxfId="10" priority="13">
      <formula>COUNTA($B19:$J24)&gt;0</formula>
    </cfRule>
  </conditionalFormatting>
  <conditionalFormatting sqref="H19">
    <cfRule type="expression" dxfId="10" priority="97">
      <formula>COUNTA($B19:$J24)&gt;0</formula>
    </cfRule>
  </conditionalFormatting>
  <conditionalFormatting sqref="D20">
    <cfRule type="expression" dxfId="10" priority="7">
      <formula>COUNTA($B20:$J24)&gt;0</formula>
    </cfRule>
  </conditionalFormatting>
  <conditionalFormatting sqref="E20">
    <cfRule type="expression" dxfId="10" priority="94">
      <formula>COUNTA($B20:$J24)&gt;0</formula>
    </cfRule>
  </conditionalFormatting>
  <conditionalFormatting sqref="H20">
    <cfRule type="expression" dxfId="10" priority="96">
      <formula>COUNTA($B20:$J24)&gt;0</formula>
    </cfRule>
  </conditionalFormatting>
  <conditionalFormatting sqref="D21">
    <cfRule type="expression" dxfId="10" priority="9">
      <formula>COUNTA($B21:$J24)&gt;0</formula>
    </cfRule>
  </conditionalFormatting>
  <conditionalFormatting sqref="E21">
    <cfRule type="expression" dxfId="10" priority="93">
      <formula>COUNTA($B21:$J24)&gt;0</formula>
    </cfRule>
  </conditionalFormatting>
  <conditionalFormatting sqref="H21">
    <cfRule type="expression" dxfId="10" priority="87">
      <formula>COUNTA($B21:$J24)&gt;0</formula>
    </cfRule>
  </conditionalFormatting>
  <conditionalFormatting sqref="D22">
    <cfRule type="expression" dxfId="10" priority="8">
      <formula>COUNTA($B22:$J24)&gt;0</formula>
    </cfRule>
  </conditionalFormatting>
  <conditionalFormatting sqref="E22">
    <cfRule type="expression" dxfId="10" priority="92">
      <formula>COUNTA($B22:$J24)&gt;0</formula>
    </cfRule>
  </conditionalFormatting>
  <conditionalFormatting sqref="H22">
    <cfRule type="expression" dxfId="10" priority="88">
      <formula>COUNTA($B22:$J24)&gt;0</formula>
    </cfRule>
  </conditionalFormatting>
  <conditionalFormatting sqref="D23">
    <cfRule type="expression" dxfId="10" priority="6">
      <formula>COUNTA($B23:$J24)&gt;0</formula>
    </cfRule>
  </conditionalFormatting>
  <conditionalFormatting sqref="E23">
    <cfRule type="expression" dxfId="10" priority="11">
      <formula>COUNTA($B23:$J24)&gt;0</formula>
    </cfRule>
  </conditionalFormatting>
  <conditionalFormatting sqref="D24:E24">
    <cfRule type="expression" dxfId="10" priority="20">
      <formula>COUNTA($B24:$J24)&gt;0</formula>
    </cfRule>
  </conditionalFormatting>
  <conditionalFormatting sqref="D9:D10">
    <cfRule type="expression" dxfId="10" priority="112">
      <formula>COUNTA($B9:$J29)&gt;0</formula>
    </cfRule>
  </conditionalFormatting>
  <conditionalFormatting sqref="D11:D12">
    <cfRule type="expression" dxfId="10" priority="1">
      <formula>COUNTA($B11:$J30)&gt;0</formula>
    </cfRule>
  </conditionalFormatting>
  <conditionalFormatting sqref="E12:E13">
    <cfRule type="expression" dxfId="10" priority="35">
      <formula>COUNTA($B12:$J22)&gt;0</formula>
    </cfRule>
  </conditionalFormatting>
  <conditionalFormatting sqref="H12:H13">
    <cfRule type="expression" dxfId="10" priority="101">
      <formula>COUNTA($B12:$J24)&gt;0</formula>
    </cfRule>
  </conditionalFormatting>
  <conditionalFormatting sqref="B4:B1048576 A1:J1">
    <cfRule type="notContainsBlanks" dxfId="11" priority="10">
      <formula>LEN(TRIM(A1))&gt;0</formula>
    </cfRule>
  </conditionalFormatting>
  <conditionalFormatting sqref="B4:J7">
    <cfRule type="expression" dxfId="10" priority="105">
      <formula>COUNTA($B4:$J24)&gt;0</formula>
    </cfRule>
  </conditionalFormatting>
  <conditionalFormatting sqref="B8 D8:F8 H8 J8">
    <cfRule type="expression" dxfId="10" priority="107">
      <formula>COUNTA($B8:$J24)&gt;0</formula>
    </cfRule>
  </conditionalFormatting>
  <conditionalFormatting sqref="C8 G8 I8">
    <cfRule type="expression" dxfId="10" priority="108">
      <formula>COUNTA($B8:$J24)&gt;0</formula>
    </cfRule>
  </conditionalFormatting>
  <conditionalFormatting sqref="B9:B10 E9:F10 H9:H10 J9:J10">
    <cfRule type="expression" dxfId="10" priority="110">
      <formula>COUNTA($B9:$J24)&gt;0</formula>
    </cfRule>
  </conditionalFormatting>
  <conditionalFormatting sqref="C9:C10 G9:G10 I9:I10">
    <cfRule type="expression" dxfId="10" priority="113">
      <formula>COUNTA($B9:$J24)&gt;0</formula>
    </cfRule>
  </conditionalFormatting>
  <conditionalFormatting sqref="B11 E11:F11 H11 J11">
    <cfRule type="expression" dxfId="10" priority="109">
      <formula>COUNTA($B11:$J24)&gt;0</formula>
    </cfRule>
  </conditionalFormatting>
  <conditionalFormatting sqref="C11 G11 I11">
    <cfRule type="expression" dxfId="10" priority="111">
      <formula>COUNTA($B11:$J25)&gt;0</formula>
    </cfRule>
  </conditionalFormatting>
  <conditionalFormatting sqref="B12:B13 D13 F12:F13 J12:J13">
    <cfRule type="expression" dxfId="10" priority="43">
      <formula>COUNTA($B12:$J22)&gt;0</formula>
    </cfRule>
  </conditionalFormatting>
  <conditionalFormatting sqref="C12:C15 G12:G15 I12:I15">
    <cfRule type="expression" dxfId="10" priority="106">
      <formula>COUNTA($B12:$J25)&gt;0</formula>
    </cfRule>
  </conditionalFormatting>
  <conditionalFormatting sqref="B14 F14 J14">
    <cfRule type="expression" dxfId="10" priority="42">
      <formula>COUNTA($B14:$J22)&gt;0</formula>
    </cfRule>
  </conditionalFormatting>
  <conditionalFormatting sqref="B15 F15 J15">
    <cfRule type="expression" dxfId="10" priority="47">
      <formula>COUNTA($B15:$J22)&gt;0</formula>
    </cfRule>
  </conditionalFormatting>
  <conditionalFormatting sqref="B16 F16 J16">
    <cfRule type="expression" dxfId="10" priority="46">
      <formula>COUNTA($B16:$J22)&gt;0</formula>
    </cfRule>
  </conditionalFormatting>
  <conditionalFormatting sqref="C16:C24 G16:G24 I16:I24">
    <cfRule type="expression" dxfId="10" priority="102">
      <formula>COUNTA($B16:$J29)&gt;0</formula>
    </cfRule>
  </conditionalFormatting>
  <conditionalFormatting sqref="B17 F17 J17">
    <cfRule type="expression" dxfId="10" priority="76">
      <formula>COUNTA($B17:$J22)&gt;0</formula>
    </cfRule>
  </conditionalFormatting>
  <conditionalFormatting sqref="B18 F18 J18">
    <cfRule type="expression" dxfId="10" priority="85">
      <formula>COUNTA($B18:$J22)&gt;0</formula>
    </cfRule>
  </conditionalFormatting>
  <conditionalFormatting sqref="B19 F19 J19">
    <cfRule type="expression" dxfId="10" priority="45">
      <formula>COUNTA($B19:$J22)&gt;0</formula>
    </cfRule>
  </conditionalFormatting>
  <conditionalFormatting sqref="B20 F20 J20">
    <cfRule type="expression" dxfId="10" priority="80">
      <formula>COUNTA($B20:$J22)&gt;0</formula>
    </cfRule>
  </conditionalFormatting>
  <conditionalFormatting sqref="B21 F21 J21">
    <cfRule type="expression" dxfId="10" priority="79">
      <formula>COUNTA($B21:$J22)&gt;0</formula>
    </cfRule>
  </conditionalFormatting>
  <conditionalFormatting sqref="B22 F22 J22">
    <cfRule type="expression" dxfId="10" priority="44">
      <formula>COUNTA($B22:$J22)&gt;0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&amp;C&amp;8第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6"/>
  <sheetViews>
    <sheetView workbookViewId="0">
      <pane ySplit="2" topLeftCell="A3" activePane="bottomLeft" state="frozen"/>
      <selection/>
      <selection pane="bottomLeft" activeCell="B11" sqref="B11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28</v>
      </c>
      <c r="B1" s="3"/>
      <c r="C1" s="3"/>
    </row>
    <row r="2" s="1" customFormat="1" ht="27" customHeight="1" spans="1:3">
      <c r="A2" s="4" t="s">
        <v>29</v>
      </c>
      <c r="B2" s="4" t="s">
        <v>6</v>
      </c>
      <c r="C2" s="4" t="s">
        <v>11</v>
      </c>
    </row>
    <row r="3" ht="16" customHeight="1" spans="1:3">
      <c r="A3" s="5" t="str" cm="1">
        <f ca="1" t="array" ref="A3:C10">_xlfn.GROUPBY(工程量计算底稿!C4:D1996,工程量计算底稿!I4:I1996,_xleta.sum)</f>
        <v>灯具</v>
      </c>
      <c r="B3" s="5" t="str">
        <v>单管荧光灯</v>
      </c>
      <c r="C3" s="5">
        <v>944</v>
      </c>
    </row>
    <row r="4" ht="16" customHeight="1" spans="1:3">
      <c r="A4" s="5" t="str">
        <v>灯具</v>
      </c>
      <c r="B4" s="5" t="str">
        <v>球形吸顶灯</v>
      </c>
      <c r="C4" s="5">
        <v>1044</v>
      </c>
    </row>
    <row r="5" ht="16" customHeight="1" spans="1:3">
      <c r="A5" s="5" t="str">
        <v>灯具</v>
      </c>
      <c r="B5" s="5" t="str">
        <v>疏散指示灯</v>
      </c>
      <c r="C5" s="5">
        <v>934</v>
      </c>
    </row>
    <row r="6" ht="16" customHeight="1" spans="1:3">
      <c r="A6" s="5" t="str">
        <v>灯具</v>
      </c>
      <c r="B6" s="5" t="str">
        <v>双管荧光灯</v>
      </c>
      <c r="C6" s="5">
        <v>903</v>
      </c>
    </row>
    <row r="7" ht="16" customHeight="1" spans="1:3">
      <c r="A7" s="5" t="str">
        <v>灯具</v>
      </c>
      <c r="B7" s="5">
        <v>0</v>
      </c>
      <c r="C7" s="5">
        <v>0</v>
      </c>
    </row>
    <row r="8" ht="16" customHeight="1" spans="1:3">
      <c r="A8" s="5" t="str">
        <v>开关</v>
      </c>
      <c r="B8" s="5">
        <v>0</v>
      </c>
      <c r="C8" s="5">
        <v>0</v>
      </c>
    </row>
    <row r="9" ht="13.5" spans="1:3">
      <c r="A9" s="5">
        <v>0</v>
      </c>
      <c r="B9" s="5">
        <v>0</v>
      </c>
      <c r="C9" s="5">
        <v>0</v>
      </c>
    </row>
    <row r="10" ht="13.5" spans="1:3">
      <c r="A10" s="5" t="str">
        <v>总计</v>
      </c>
      <c r="B10" s="5" t="str">
        <v/>
      </c>
      <c r="C10" s="5">
        <v>3825</v>
      </c>
    </row>
    <row r="11" ht="13.5" spans="1:3">
      <c r="A11" s="5"/>
      <c r="B11" s="5"/>
      <c r="C11" s="5"/>
    </row>
    <row r="12" ht="13.5" spans="1:3">
      <c r="A12" s="5"/>
      <c r="B12" s="5"/>
      <c r="C12" s="5"/>
    </row>
    <row r="13" ht="13.5" spans="1:3">
      <c r="A13" s="5"/>
      <c r="B13" s="5"/>
      <c r="C13" s="5"/>
    </row>
    <row r="14" ht="13.5" spans="1:3">
      <c r="A14" s="5"/>
      <c r="B14" s="5"/>
      <c r="C14" s="5"/>
    </row>
    <row r="15" ht="13.5" spans="1:3">
      <c r="A15" s="5"/>
      <c r="B15" s="5"/>
      <c r="C15" s="5"/>
    </row>
    <row r="16" ht="13.5" spans="1:3">
      <c r="A16" s="5"/>
      <c r="B16" s="5"/>
      <c r="C16" s="5"/>
    </row>
    <row r="17" ht="13.5" spans="1:3">
      <c r="A17" s="5"/>
      <c r="B17" s="5"/>
      <c r="C17" s="5"/>
    </row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</sheetData>
  <sheetProtection algorithmName="SHA-512" hashValue="I1bEIUxSEn6fmuHFogUIgZhXCU7RLeiz/NXMQRFyzawXKejFHH7obFroIFljWw+6+xlJJr8k1V9rC4qz2EAgYg==" saltValue="VYkFBUV9jNonpepqQ/x63Q==" spinCount="100000" sheet="1" sort="0" autoFilter="0" objects="1"/>
  <autoFilter xmlns:etc="http://www.wps.cn/officeDocument/2017/etCustomData" ref="A2:C35" etc:filterBottomFollowUsedRange="0">
    <extLst/>
  </autoFilter>
  <mergeCells count="1">
    <mergeCell ref="A1:C1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2025-07-28T01:22:17Z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