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llamasys\template\"/>
    </mc:Choice>
  </mc:AlternateContent>
  <xr:revisionPtr revIDLastSave="0" documentId="13_ncr:1_{C25418F6-1AAC-4CD8-9019-F892660CFB56}" xr6:coauthVersionLast="47" xr6:coauthVersionMax="47" xr10:uidLastSave="{00000000-0000-0000-0000-000000000000}"/>
  <bookViews>
    <workbookView xWindow="-120" yWindow="-120" windowWidth="29040" windowHeight="15720" xr2:uid="{CE6D34B2-3753-4F17-96A0-5B547F735257}"/>
  </bookViews>
  <sheets>
    <sheet name="Sea" sheetId="1" r:id="rId1"/>
  </sheets>
  <definedNames>
    <definedName name="_xlnm._FilterDatabase" localSheetId="0" hidden="1">Sea!$A$2:$AI$6</definedName>
  </definedNames>
  <calcPr calcId="181029"/>
</workbook>
</file>

<file path=xl/calcChain.xml><?xml version="1.0" encoding="utf-8"?>
<calcChain xmlns="http://schemas.openxmlformats.org/spreadsheetml/2006/main">
  <c r="AC4" i="1" l="1"/>
  <c r="AC5" i="1"/>
  <c r="AC6" i="1"/>
  <c r="AG6" i="1"/>
  <c r="AH6" i="1" s="1"/>
  <c r="AE6" i="1"/>
  <c r="AD6" i="1"/>
  <c r="AG5" i="1"/>
  <c r="AH5" i="1" s="1"/>
  <c r="AE5" i="1"/>
  <c r="AD5" i="1"/>
  <c r="AG4" i="1"/>
  <c r="AH4" i="1" s="1"/>
  <c r="AE4" i="1"/>
  <c r="AD4" i="1"/>
  <c r="AG3" i="1"/>
  <c r="AH3" i="1" s="1"/>
  <c r="AE3" i="1"/>
  <c r="AD3" i="1"/>
  <c r="AC3" i="1"/>
</calcChain>
</file>

<file path=xl/sharedStrings.xml><?xml version="1.0" encoding="utf-8"?>
<sst xmlns="http://schemas.openxmlformats.org/spreadsheetml/2006/main" count="146" uniqueCount="88">
  <si>
    <t>HBL No.</t>
  </si>
  <si>
    <t>Invoice No.</t>
  </si>
  <si>
    <t>CNTR No.</t>
  </si>
  <si>
    <t>MBL No.</t>
  </si>
  <si>
    <t>SHPR Name</t>
  </si>
  <si>
    <t>ITEM NM</t>
  </si>
  <si>
    <t>Qty.</t>
  </si>
  <si>
    <t>CBM</t>
  </si>
  <si>
    <t>Size</t>
  </si>
  <si>
    <t>Incoterms</t>
  </si>
  <si>
    <t>Carrier Grp</t>
  </si>
  <si>
    <t>Carrier Name</t>
  </si>
  <si>
    <t>Current Vessel</t>
  </si>
  <si>
    <t>POL LOC</t>
  </si>
  <si>
    <t>POL ATA</t>
  </si>
  <si>
    <t>T/S</t>
  </si>
  <si>
    <t>Optional
T/S</t>
  </si>
  <si>
    <t>Route
TS(1st)
LOC</t>
  </si>
  <si>
    <t>TS(1st)
LOC ↓</t>
  </si>
  <si>
    <t>TS(1st) VSL ↓</t>
  </si>
  <si>
    <t>POD
LOC</t>
  </si>
  <si>
    <t>POD
Initial ETA</t>
  </si>
  <si>
    <t>POD ETA</t>
  </si>
  <si>
    <t>POD ATA</t>
  </si>
  <si>
    <t>EXP E-Mail</t>
  </si>
  <si>
    <t>PLISH4F53353</t>
  </si>
  <si>
    <t>HQCN380188672-8</t>
  </si>
  <si>
    <t>ONEU5422725</t>
  </si>
  <si>
    <t>ONEYNK4GR5041300</t>
  </si>
  <si>
    <t>LG ELECTRONICS INC.</t>
  </si>
  <si>
    <t>REFRIGERATOR</t>
  </si>
  <si>
    <t>40FT</t>
  </si>
  <si>
    <t>FOB</t>
  </si>
  <si>
    <t>N</t>
  </si>
  <si>
    <t>ONE</t>
  </si>
  <si>
    <t>OCEAN NETWORK EXPRESS (CHINA) LTD.</t>
  </si>
  <si>
    <t>MSC CANDIDA</t>
  </si>
  <si>
    <t>2024-12-26</t>
  </si>
  <si>
    <t>2025-03-01</t>
  </si>
  <si>
    <t>CNNKG</t>
  </si>
  <si>
    <t>2024-12-25</t>
  </si>
  <si>
    <t>2</t>
  </si>
  <si>
    <t>CNSHA</t>
  </si>
  <si>
    <t>SEASPAN RAPTOR</t>
  </si>
  <si>
    <t>PECLL</t>
  </si>
  <si>
    <t>2025-02-27</t>
  </si>
  <si>
    <t>2025-03-05</t>
  </si>
  <si>
    <t>2025-03-19</t>
  </si>
  <si>
    <t>yanlei.jing@lxpantos.com</t>
  </si>
  <si>
    <t>PLIVN4F42182</t>
  </si>
  <si>
    <t>HQCN361581569-2</t>
  </si>
  <si>
    <t>HLBU1892884</t>
  </si>
  <si>
    <t>HLCUHA3241219473</t>
  </si>
  <si>
    <t>CFR</t>
  </si>
  <si>
    <t>HAPAG</t>
  </si>
  <si>
    <t>HAPAG LLOYD VIETNAM TAI HANOI</t>
  </si>
  <si>
    <t>ITAJAI EXPRESS</t>
  </si>
  <si>
    <t>VNHPH</t>
  </si>
  <si>
    <t>CNYTN</t>
  </si>
  <si>
    <t>MANZANILLO EXPRESS</t>
  </si>
  <si>
    <t>2025-02-23</t>
  </si>
  <si>
    <t>hoa.duong@lxpantos.com</t>
  </si>
  <si>
    <t>PLIVN4F42475</t>
  </si>
  <si>
    <t>HQCN361614727-1</t>
  </si>
  <si>
    <t>FANU3116876</t>
  </si>
  <si>
    <t>HLCUHA3241219495</t>
  </si>
  <si>
    <t>2024-12-27</t>
  </si>
  <si>
    <t>PLIVN4F42480</t>
  </si>
  <si>
    <t>HQCN361614290-1</t>
  </si>
  <si>
    <t>HAMU1638437</t>
  </si>
  <si>
    <t>HLCUHA3241218799</t>
  </si>
  <si>
    <t>2024-12-28</t>
  </si>
  <si>
    <t>2025-03-21</t>
  </si>
  <si>
    <t>2025-03-22</t>
  </si>
  <si>
    <t>↓KLO Input</t>
    <phoneticPr fontId="1" type="noConversion"/>
  </si>
  <si>
    <t>CNTR pick up Date
(From Line CY)</t>
  </si>
  <si>
    <t>WH Arrival date</t>
  </si>
  <si>
    <t>N/A</t>
  </si>
  <si>
    <t>CNTR pick up Date
(From port)</t>
  </si>
  <si>
    <t>Emptry Return Date
(to port)</t>
  </si>
  <si>
    <t>Pantos
(SpeedOcean)</t>
  </si>
  <si>
    <t>↓Auto Calculation</t>
  </si>
  <si>
    <t>POD ATA 
- CNTR Pick up</t>
  </si>
  <si>
    <t>CNTR Pick up 
- Emptyr return</t>
  </si>
  <si>
    <t>POD ATA 
- Empty Return</t>
  </si>
  <si>
    <t>DEM/DET 
Free Time Days</t>
  </si>
  <si>
    <t>DEM /DET 
Deadline</t>
  </si>
  <si>
    <t>DEM /DET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</si>
</sst>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26">
    <font>
      <sz val="10"/>
      <name val="Arial"/>
    </font>
    <font>
      <sz val="10"/>
      <color indexed="63"/>
      <name val="arial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color theme="1"/>
      <name val="LG스마트체 Regular"/>
      <family val="3"/>
      <charset val="129"/>
    </font>
    <font>
      <b/>
      <sz val="11"/>
      <color rgb="FFFF0000"/>
      <name val="LG스마트체 Regular"/>
      <family val="3"/>
      <charset val="129"/>
    </font>
    <font>
      <b/>
      <sz val="11"/>
      <color rgb="FF00B050"/>
      <name val="LG스마트체 Regular"/>
      <family val="3"/>
      <charset val="129"/>
    </font>
    <font>
      <b/>
      <sz val="11"/>
      <color rgb="FF0000FF"/>
      <name val="LG스마트체 Regular"/>
      <family val="3"/>
      <charset val="129"/>
    </font>
    <font>
      <sz val="10"/>
      <color rgb="FFFF0000"/>
      <name val="Arial"/>
      <family val="2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33">
    <xf numFmtId="0" fontId="0" fillId="0" borderId="0" xfId="0"/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right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left" vertical="center"/>
    </xf>
    <xf numFmtId="49" fontId="13" fillId="2" borderId="1" xfId="0" applyNumberFormat="1" applyFont="1" applyFill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176" fontId="15" fillId="2" borderId="1" xfId="0" applyNumberFormat="1" applyFont="1" applyFill="1" applyBorder="1" applyAlignment="1">
      <alignment horizontal="right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49" fontId="18" fillId="2" borderId="1" xfId="0" applyNumberFormat="1" applyFont="1" applyFill="1" applyBorder="1" applyAlignment="1">
      <alignment horizontal="center" vertical="center"/>
    </xf>
    <xf numFmtId="49" fontId="19" fillId="2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 wrapText="1"/>
    </xf>
    <xf numFmtId="0" fontId="20" fillId="5" borderId="2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24" fillId="0" borderId="2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19C5-757B-405C-88EA-036C6AFA4625}">
  <dimension ref="A1:AI6"/>
  <sheetViews>
    <sheetView tabSelected="1" zoomScaleNormal="100" workbookViewId="0">
      <pane ySplit="2" topLeftCell="A3" activePane="bottomLeft" state="frozen"/>
      <selection activeCell="C1" sqref="C1"/>
      <selection pane="bottomLeft" activeCell="K23" sqref="K23"/>
    </sheetView>
  </sheetViews>
  <sheetFormatPr defaultRowHeight="12.75"/>
  <cols>
    <col min="1" max="1" width="16.5703125" customWidth="1"/>
    <col min="2" max="2" width="21.5703125" customWidth="1"/>
    <col min="3" max="3" width="16.7109375" customWidth="1"/>
    <col min="4" max="4" width="23.140625" customWidth="1"/>
    <col min="5" max="5" width="28.5703125" customWidth="1"/>
    <col min="6" max="6" width="18.5703125" customWidth="1"/>
    <col min="7" max="7" width="7.28515625" customWidth="1"/>
    <col min="8" max="8" width="7.42578125" customWidth="1"/>
    <col min="9" max="9" width="7.28515625" customWidth="1"/>
    <col min="10" max="10" width="11.5703125" customWidth="1"/>
    <col min="11" max="11" width="17.28515625" customWidth="1"/>
    <col min="12" max="12" width="41.28515625" customWidth="1"/>
    <col min="13" max="13" width="27.5703125" customWidth="1"/>
    <col min="14" max="14" width="11.5703125" customWidth="1"/>
    <col min="15" max="15" width="13.42578125" customWidth="1"/>
    <col min="16" max="16" width="6.140625" customWidth="1"/>
    <col min="17" max="17" width="10.42578125" customWidth="1"/>
    <col min="18" max="18" width="9.85546875" customWidth="1"/>
    <col min="19" max="19" width="10" customWidth="1"/>
    <col min="20" max="20" width="24.28515625" customWidth="1"/>
    <col min="21" max="21" width="8.28515625" customWidth="1"/>
    <col min="22" max="22" width="16.7109375" customWidth="1"/>
    <col min="23" max="23" width="16.140625" customWidth="1"/>
    <col min="24" max="24" width="18.42578125" customWidth="1"/>
    <col min="25" max="25" width="21.5703125" bestFit="1" customWidth="1"/>
    <col min="26" max="26" width="21.5703125" hidden="1" customWidth="1"/>
    <col min="27" max="27" width="21.140625" bestFit="1" customWidth="1"/>
    <col min="28" max="28" width="21.28515625" bestFit="1" customWidth="1"/>
    <col min="29" max="30" width="22" customWidth="1"/>
    <col min="31" max="31" width="22.28515625" customWidth="1"/>
    <col min="32" max="32" width="24.42578125" bestFit="1" customWidth="1"/>
    <col min="33" max="33" width="23.42578125" customWidth="1"/>
    <col min="34" max="34" width="20.42578125" customWidth="1"/>
    <col min="35" max="35" width="34.7109375" customWidth="1"/>
  </cols>
  <sheetData>
    <row r="1" spans="1:35" ht="34.5" customHeight="1">
      <c r="W1" s="27" t="s">
        <v>80</v>
      </c>
      <c r="X1" s="21" t="s">
        <v>74</v>
      </c>
      <c r="Y1" s="21" t="s">
        <v>77</v>
      </c>
      <c r="Z1" s="21" t="s">
        <v>74</v>
      </c>
      <c r="AA1" s="21" t="s">
        <v>74</v>
      </c>
      <c r="AB1" s="25" t="s">
        <v>81</v>
      </c>
      <c r="AC1" s="25" t="s">
        <v>81</v>
      </c>
      <c r="AD1" s="25" t="s">
        <v>81</v>
      </c>
      <c r="AE1" s="27" t="s">
        <v>80</v>
      </c>
      <c r="AF1" s="25" t="s">
        <v>81</v>
      </c>
      <c r="AG1" s="25" t="s">
        <v>81</v>
      </c>
    </row>
    <row r="2" spans="1:35" ht="40.5">
      <c r="A2" s="19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19" t="s">
        <v>7</v>
      </c>
      <c r="I2" s="19" t="s">
        <v>8</v>
      </c>
      <c r="J2" s="19" t="s">
        <v>9</v>
      </c>
      <c r="K2" s="19" t="s">
        <v>10</v>
      </c>
      <c r="L2" s="19" t="s">
        <v>11</v>
      </c>
      <c r="M2" s="19" t="s">
        <v>12</v>
      </c>
      <c r="N2" s="19" t="s">
        <v>13</v>
      </c>
      <c r="O2" s="19" t="s">
        <v>14</v>
      </c>
      <c r="P2" s="19" t="s">
        <v>15</v>
      </c>
      <c r="Q2" s="19" t="s">
        <v>16</v>
      </c>
      <c r="R2" s="19" t="s">
        <v>17</v>
      </c>
      <c r="S2" s="19" t="s">
        <v>18</v>
      </c>
      <c r="T2" s="19" t="s">
        <v>19</v>
      </c>
      <c r="U2" s="19" t="s">
        <v>20</v>
      </c>
      <c r="V2" s="19" t="s">
        <v>21</v>
      </c>
      <c r="W2" s="19" t="s">
        <v>22</v>
      </c>
      <c r="X2" s="19" t="s">
        <v>23</v>
      </c>
      <c r="Y2" s="24" t="s">
        <v>78</v>
      </c>
      <c r="Z2" s="23" t="s">
        <v>75</v>
      </c>
      <c r="AA2" s="26" t="s">
        <v>76</v>
      </c>
      <c r="AB2" s="24" t="s">
        <v>79</v>
      </c>
      <c r="AC2" s="23" t="s">
        <v>82</v>
      </c>
      <c r="AD2" s="23" t="s">
        <v>83</v>
      </c>
      <c r="AE2" s="23" t="s">
        <v>84</v>
      </c>
      <c r="AF2" s="23" t="s">
        <v>85</v>
      </c>
      <c r="AG2" s="23" t="s">
        <v>86</v>
      </c>
      <c r="AH2" s="22" t="s">
        <v>87</v>
      </c>
      <c r="AI2" s="20" t="s">
        <v>24</v>
      </c>
    </row>
    <row r="3" spans="1:35" ht="13.5">
      <c r="A3" s="2" t="s">
        <v>25</v>
      </c>
      <c r="B3" s="3" t="s">
        <v>26</v>
      </c>
      <c r="C3" s="1" t="s">
        <v>27</v>
      </c>
      <c r="D3" s="2" t="s">
        <v>28</v>
      </c>
      <c r="E3" s="2" t="s">
        <v>29</v>
      </c>
      <c r="F3" s="2" t="s">
        <v>30</v>
      </c>
      <c r="G3" s="5">
        <v>48</v>
      </c>
      <c r="H3" s="5">
        <v>58.6</v>
      </c>
      <c r="I3" s="1" t="s">
        <v>31</v>
      </c>
      <c r="J3" s="1" t="s">
        <v>32</v>
      </c>
      <c r="K3" s="2" t="s">
        <v>34</v>
      </c>
      <c r="L3" s="2" t="s">
        <v>35</v>
      </c>
      <c r="M3" s="2" t="s">
        <v>36</v>
      </c>
      <c r="N3" s="8" t="s">
        <v>39</v>
      </c>
      <c r="O3" s="6" t="s">
        <v>40</v>
      </c>
      <c r="P3" s="1" t="s">
        <v>41</v>
      </c>
      <c r="Q3" s="1" t="s">
        <v>33</v>
      </c>
      <c r="R3" s="1"/>
      <c r="S3" s="4" t="s">
        <v>42</v>
      </c>
      <c r="T3" s="9" t="s">
        <v>43</v>
      </c>
      <c r="U3" s="8" t="s">
        <v>44</v>
      </c>
      <c r="V3" s="7" t="s">
        <v>45</v>
      </c>
      <c r="W3" s="6" t="s">
        <v>38</v>
      </c>
      <c r="X3" s="6" t="s">
        <v>45</v>
      </c>
      <c r="Y3" s="6" t="s">
        <v>38</v>
      </c>
      <c r="Z3" s="6"/>
      <c r="AA3" s="6" t="s">
        <v>38</v>
      </c>
      <c r="AB3" s="28" t="s">
        <v>72</v>
      </c>
      <c r="AC3" s="28">
        <f>IF(Y3&gt;1,Y3-X3,"")</f>
        <v>2</v>
      </c>
      <c r="AD3" s="28">
        <f t="shared" ref="AD3:AD6" si="0">IF(AB3&gt;1,AB3-Y3,"")</f>
        <v>20</v>
      </c>
      <c r="AE3" s="28">
        <f t="shared" ref="AE3:AE6" si="1">IF(AB3&gt;1,AB3-X3,"")</f>
        <v>22</v>
      </c>
      <c r="AF3" s="28">
        <v>30</v>
      </c>
      <c r="AG3" s="29">
        <f t="shared" ref="AG3:AG6" si="2">X3+AF3</f>
        <v>45745</v>
      </c>
      <c r="AH3" s="31" t="str">
        <f ca="1">IF(IF(AB3&gt;0,AB3-AG3,TODAY()-AG3)&lt;0,"",IF(AB3&gt;0,AB3-AG3,TODAY()-AG3))</f>
        <v/>
      </c>
      <c r="AI3" s="2" t="s">
        <v>48</v>
      </c>
    </row>
    <row r="4" spans="1:35" ht="13.5">
      <c r="A4" s="11" t="s">
        <v>49</v>
      </c>
      <c r="B4" s="12" t="s">
        <v>50</v>
      </c>
      <c r="C4" s="10" t="s">
        <v>51</v>
      </c>
      <c r="D4" s="11" t="s">
        <v>52</v>
      </c>
      <c r="E4" s="11" t="s">
        <v>29</v>
      </c>
      <c r="F4" s="11" t="s">
        <v>30</v>
      </c>
      <c r="G4" s="14">
        <v>97</v>
      </c>
      <c r="H4" s="14">
        <v>61.3</v>
      </c>
      <c r="I4" s="10" t="s">
        <v>31</v>
      </c>
      <c r="J4" s="10" t="s">
        <v>53</v>
      </c>
      <c r="K4" s="11" t="s">
        <v>54</v>
      </c>
      <c r="L4" s="11" t="s">
        <v>55</v>
      </c>
      <c r="M4" s="11" t="s">
        <v>56</v>
      </c>
      <c r="N4" s="17" t="s">
        <v>57</v>
      </c>
      <c r="O4" s="15" t="s">
        <v>37</v>
      </c>
      <c r="P4" s="10" t="s">
        <v>41</v>
      </c>
      <c r="Q4" s="10" t="s">
        <v>33</v>
      </c>
      <c r="R4" s="10"/>
      <c r="S4" s="13" t="s">
        <v>58</v>
      </c>
      <c r="T4" s="18" t="s">
        <v>59</v>
      </c>
      <c r="U4" s="17" t="s">
        <v>44</v>
      </c>
      <c r="V4" s="16" t="s">
        <v>60</v>
      </c>
      <c r="W4" s="15" t="s">
        <v>46</v>
      </c>
      <c r="X4" s="15" t="s">
        <v>45</v>
      </c>
      <c r="Y4" s="15" t="s">
        <v>38</v>
      </c>
      <c r="Z4" s="15"/>
      <c r="AA4" s="15" t="s">
        <v>38</v>
      </c>
      <c r="AB4" s="28" t="s">
        <v>73</v>
      </c>
      <c r="AC4" s="28">
        <f t="shared" ref="AC4:AC6" si="3">IF(Y4&gt;1,Y4-X4,"")</f>
        <v>2</v>
      </c>
      <c r="AD4" s="28">
        <f t="shared" si="0"/>
        <v>21</v>
      </c>
      <c r="AE4" s="28">
        <f t="shared" si="1"/>
        <v>23</v>
      </c>
      <c r="AF4" s="28">
        <v>30</v>
      </c>
      <c r="AG4" s="29">
        <f t="shared" si="2"/>
        <v>45745</v>
      </c>
      <c r="AH4" s="31" t="str">
        <f t="shared" ref="AH4:AH6" ca="1" si="4">IF(IF(AB4&gt;0,AB4-AG4,TODAY()-AG4)&lt;0,"",IF(AB4&gt;0,AB4-AG4,TODAY()-AG4))</f>
        <v/>
      </c>
      <c r="AI4" s="11" t="s">
        <v>61</v>
      </c>
    </row>
    <row r="5" spans="1:35" ht="13.5">
      <c r="A5" s="2" t="s">
        <v>62</v>
      </c>
      <c r="B5" s="3" t="s">
        <v>63</v>
      </c>
      <c r="C5" s="1" t="s">
        <v>64</v>
      </c>
      <c r="D5" s="2" t="s">
        <v>65</v>
      </c>
      <c r="E5" s="2" t="s">
        <v>29</v>
      </c>
      <c r="F5" s="2" t="s">
        <v>30</v>
      </c>
      <c r="G5" s="5">
        <v>97</v>
      </c>
      <c r="H5" s="5">
        <v>61.3</v>
      </c>
      <c r="I5" s="1" t="s">
        <v>31</v>
      </c>
      <c r="J5" s="1" t="s">
        <v>53</v>
      </c>
      <c r="K5" s="2" t="s">
        <v>54</v>
      </c>
      <c r="L5" s="2" t="s">
        <v>55</v>
      </c>
      <c r="M5" s="2" t="s">
        <v>56</v>
      </c>
      <c r="N5" s="8" t="s">
        <v>57</v>
      </c>
      <c r="O5" s="6" t="s">
        <v>66</v>
      </c>
      <c r="P5" s="1" t="s">
        <v>41</v>
      </c>
      <c r="Q5" s="1" t="s">
        <v>33</v>
      </c>
      <c r="R5" s="1"/>
      <c r="S5" s="4" t="s">
        <v>58</v>
      </c>
      <c r="T5" s="9" t="s">
        <v>59</v>
      </c>
      <c r="U5" s="8" t="s">
        <v>44</v>
      </c>
      <c r="V5" s="7" t="s">
        <v>60</v>
      </c>
      <c r="W5" s="6" t="s">
        <v>46</v>
      </c>
      <c r="X5" s="6" t="s">
        <v>45</v>
      </c>
      <c r="Y5" s="6" t="s">
        <v>38</v>
      </c>
      <c r="Z5" s="6"/>
      <c r="AA5" s="15" t="s">
        <v>38</v>
      </c>
      <c r="AB5" s="28" t="s">
        <v>73</v>
      </c>
      <c r="AC5" s="28">
        <f t="shared" si="3"/>
        <v>2</v>
      </c>
      <c r="AD5" s="28">
        <f t="shared" si="0"/>
        <v>21</v>
      </c>
      <c r="AE5" s="28">
        <f t="shared" si="1"/>
        <v>23</v>
      </c>
      <c r="AF5" s="30">
        <v>7</v>
      </c>
      <c r="AG5" s="29">
        <f t="shared" si="2"/>
        <v>45722</v>
      </c>
      <c r="AH5" s="32">
        <f t="shared" ca="1" si="4"/>
        <v>16</v>
      </c>
      <c r="AI5" s="2" t="s">
        <v>61</v>
      </c>
    </row>
    <row r="6" spans="1:35" ht="13.5">
      <c r="A6" s="11" t="s">
        <v>67</v>
      </c>
      <c r="B6" s="12" t="s">
        <v>68</v>
      </c>
      <c r="C6" s="10" t="s">
        <v>69</v>
      </c>
      <c r="D6" s="11" t="s">
        <v>70</v>
      </c>
      <c r="E6" s="11" t="s">
        <v>29</v>
      </c>
      <c r="F6" s="11" t="s">
        <v>30</v>
      </c>
      <c r="G6" s="14">
        <v>97</v>
      </c>
      <c r="H6" s="14">
        <v>61.3</v>
      </c>
      <c r="I6" s="10" t="s">
        <v>31</v>
      </c>
      <c r="J6" s="10" t="s">
        <v>53</v>
      </c>
      <c r="K6" s="11" t="s">
        <v>54</v>
      </c>
      <c r="L6" s="11" t="s">
        <v>55</v>
      </c>
      <c r="M6" s="11" t="s">
        <v>56</v>
      </c>
      <c r="N6" s="17" t="s">
        <v>57</v>
      </c>
      <c r="O6" s="15" t="s">
        <v>71</v>
      </c>
      <c r="P6" s="10" t="s">
        <v>41</v>
      </c>
      <c r="Q6" s="10" t="s">
        <v>33</v>
      </c>
      <c r="R6" s="10"/>
      <c r="S6" s="13" t="s">
        <v>58</v>
      </c>
      <c r="T6" s="18" t="s">
        <v>59</v>
      </c>
      <c r="U6" s="17" t="s">
        <v>44</v>
      </c>
      <c r="V6" s="16" t="s">
        <v>60</v>
      </c>
      <c r="W6" s="15" t="s">
        <v>46</v>
      </c>
      <c r="X6" s="15" t="s">
        <v>45</v>
      </c>
      <c r="Y6" s="15" t="s">
        <v>38</v>
      </c>
      <c r="Z6" s="15"/>
      <c r="AA6" s="15" t="s">
        <v>38</v>
      </c>
      <c r="AB6" s="28" t="s">
        <v>47</v>
      </c>
      <c r="AC6" s="28">
        <f t="shared" si="3"/>
        <v>2</v>
      </c>
      <c r="AD6" s="28">
        <f t="shared" si="0"/>
        <v>18</v>
      </c>
      <c r="AE6" s="28">
        <f t="shared" si="1"/>
        <v>20</v>
      </c>
      <c r="AF6" s="28">
        <v>30</v>
      </c>
      <c r="AG6" s="29">
        <f t="shared" si="2"/>
        <v>45745</v>
      </c>
      <c r="AH6" s="31" t="str">
        <f t="shared" ca="1" si="4"/>
        <v/>
      </c>
      <c r="AI6" s="11" t="s">
        <v>61</v>
      </c>
    </row>
  </sheetData>
  <phoneticPr fontId="25" type="noConversion"/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Panama Visitor/LGEPS GA&amp;IT Security</dc:creator>
  <cp:lastModifiedBy>Georgio Park</cp:lastModifiedBy>
  <dcterms:created xsi:type="dcterms:W3CDTF">2025-03-26T13:34:59Z</dcterms:created>
  <dcterms:modified xsi:type="dcterms:W3CDTF">2025-03-30T22:50:34Z</dcterms:modified>
</cp:coreProperties>
</file>