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16" windowHeight="7152"/>
  </bookViews>
  <sheets>
    <sheet name="Прайс лист" sheetId="2" r:id="rId1"/>
    <sheet name="Допуски" sheetId="3" r:id="rId2"/>
  </sheets>
  <calcPr calcId="124519"/>
</workbook>
</file>

<file path=xl/calcChain.xml><?xml version="1.0" encoding="utf-8"?>
<calcChain xmlns="http://schemas.openxmlformats.org/spreadsheetml/2006/main">
  <c r="J26" i="2"/>
  <c r="J25"/>
  <c r="J22"/>
  <c r="J21"/>
  <c r="J18"/>
  <c r="J17"/>
  <c r="J14"/>
  <c r="J13"/>
  <c r="J10"/>
  <c r="J6"/>
  <c r="J9"/>
  <c r="J5"/>
  <c r="K5" s="1"/>
  <c r="K26"/>
  <c r="K25"/>
  <c r="K6"/>
  <c r="K22"/>
  <c r="K21"/>
  <c r="K18"/>
  <c r="K17"/>
  <c r="K14"/>
  <c r="K13"/>
  <c r="K10"/>
  <c r="K9"/>
</calcChain>
</file>

<file path=xl/sharedStrings.xml><?xml version="1.0" encoding="utf-8"?>
<sst xmlns="http://schemas.openxmlformats.org/spreadsheetml/2006/main" count="109" uniqueCount="42">
  <si>
    <t>Косой Планкен</t>
  </si>
  <si>
    <t>Сорт</t>
  </si>
  <si>
    <t>Толщина</t>
  </si>
  <si>
    <t>Ширина</t>
  </si>
  <si>
    <t>Длина</t>
  </si>
  <si>
    <t>Цена кв.м.</t>
  </si>
  <si>
    <t>Цена куб.м.</t>
  </si>
  <si>
    <t>20 мм</t>
  </si>
  <si>
    <t>АВ</t>
  </si>
  <si>
    <t>С</t>
  </si>
  <si>
    <t>Прямой Планкен</t>
  </si>
  <si>
    <t>Доска Пола</t>
  </si>
  <si>
    <t>27 мм</t>
  </si>
  <si>
    <t>Штиль</t>
  </si>
  <si>
    <t>14 мм</t>
  </si>
  <si>
    <t>Имитация Бруса</t>
  </si>
  <si>
    <t xml:space="preserve">Экстра 
</t>
  </si>
  <si>
    <t xml:space="preserve">             - 1 смоленной карман 2х20мм. на изделие
             - заболонь 10мм. шириной</t>
  </si>
  <si>
    <t xml:space="preserve">АВ   </t>
  </si>
  <si>
    <t xml:space="preserve">
             - трещины не сквозные до 150мм. 1 на п/м
             - заболонь без ограничений
             - смол.карманы не более 5х50мм. без ограничений
             - сучки здоровые сросшиеся без ограничений 
             - сучки частично сросшиеся диаметр до 30мм. 1 на п/м
             - сучки черные не выпадающие, сросшиеся без ограничений
             - трещина в сучке ширина не более 1мм. 1 на п/м
             - синева не ярко выраженная 15мм.
</t>
  </si>
  <si>
    <t xml:space="preserve">             - трещины не сквозные шириной не более 1мм. без ограничений
             - синева не ярко выраженная 1/3 от изделия
             - карманы без ограничений
             - сучки с трещинами, частично сросшиеся без ограничений, кроме выпадающих
             - вырыв, выхват глубиной до 0,5см.</t>
  </si>
  <si>
    <t>92/116/140 мм</t>
  </si>
  <si>
    <t xml:space="preserve">А </t>
  </si>
  <si>
    <t xml:space="preserve">           
             - 1 здоровый сучок диаметр до 0,7см. на 1 пог.метр
             - 2 смоленных кармана 2х30мм. на изделие
             - трещины нитевидные до 50мм. на изделие
             - заболонь 20мм. шириной
</t>
  </si>
  <si>
    <t xml:space="preserve">посёлок городского типа Коммунистический, Восточная промышленная зона, </t>
  </si>
  <si>
    <t>здание склад-ангар, офис 2</t>
  </si>
  <si>
    <t>Длина, м</t>
  </si>
  <si>
    <t>3-6</t>
  </si>
  <si>
    <t>120 мм /140 мм</t>
  </si>
  <si>
    <t>19 мм</t>
  </si>
  <si>
    <t>Террасная Доска "Вельвет" / Палубная Доска</t>
  </si>
  <si>
    <r>
      <rPr>
        <b/>
        <u/>
        <sz val="11"/>
        <rFont val="Bahnschrift SemiLight"/>
        <family val="2"/>
        <charset val="204"/>
      </rPr>
      <t>НАШИ КОНТАКТЫ</t>
    </r>
    <r>
      <rPr>
        <b/>
        <sz val="11"/>
        <rFont val="Bahnschrift SemiLight"/>
        <family val="2"/>
        <charset val="204"/>
      </rPr>
      <t xml:space="preserve">: </t>
    </r>
  </si>
  <si>
    <r>
      <rPr>
        <b/>
        <u/>
        <sz val="11"/>
        <color indexed="8"/>
        <rFont val="Bahnschrift SemiLight"/>
        <family val="2"/>
        <charset val="204"/>
      </rPr>
      <t>АДРЕС</t>
    </r>
    <r>
      <rPr>
        <b/>
        <sz val="11"/>
        <color indexed="8"/>
        <rFont val="Bahnschrift SemiLight"/>
        <family val="2"/>
        <charset val="204"/>
      </rPr>
      <t xml:space="preserve">: Ханты-Мансийский Автономный округ-Югра, Советский район, </t>
    </r>
  </si>
  <si>
    <r>
      <rPr>
        <b/>
        <u/>
        <sz val="11"/>
        <color indexed="8"/>
        <rFont val="Bahnschrift SemiLight"/>
        <family val="2"/>
        <charset val="204"/>
      </rPr>
      <t>Телефоны</t>
    </r>
    <r>
      <rPr>
        <b/>
        <sz val="11"/>
        <color indexed="8"/>
        <rFont val="Bahnschrift SemiLight"/>
        <family val="2"/>
        <charset val="204"/>
      </rPr>
      <t>: +7 (922) 157-77-57; +7(922) 148-31-11</t>
    </r>
  </si>
  <si>
    <r>
      <rPr>
        <u/>
        <sz val="11"/>
        <color indexed="8"/>
        <rFont val="Arial"/>
        <family val="2"/>
        <charset val="204"/>
      </rPr>
      <t>E-mail</t>
    </r>
    <r>
      <rPr>
        <sz val="11"/>
        <color indexed="8"/>
        <rFont val="Arial"/>
        <family val="2"/>
        <charset val="204"/>
      </rPr>
      <t>:</t>
    </r>
    <r>
      <rPr>
        <b/>
        <sz val="11"/>
        <color indexed="8"/>
        <rFont val="Arial"/>
        <family val="2"/>
        <charset val="204"/>
      </rPr>
      <t xml:space="preserve">  </t>
    </r>
    <r>
      <rPr>
        <b/>
        <sz val="12"/>
        <color indexed="8"/>
        <rFont val="Bahnschrift"/>
        <family val="2"/>
        <charset val="204"/>
      </rPr>
      <t>9002012777@mail.ru</t>
    </r>
  </si>
  <si>
    <r>
      <rPr>
        <u/>
        <sz val="11"/>
        <color indexed="8"/>
        <rFont val="Arial"/>
        <family val="2"/>
        <charset val="204"/>
      </rPr>
      <t>Сайт:</t>
    </r>
    <r>
      <rPr>
        <b/>
        <u/>
        <sz val="11"/>
        <color indexed="8"/>
        <rFont val="Arial"/>
        <family val="2"/>
        <charset val="204"/>
      </rPr>
      <t xml:space="preserve"> </t>
    </r>
    <r>
      <rPr>
        <b/>
        <sz val="11"/>
        <color indexed="8"/>
        <rFont val="Arial"/>
        <family val="2"/>
        <charset val="204"/>
      </rPr>
      <t xml:space="preserve"> </t>
    </r>
    <r>
      <rPr>
        <b/>
        <sz val="13"/>
        <color indexed="8"/>
        <rFont val="Bahnschrift"/>
        <family val="2"/>
        <charset val="204"/>
      </rPr>
      <t>www.samza-wood.com</t>
    </r>
  </si>
  <si>
    <t>03/03/2020 г.</t>
  </si>
  <si>
    <t>95/120/140 мм</t>
  </si>
  <si>
    <t>120/140 мм</t>
  </si>
  <si>
    <r>
      <rPr>
        <u/>
        <sz val="12"/>
        <color indexed="8"/>
        <rFont val="Freestyle Script"/>
        <family val="4"/>
      </rPr>
      <t xml:space="preserve">пгт. Коммунистический: </t>
    </r>
    <r>
      <rPr>
        <i/>
        <sz val="12"/>
        <color indexed="8"/>
        <rFont val="Freestyle Script"/>
        <family val="4"/>
      </rPr>
      <t xml:space="preserve"> </t>
    </r>
    <r>
      <rPr>
        <i/>
        <sz val="14"/>
        <color indexed="8"/>
        <rFont val="Freestyle Script"/>
        <family val="4"/>
      </rPr>
      <t>"SAMZA WOOD"</t>
    </r>
    <r>
      <rPr>
        <i/>
        <sz val="12"/>
        <color indexed="8"/>
        <rFont val="Freestyle Script"/>
        <family val="4"/>
      </rPr>
      <t xml:space="preserve">  - производство из сосна/ель ХМАО-Югра</t>
    </r>
  </si>
  <si>
    <t>ПРОИЗВОДИМ И ПОСТАВЛЯЕМ  ИЗ ЛИСТВЕННИЦЫ, СОСНЫ/ЕЛИ ЛЮБЫЕ ПИЛОМАТЕРИАЛЫ, БРУС.</t>
  </si>
  <si>
    <t>Оптовикам индивидуальные условия.</t>
  </si>
</sst>
</file>

<file path=xl/styles.xml><?xml version="1.0" encoding="utf-8"?>
<styleSheet xmlns="http://schemas.openxmlformats.org/spreadsheetml/2006/main">
  <numFmts count="1">
    <numFmt numFmtId="164" formatCode="#,##0&quot;р.&quot;"/>
  </numFmts>
  <fonts count="25">
    <font>
      <sz val="12"/>
      <color indexed="8"/>
      <name val="Verdana"/>
    </font>
    <font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8"/>
      <name val="Verdana"/>
      <family val="2"/>
      <charset val="204"/>
    </font>
    <font>
      <b/>
      <sz val="12"/>
      <color indexed="8"/>
      <name val="Bahnschrift"/>
      <family val="2"/>
      <charset val="204"/>
    </font>
    <font>
      <b/>
      <sz val="13"/>
      <color indexed="8"/>
      <name val="Bahnschrift"/>
      <family val="2"/>
      <charset val="204"/>
    </font>
    <font>
      <sz val="11"/>
      <color indexed="8"/>
      <name val="Bahnschrift Light"/>
      <family val="2"/>
      <charset val="204"/>
    </font>
    <font>
      <sz val="12"/>
      <color indexed="8"/>
      <name val="Bahnschrift Light"/>
      <family val="2"/>
      <charset val="204"/>
    </font>
    <font>
      <b/>
      <sz val="12"/>
      <color indexed="8"/>
      <name val="Bahnschrift Light"/>
      <family val="2"/>
      <charset val="204"/>
    </font>
    <font>
      <b/>
      <sz val="11"/>
      <name val="Bahnschrift SemiLight"/>
      <family val="2"/>
      <charset val="204"/>
    </font>
    <font>
      <b/>
      <u/>
      <sz val="11"/>
      <name val="Bahnschrift SemiLight"/>
      <family val="2"/>
      <charset val="204"/>
    </font>
    <font>
      <sz val="11"/>
      <color indexed="8"/>
      <name val="Bahnschrift SemiLight"/>
      <family val="2"/>
      <charset val="204"/>
    </font>
    <font>
      <b/>
      <sz val="11"/>
      <color indexed="8"/>
      <name val="Bahnschrift SemiLight"/>
      <family val="2"/>
      <charset val="204"/>
    </font>
    <font>
      <b/>
      <u/>
      <sz val="11"/>
      <color indexed="8"/>
      <name val="Bahnschrift SemiLight"/>
      <family val="2"/>
      <charset val="204"/>
    </font>
    <font>
      <b/>
      <i/>
      <sz val="9"/>
      <color indexed="8"/>
      <name val="Bahnschrift Light Condensed"/>
      <family val="2"/>
      <charset val="204"/>
    </font>
    <font>
      <b/>
      <sz val="9"/>
      <color indexed="8"/>
      <name val="Bahnschrift Light Condensed"/>
      <family val="2"/>
      <charset val="204"/>
    </font>
    <font>
      <u/>
      <sz val="11"/>
      <color indexed="8"/>
      <name val="Arial"/>
      <family val="2"/>
      <charset val="204"/>
    </font>
    <font>
      <i/>
      <sz val="12"/>
      <color indexed="8"/>
      <name val="Freestyle Script"/>
      <family val="4"/>
    </font>
    <font>
      <u/>
      <sz val="12"/>
      <color indexed="8"/>
      <name val="Freestyle Script"/>
      <family val="4"/>
    </font>
    <font>
      <i/>
      <sz val="14"/>
      <color indexed="8"/>
      <name val="Freestyle Script"/>
      <family val="4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7" xfId="0" applyFont="1" applyBorder="1" applyAlignment="1"/>
    <xf numFmtId="0" fontId="2" fillId="0" borderId="8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center" vertical="center"/>
    </xf>
    <xf numFmtId="0" fontId="3" fillId="0" borderId="0" xfId="0" applyNumberFormat="1" applyFont="1" applyAlignment="1"/>
    <xf numFmtId="0" fontId="4" fillId="0" borderId="0" xfId="0" applyNumberFormat="1" applyFont="1" applyAlignment="1"/>
    <xf numFmtId="0" fontId="6" fillId="0" borderId="0" xfId="0" applyNumberFormat="1" applyFont="1" applyAlignment="1"/>
    <xf numFmtId="0" fontId="2" fillId="0" borderId="13" xfId="0" applyNumberFormat="1" applyFont="1" applyBorder="1" applyAlignment="1"/>
    <xf numFmtId="0" fontId="1" fillId="0" borderId="14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/>
    <xf numFmtId="0" fontId="3" fillId="0" borderId="0" xfId="0" applyNumberFormat="1" applyFont="1" applyFill="1" applyAlignment="1"/>
    <xf numFmtId="0" fontId="7" fillId="0" borderId="0" xfId="0" applyNumberFormat="1" applyFont="1" applyFill="1" applyAlignment="1"/>
    <xf numFmtId="0" fontId="1" fillId="0" borderId="0" xfId="0" applyNumberFormat="1" applyFont="1" applyFill="1" applyAlignment="1"/>
    <xf numFmtId="0" fontId="12" fillId="0" borderId="3" xfId="0" applyNumberFormat="1" applyFont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4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3" fillId="2" borderId="9" xfId="0" applyNumberFormat="1" applyFont="1" applyFill="1" applyBorder="1" applyAlignment="1">
      <alignment horizontal="center" vertical="center"/>
    </xf>
    <xf numFmtId="164" fontId="12" fillId="2" borderId="9" xfId="0" applyNumberFormat="1" applyFont="1" applyFill="1" applyBorder="1" applyAlignment="1">
      <alignment horizontal="center" vertical="center"/>
    </xf>
    <xf numFmtId="164" fontId="13" fillId="2" borderId="10" xfId="0" applyNumberFormat="1" applyFont="1" applyFill="1" applyBorder="1" applyAlignment="1">
      <alignment horizontal="center" vertical="center"/>
    </xf>
    <xf numFmtId="164" fontId="12" fillId="2" borderId="10" xfId="0" applyNumberFormat="1" applyFont="1" applyFill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2" borderId="12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/>
    <xf numFmtId="0" fontId="16" fillId="0" borderId="0" xfId="0" applyNumberFormat="1" applyFont="1" applyFill="1" applyAlignment="1"/>
    <xf numFmtId="0" fontId="16" fillId="0" borderId="0" xfId="0" applyNumberFormat="1" applyFont="1" applyAlignment="1"/>
    <xf numFmtId="0" fontId="19" fillId="0" borderId="0" xfId="0" applyNumberFormat="1" applyFont="1" applyAlignment="1"/>
    <xf numFmtId="0" fontId="19" fillId="0" borderId="0" xfId="0" applyNumberFormat="1" applyFont="1" applyFill="1" applyAlignment="1"/>
    <xf numFmtId="0" fontId="20" fillId="0" borderId="0" xfId="0" applyNumberFormat="1" applyFont="1" applyAlignment="1"/>
    <xf numFmtId="1" fontId="1" fillId="0" borderId="16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1" fontId="1" fillId="0" borderId="17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0" fontId="2" fillId="0" borderId="2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" fillId="3" borderId="1" xfId="0" applyFont="1" applyFill="1" applyBorder="1" applyAlignment="1"/>
    <xf numFmtId="0" fontId="1" fillId="3" borderId="6" xfId="0" applyFont="1" applyFill="1" applyBorder="1" applyAlignment="1"/>
    <xf numFmtId="0" fontId="2" fillId="3" borderId="0" xfId="0" applyNumberFormat="1" applyFont="1" applyFill="1" applyAlignment="1"/>
    <xf numFmtId="0" fontId="3" fillId="3" borderId="0" xfId="0" applyNumberFormat="1" applyFont="1" applyFill="1" applyAlignment="1"/>
  </cellXfs>
  <cellStyles count="1">
    <cellStyle name="Обычный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171450</xdr:rowOff>
    </xdr:from>
    <xdr:to>
      <xdr:col>2</xdr:col>
      <xdr:colOff>209550</xdr:colOff>
      <xdr:row>9</xdr:row>
      <xdr:rowOff>28575</xdr:rowOff>
    </xdr:to>
    <xdr:pic>
      <xdr:nvPicPr>
        <xdr:cNvPr id="2050" name="image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438275"/>
          <a:ext cx="1581150" cy="57150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 editAs="oneCell">
    <xdr:from>
      <xdr:col>0</xdr:col>
      <xdr:colOff>223156</xdr:colOff>
      <xdr:row>22</xdr:row>
      <xdr:rowOff>23447</xdr:rowOff>
    </xdr:from>
    <xdr:to>
      <xdr:col>1</xdr:col>
      <xdr:colOff>674076</xdr:colOff>
      <xdr:row>25</xdr:row>
      <xdr:rowOff>293076</xdr:rowOff>
    </xdr:to>
    <xdr:pic>
      <xdr:nvPicPr>
        <xdr:cNvPr id="9" name="Рисунок 8" descr="Имитация бруса лиственница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3156" y="5128847"/>
          <a:ext cx="1267349" cy="873786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272142</xdr:colOff>
      <xdr:row>18</xdr:row>
      <xdr:rowOff>36636</xdr:rowOff>
    </xdr:from>
    <xdr:to>
      <xdr:col>1</xdr:col>
      <xdr:colOff>656492</xdr:colOff>
      <xdr:row>21</xdr:row>
      <xdr:rowOff>228602</xdr:rowOff>
    </xdr:to>
    <xdr:pic>
      <xdr:nvPicPr>
        <xdr:cNvPr id="10" name="Рисунок 9" descr="Вагонка штиль лиственница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2142" y="4287507"/>
          <a:ext cx="1200779" cy="77979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10</xdr:row>
      <xdr:rowOff>11722</xdr:rowOff>
    </xdr:from>
    <xdr:to>
      <xdr:col>1</xdr:col>
      <xdr:colOff>669974</xdr:colOff>
      <xdr:row>13</xdr:row>
      <xdr:rowOff>254222</xdr:rowOff>
    </xdr:to>
    <xdr:pic>
      <xdr:nvPicPr>
        <xdr:cNvPr id="11" name="Рисунок 10" descr="Доска пола лиственница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401" y="2385645"/>
          <a:ext cx="1332327" cy="886851"/>
        </a:xfrm>
        <a:prstGeom prst="rect">
          <a:avLst/>
        </a:prstGeom>
      </xdr:spPr>
    </xdr:pic>
    <xdr:clientData/>
  </xdr:twoCellAnchor>
  <xdr:twoCellAnchor editAs="oneCell">
    <xdr:from>
      <xdr:col>0</xdr:col>
      <xdr:colOff>205154</xdr:colOff>
      <xdr:row>2</xdr:row>
      <xdr:rowOff>35170</xdr:rowOff>
    </xdr:from>
    <xdr:to>
      <xdr:col>1</xdr:col>
      <xdr:colOff>597877</xdr:colOff>
      <xdr:row>5</xdr:row>
      <xdr:rowOff>302848</xdr:rowOff>
    </xdr:to>
    <xdr:pic>
      <xdr:nvPicPr>
        <xdr:cNvPr id="12" name="Рисунок 11" descr="Планкен косой лиственница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05154" y="287216"/>
          <a:ext cx="1207477" cy="9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447235</xdr:colOff>
      <xdr:row>14</xdr:row>
      <xdr:rowOff>16328</xdr:rowOff>
    </xdr:from>
    <xdr:to>
      <xdr:col>1</xdr:col>
      <xdr:colOff>647700</xdr:colOff>
      <xdr:row>17</xdr:row>
      <xdr:rowOff>273953</xdr:rowOff>
    </xdr:to>
    <xdr:pic>
      <xdr:nvPicPr>
        <xdr:cNvPr id="13" name="Рисунок 12" descr="Террасная доска лиственница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7235" y="3336471"/>
          <a:ext cx="1016894" cy="88355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showGridLines="0" tabSelected="1" zoomScale="130" zoomScaleNormal="130" workbookViewId="0">
      <selection activeCell="L36" sqref="L36"/>
    </sheetView>
  </sheetViews>
  <sheetFormatPr defaultColWidth="6.61328125" defaultRowHeight="12.75" customHeight="1"/>
  <cols>
    <col min="1" max="1" width="8.23046875" style="1" customWidth="1"/>
    <col min="2" max="2" width="8.921875" style="1" customWidth="1"/>
    <col min="3" max="3" width="0.69140625" style="1" hidden="1" customWidth="1"/>
    <col min="4" max="4" width="7.421875E-2" style="1" hidden="1" customWidth="1"/>
    <col min="5" max="5" width="7.07421875" style="1" hidden="1" customWidth="1"/>
    <col min="6" max="6" width="7" style="1" customWidth="1"/>
    <col min="7" max="7" width="6.4609375" style="1" customWidth="1"/>
    <col min="8" max="8" width="11.23046875" style="1" customWidth="1"/>
    <col min="9" max="9" width="8.07421875" style="1" customWidth="1"/>
    <col min="10" max="10" width="7.3046875" style="1" customWidth="1"/>
    <col min="11" max="11" width="8.07421875" style="16" customWidth="1"/>
    <col min="12" max="16384" width="6.61328125" style="1"/>
  </cols>
  <sheetData>
    <row r="1" spans="1:11" ht="15" customHeight="1" thickBot="1">
      <c r="A1" s="11" t="s">
        <v>36</v>
      </c>
      <c r="B1" s="52" t="s">
        <v>39</v>
      </c>
      <c r="C1" s="53"/>
      <c r="D1" s="53"/>
      <c r="E1" s="53"/>
      <c r="F1" s="53"/>
      <c r="G1" s="53"/>
      <c r="H1" s="53"/>
      <c r="I1" s="53"/>
      <c r="J1" s="53"/>
      <c r="K1" s="53"/>
    </row>
    <row r="2" spans="1:11" ht="5.25" customHeight="1" thickBot="1"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12.75" customHeight="1" thickBot="1">
      <c r="A3" s="44"/>
      <c r="B3" s="38"/>
      <c r="C3" s="38"/>
      <c r="D3" s="38"/>
      <c r="E3" s="45"/>
      <c r="F3" s="50" t="s">
        <v>0</v>
      </c>
      <c r="G3" s="41"/>
      <c r="H3" s="41"/>
      <c r="I3" s="41"/>
      <c r="J3" s="41"/>
      <c r="K3" s="51"/>
    </row>
    <row r="4" spans="1:11" ht="12.75" customHeight="1" thickBot="1">
      <c r="A4" s="46"/>
      <c r="B4" s="39"/>
      <c r="C4" s="39"/>
      <c r="D4" s="39"/>
      <c r="E4" s="47"/>
      <c r="F4" s="2" t="s">
        <v>1</v>
      </c>
      <c r="G4" s="3" t="s">
        <v>2</v>
      </c>
      <c r="H4" s="3" t="s">
        <v>3</v>
      </c>
      <c r="I4" s="3" t="s">
        <v>26</v>
      </c>
      <c r="J4" s="3" t="s">
        <v>5</v>
      </c>
      <c r="K4" s="12" t="s">
        <v>6</v>
      </c>
    </row>
    <row r="5" spans="1:11" ht="26.4" customHeight="1" thickBot="1">
      <c r="A5" s="46"/>
      <c r="B5" s="39"/>
      <c r="C5" s="39"/>
      <c r="D5" s="39"/>
      <c r="E5" s="47"/>
      <c r="F5" s="19" t="s">
        <v>8</v>
      </c>
      <c r="G5" s="17" t="s">
        <v>7</v>
      </c>
      <c r="H5" s="17" t="s">
        <v>28</v>
      </c>
      <c r="I5" s="20" t="s">
        <v>27</v>
      </c>
      <c r="J5" s="21">
        <f>315*1.2</f>
        <v>378</v>
      </c>
      <c r="K5" s="26">
        <f>J5*50</f>
        <v>18900</v>
      </c>
    </row>
    <row r="6" spans="1:11" ht="28.95" customHeight="1" thickBot="1">
      <c r="A6" s="48"/>
      <c r="B6" s="40"/>
      <c r="C6" s="40"/>
      <c r="D6" s="40"/>
      <c r="E6" s="49"/>
      <c r="F6" s="19" t="s">
        <v>9</v>
      </c>
      <c r="G6" s="17" t="s">
        <v>7</v>
      </c>
      <c r="H6" s="17" t="s">
        <v>28</v>
      </c>
      <c r="I6" s="20" t="s">
        <v>27</v>
      </c>
      <c r="J6" s="22">
        <f>295*1.1</f>
        <v>324.5</v>
      </c>
      <c r="K6" s="27">
        <f>J6*50</f>
        <v>16225</v>
      </c>
    </row>
    <row r="7" spans="1:11" ht="12.75" customHeight="1" thickBot="1">
      <c r="A7" s="44"/>
      <c r="B7" s="38"/>
      <c r="C7" s="38"/>
      <c r="D7" s="38"/>
      <c r="E7" s="45"/>
      <c r="F7" s="50" t="s">
        <v>10</v>
      </c>
      <c r="G7" s="41"/>
      <c r="H7" s="41"/>
      <c r="I7" s="41"/>
      <c r="J7" s="41"/>
      <c r="K7" s="51"/>
    </row>
    <row r="8" spans="1:11" ht="12.75" customHeight="1" thickBot="1">
      <c r="A8" s="46"/>
      <c r="B8" s="39"/>
      <c r="C8" s="39"/>
      <c r="D8" s="39"/>
      <c r="E8" s="47"/>
      <c r="F8" s="2" t="s">
        <v>1</v>
      </c>
      <c r="G8" s="3" t="s">
        <v>2</v>
      </c>
      <c r="H8" s="3" t="s">
        <v>3</v>
      </c>
      <c r="I8" s="3" t="s">
        <v>4</v>
      </c>
      <c r="J8" s="3" t="s">
        <v>5</v>
      </c>
      <c r="K8" s="12" t="s">
        <v>6</v>
      </c>
    </row>
    <row r="9" spans="1:11" ht="30.6" customHeight="1" thickBot="1">
      <c r="A9" s="46"/>
      <c r="B9" s="39"/>
      <c r="C9" s="39"/>
      <c r="D9" s="39"/>
      <c r="E9" s="47"/>
      <c r="F9" s="19" t="s">
        <v>8</v>
      </c>
      <c r="G9" s="17" t="s">
        <v>7</v>
      </c>
      <c r="H9" s="17" t="s">
        <v>28</v>
      </c>
      <c r="I9" s="20" t="s">
        <v>27</v>
      </c>
      <c r="J9" s="21">
        <f>315*1.2</f>
        <v>378</v>
      </c>
      <c r="K9" s="26">
        <f>J9*50</f>
        <v>18900</v>
      </c>
    </row>
    <row r="10" spans="1:11" ht="31.95" customHeight="1" thickBot="1">
      <c r="A10" s="48"/>
      <c r="B10" s="40"/>
      <c r="C10" s="40"/>
      <c r="D10" s="40"/>
      <c r="E10" s="49"/>
      <c r="F10" s="19" t="s">
        <v>9</v>
      </c>
      <c r="G10" s="17" t="s">
        <v>7</v>
      </c>
      <c r="H10" s="17" t="s">
        <v>28</v>
      </c>
      <c r="I10" s="20" t="s">
        <v>27</v>
      </c>
      <c r="J10" s="22">
        <f>295*1.1</f>
        <v>324.5</v>
      </c>
      <c r="K10" s="27">
        <f>J10*50</f>
        <v>16225</v>
      </c>
    </row>
    <row r="11" spans="1:11" ht="12.75" customHeight="1" thickBot="1">
      <c r="A11" s="44"/>
      <c r="B11" s="38"/>
      <c r="C11" s="38"/>
      <c r="D11" s="38"/>
      <c r="E11" s="45"/>
      <c r="F11" s="50" t="s">
        <v>11</v>
      </c>
      <c r="G11" s="41"/>
      <c r="H11" s="41"/>
      <c r="I11" s="41"/>
      <c r="J11" s="41"/>
      <c r="K11" s="51"/>
    </row>
    <row r="12" spans="1:11" ht="12.75" customHeight="1" thickBot="1">
      <c r="A12" s="46"/>
      <c r="B12" s="39"/>
      <c r="C12" s="39"/>
      <c r="D12" s="39"/>
      <c r="E12" s="47"/>
      <c r="F12" s="2" t="s">
        <v>1</v>
      </c>
      <c r="G12" s="3" t="s">
        <v>2</v>
      </c>
      <c r="H12" s="3" t="s">
        <v>3</v>
      </c>
      <c r="I12" s="3" t="s">
        <v>4</v>
      </c>
      <c r="J12" s="3" t="s">
        <v>5</v>
      </c>
      <c r="K12" s="12" t="s">
        <v>6</v>
      </c>
    </row>
    <row r="13" spans="1:11" ht="25.8" customHeight="1" thickBot="1">
      <c r="A13" s="46"/>
      <c r="B13" s="39"/>
      <c r="C13" s="39"/>
      <c r="D13" s="39"/>
      <c r="E13" s="47"/>
      <c r="F13" s="19" t="s">
        <v>8</v>
      </c>
      <c r="G13" s="18" t="s">
        <v>12</v>
      </c>
      <c r="H13" s="23" t="s">
        <v>37</v>
      </c>
      <c r="I13" s="20" t="s">
        <v>27</v>
      </c>
      <c r="J13" s="24">
        <f>425*1.2</f>
        <v>510</v>
      </c>
      <c r="K13" s="28">
        <f>1000/27*J13</f>
        <v>18888.888888888891</v>
      </c>
    </row>
    <row r="14" spans="1:11" ht="26.4" customHeight="1" thickBot="1">
      <c r="A14" s="48"/>
      <c r="B14" s="40"/>
      <c r="C14" s="40"/>
      <c r="D14" s="40"/>
      <c r="E14" s="49"/>
      <c r="F14" s="19" t="s">
        <v>9</v>
      </c>
      <c r="G14" s="18" t="s">
        <v>12</v>
      </c>
      <c r="H14" s="23" t="s">
        <v>37</v>
      </c>
      <c r="I14" s="20" t="s">
        <v>27</v>
      </c>
      <c r="J14" s="25">
        <f>395*1.1</f>
        <v>434.50000000000006</v>
      </c>
      <c r="K14" s="29">
        <f>1000/27*J14</f>
        <v>16092.592592592595</v>
      </c>
    </row>
    <row r="15" spans="1:11" ht="12.75" customHeight="1" thickBot="1">
      <c r="A15" s="44"/>
      <c r="B15" s="38"/>
      <c r="C15" s="38"/>
      <c r="D15" s="38"/>
      <c r="E15" s="45"/>
      <c r="F15" s="50" t="s">
        <v>30</v>
      </c>
      <c r="G15" s="41"/>
      <c r="H15" s="41"/>
      <c r="I15" s="41"/>
      <c r="J15" s="41"/>
      <c r="K15" s="51"/>
    </row>
    <row r="16" spans="1:11" ht="12.75" customHeight="1" thickBot="1">
      <c r="A16" s="46"/>
      <c r="B16" s="39"/>
      <c r="C16" s="39"/>
      <c r="D16" s="39"/>
      <c r="E16" s="47"/>
      <c r="F16" s="2" t="s">
        <v>1</v>
      </c>
      <c r="G16" s="3" t="s">
        <v>2</v>
      </c>
      <c r="H16" s="3" t="s">
        <v>3</v>
      </c>
      <c r="I16" s="3" t="s">
        <v>4</v>
      </c>
      <c r="J16" s="3" t="s">
        <v>5</v>
      </c>
      <c r="K16" s="12" t="s">
        <v>6</v>
      </c>
    </row>
    <row r="17" spans="1:11" ht="24.6" customHeight="1" thickBot="1">
      <c r="A17" s="46"/>
      <c r="B17" s="39"/>
      <c r="C17" s="39"/>
      <c r="D17" s="39"/>
      <c r="E17" s="47"/>
      <c r="F17" s="19" t="s">
        <v>8</v>
      </c>
      <c r="G17" s="17" t="s">
        <v>12</v>
      </c>
      <c r="H17" s="17" t="s">
        <v>38</v>
      </c>
      <c r="I17" s="20" t="s">
        <v>27</v>
      </c>
      <c r="J17" s="21">
        <f>435*1.2</f>
        <v>522</v>
      </c>
      <c r="K17" s="26">
        <f>1000/27*J17</f>
        <v>19333.333333333332</v>
      </c>
    </row>
    <row r="18" spans="1:11" ht="24" customHeight="1" thickBot="1">
      <c r="A18" s="48"/>
      <c r="B18" s="40"/>
      <c r="C18" s="40"/>
      <c r="D18" s="40"/>
      <c r="E18" s="49"/>
      <c r="F18" s="19" t="s">
        <v>9</v>
      </c>
      <c r="G18" s="17" t="s">
        <v>12</v>
      </c>
      <c r="H18" s="17" t="s">
        <v>38</v>
      </c>
      <c r="I18" s="20" t="s">
        <v>27</v>
      </c>
      <c r="J18" s="22">
        <f>395*1.1</f>
        <v>434.50000000000006</v>
      </c>
      <c r="K18" s="27">
        <f>1000/27*J18</f>
        <v>16092.592592592595</v>
      </c>
    </row>
    <row r="19" spans="1:11" ht="12.75" customHeight="1" thickBot="1">
      <c r="A19" s="44"/>
      <c r="B19" s="38"/>
      <c r="C19" s="38"/>
      <c r="D19" s="38"/>
      <c r="E19" s="45"/>
      <c r="F19" s="50" t="s">
        <v>13</v>
      </c>
      <c r="G19" s="41"/>
      <c r="H19" s="41"/>
      <c r="I19" s="41"/>
      <c r="J19" s="41"/>
      <c r="K19" s="51"/>
    </row>
    <row r="20" spans="1:11" ht="12.75" customHeight="1" thickBot="1">
      <c r="A20" s="46"/>
      <c r="B20" s="39"/>
      <c r="C20" s="39"/>
      <c r="D20" s="39"/>
      <c r="E20" s="47"/>
      <c r="F20" s="2" t="s">
        <v>1</v>
      </c>
      <c r="G20" s="3" t="s">
        <v>2</v>
      </c>
      <c r="H20" s="3" t="s">
        <v>3</v>
      </c>
      <c r="I20" s="3" t="s">
        <v>4</v>
      </c>
      <c r="J20" s="3" t="s">
        <v>5</v>
      </c>
      <c r="K20" s="12" t="s">
        <v>6</v>
      </c>
    </row>
    <row r="21" spans="1:11" ht="21.6" customHeight="1" thickBot="1">
      <c r="A21" s="46"/>
      <c r="B21" s="39"/>
      <c r="C21" s="39"/>
      <c r="D21" s="39"/>
      <c r="E21" s="47"/>
      <c r="F21" s="19" t="s">
        <v>8</v>
      </c>
      <c r="G21" s="17" t="s">
        <v>14</v>
      </c>
      <c r="H21" s="17" t="s">
        <v>21</v>
      </c>
      <c r="I21" s="20" t="s">
        <v>27</v>
      </c>
      <c r="J21" s="21">
        <f>235*1.2</f>
        <v>282</v>
      </c>
      <c r="K21" s="26">
        <f>1000/14*J21</f>
        <v>20142.857142857145</v>
      </c>
    </row>
    <row r="22" spans="1:11" ht="21" customHeight="1" thickBot="1">
      <c r="A22" s="48"/>
      <c r="B22" s="40"/>
      <c r="C22" s="40"/>
      <c r="D22" s="40"/>
      <c r="E22" s="49"/>
      <c r="F22" s="19" t="s">
        <v>9</v>
      </c>
      <c r="G22" s="17" t="s">
        <v>14</v>
      </c>
      <c r="H22" s="17" t="s">
        <v>21</v>
      </c>
      <c r="I22" s="20" t="s">
        <v>27</v>
      </c>
      <c r="J22" s="22">
        <f>210*1.1</f>
        <v>231.00000000000003</v>
      </c>
      <c r="K22" s="26">
        <f>1000/14*J22</f>
        <v>16500.000000000004</v>
      </c>
    </row>
    <row r="23" spans="1:11" ht="12.75" customHeight="1" thickBot="1">
      <c r="A23" s="44"/>
      <c r="B23" s="38"/>
      <c r="C23" s="38"/>
      <c r="D23" s="38"/>
      <c r="E23" s="45"/>
      <c r="F23" s="50" t="s">
        <v>15</v>
      </c>
      <c r="G23" s="41"/>
      <c r="H23" s="41"/>
      <c r="I23" s="41"/>
      <c r="J23" s="41"/>
      <c r="K23" s="51"/>
    </row>
    <row r="24" spans="1:11" ht="12.75" customHeight="1" thickBot="1">
      <c r="A24" s="46"/>
      <c r="B24" s="39"/>
      <c r="C24" s="39"/>
      <c r="D24" s="39"/>
      <c r="E24" s="47"/>
      <c r="F24" s="2" t="s">
        <v>1</v>
      </c>
      <c r="G24" s="3" t="s">
        <v>2</v>
      </c>
      <c r="H24" s="3" t="s">
        <v>3</v>
      </c>
      <c r="I24" s="3" t="s">
        <v>4</v>
      </c>
      <c r="J24" s="3" t="s">
        <v>5</v>
      </c>
      <c r="K24" s="12" t="s">
        <v>6</v>
      </c>
    </row>
    <row r="25" spans="1:11" ht="22.95" customHeight="1" thickBot="1">
      <c r="A25" s="46"/>
      <c r="B25" s="39"/>
      <c r="C25" s="39"/>
      <c r="D25" s="39"/>
      <c r="E25" s="47"/>
      <c r="F25" s="19" t="s">
        <v>8</v>
      </c>
      <c r="G25" s="17" t="s">
        <v>29</v>
      </c>
      <c r="H25" s="17" t="s">
        <v>37</v>
      </c>
      <c r="I25" s="20" t="s">
        <v>27</v>
      </c>
      <c r="J25" s="21">
        <f>310*1.2</f>
        <v>372</v>
      </c>
      <c r="K25" s="26">
        <f>1000/19*J25</f>
        <v>19578.94736842105</v>
      </c>
    </row>
    <row r="26" spans="1:11" ht="25.2" customHeight="1" thickBot="1">
      <c r="A26" s="48"/>
      <c r="B26" s="40"/>
      <c r="C26" s="40"/>
      <c r="D26" s="40"/>
      <c r="E26" s="49"/>
      <c r="F26" s="19" t="s">
        <v>9</v>
      </c>
      <c r="G26" s="17" t="s">
        <v>29</v>
      </c>
      <c r="H26" s="17" t="s">
        <v>37</v>
      </c>
      <c r="I26" s="20" t="s">
        <v>27</v>
      </c>
      <c r="J26" s="30">
        <f>285*1.1</f>
        <v>313.5</v>
      </c>
      <c r="K26" s="31">
        <f>1000/19*J26</f>
        <v>16500</v>
      </c>
    </row>
    <row r="27" spans="1:11" ht="12.75" customHeight="1">
      <c r="A27" s="42" t="s">
        <v>31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</row>
    <row r="28" spans="1:11" ht="1.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spans="1:11" ht="12.75" hidden="1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</row>
    <row r="30" spans="1:11" ht="39.75" hidden="1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spans="1:11" ht="12.75" customHeight="1">
      <c r="A31" s="32" t="s">
        <v>32</v>
      </c>
      <c r="B31" s="32"/>
      <c r="C31" s="32"/>
      <c r="D31" s="32"/>
      <c r="E31" s="32"/>
      <c r="F31" s="32"/>
      <c r="G31" s="32"/>
      <c r="H31" s="32"/>
      <c r="I31" s="32"/>
      <c r="J31" s="32"/>
      <c r="K31" s="33"/>
    </row>
    <row r="32" spans="1:11" ht="12.75" customHeight="1">
      <c r="A32" s="32" t="s">
        <v>24</v>
      </c>
      <c r="B32" s="32"/>
      <c r="C32" s="32"/>
      <c r="D32" s="32"/>
      <c r="E32" s="32"/>
      <c r="F32" s="32"/>
      <c r="G32" s="32"/>
      <c r="H32" s="32"/>
      <c r="I32" s="32"/>
      <c r="J32" s="32"/>
      <c r="K32" s="33"/>
    </row>
    <row r="33" spans="1:11" ht="12.75" customHeight="1">
      <c r="A33" s="32" t="s">
        <v>25</v>
      </c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ht="12.75" customHeight="1">
      <c r="A34" s="32" t="s">
        <v>33</v>
      </c>
      <c r="B34" s="32"/>
      <c r="C34" s="32"/>
      <c r="D34" s="32"/>
      <c r="E34" s="32"/>
      <c r="F34" s="32"/>
      <c r="G34" s="32"/>
      <c r="H34" s="34"/>
      <c r="I34" s="34"/>
      <c r="J34" s="34"/>
      <c r="K34" s="33"/>
    </row>
    <row r="35" spans="1:11" ht="12.75" customHeight="1">
      <c r="A35" s="9" t="s">
        <v>34</v>
      </c>
      <c r="B35" s="9"/>
      <c r="C35" s="9"/>
      <c r="D35" s="9"/>
      <c r="E35" s="9"/>
      <c r="F35" s="9"/>
      <c r="G35" s="9"/>
      <c r="H35" s="10"/>
      <c r="I35" s="10"/>
      <c r="J35" s="10"/>
      <c r="K35" s="13"/>
    </row>
    <row r="36" spans="1:11" ht="12.75" customHeight="1">
      <c r="A36" s="9" t="s">
        <v>35</v>
      </c>
      <c r="B36" s="9"/>
      <c r="C36" s="9"/>
      <c r="D36" s="9"/>
      <c r="E36" s="9"/>
      <c r="F36" s="9"/>
      <c r="G36" s="9"/>
      <c r="H36" s="10"/>
      <c r="I36" s="10"/>
      <c r="J36" s="10"/>
      <c r="K36" s="13"/>
    </row>
    <row r="37" spans="1:11" ht="12.75" customHeight="1">
      <c r="A37" s="37" t="s">
        <v>40</v>
      </c>
      <c r="B37" s="35"/>
      <c r="C37" s="35"/>
      <c r="D37" s="35"/>
      <c r="E37" s="35"/>
      <c r="F37" s="35"/>
      <c r="G37" s="35"/>
      <c r="H37" s="35"/>
      <c r="I37" s="35"/>
      <c r="J37" s="35"/>
      <c r="K37" s="36"/>
    </row>
    <row r="38" spans="1:11" ht="12.75" customHeight="1">
      <c r="A38" s="57" t="s">
        <v>41</v>
      </c>
      <c r="B38" s="58"/>
      <c r="C38" s="58"/>
      <c r="D38" s="58"/>
      <c r="E38" s="58"/>
      <c r="F38" s="58"/>
      <c r="G38" s="58"/>
      <c r="H38" s="8"/>
      <c r="I38" s="8"/>
      <c r="J38" s="8"/>
      <c r="K38" s="14"/>
    </row>
    <row r="41" spans="1:11" ht="12.75" customHeight="1">
      <c r="K41" s="15"/>
    </row>
  </sheetData>
  <mergeCells count="14">
    <mergeCell ref="B1:K2"/>
    <mergeCell ref="A15:E18"/>
    <mergeCell ref="F15:K15"/>
    <mergeCell ref="A3:E6"/>
    <mergeCell ref="F3:K3"/>
    <mergeCell ref="A7:E10"/>
    <mergeCell ref="F7:K7"/>
    <mergeCell ref="F11:K11"/>
    <mergeCell ref="A11:E14"/>
    <mergeCell ref="A27:K30"/>
    <mergeCell ref="A19:E22"/>
    <mergeCell ref="F19:K19"/>
    <mergeCell ref="A23:E26"/>
    <mergeCell ref="F23:K23"/>
  </mergeCells>
  <phoneticPr fontId="8" type="noConversion"/>
  <pageMargins left="0.74803149606299213" right="0.74803149606299213" top="0.39370078740157483" bottom="0.59055118110236227" header="0" footer="0"/>
  <pageSetup orientation="portrait" r:id="rId1"/>
  <headerFooter>
    <oddFooter>&amp;L&amp;"Helvetica,Regular"&amp;11&amp;K000000	&amp;P</oddFooter>
  </headerFooter>
  <ignoredErrors>
    <ignoredError sqref="K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T5"/>
  <sheetViews>
    <sheetView showGridLines="0" workbookViewId="0">
      <selection activeCell="A2" sqref="A2"/>
    </sheetView>
  </sheetViews>
  <sheetFormatPr defaultColWidth="6.61328125" defaultRowHeight="12.75" customHeight="1"/>
  <cols>
    <col min="1" max="1" width="6.61328125" style="1" customWidth="1"/>
    <col min="2" max="2" width="7" style="1" customWidth="1"/>
    <col min="3" max="3" width="61.921875" style="1" customWidth="1"/>
    <col min="4" max="254" width="6.61328125" style="1" customWidth="1"/>
  </cols>
  <sheetData>
    <row r="1" spans="1:3" ht="13.5" customHeight="1">
      <c r="A1" s="55"/>
      <c r="B1" s="56"/>
      <c r="C1" s="56"/>
    </row>
    <row r="2" spans="1:3" ht="36" customHeight="1">
      <c r="A2" s="4"/>
      <c r="B2" s="5" t="s">
        <v>16</v>
      </c>
      <c r="C2" s="6" t="s">
        <v>17</v>
      </c>
    </row>
    <row r="3" spans="1:3" ht="71.25" customHeight="1">
      <c r="A3" s="4"/>
      <c r="B3" s="7" t="s">
        <v>22</v>
      </c>
      <c r="C3" s="6" t="s">
        <v>23</v>
      </c>
    </row>
    <row r="4" spans="1:3" ht="124.5" customHeight="1">
      <c r="A4" s="4"/>
      <c r="B4" s="7" t="s">
        <v>18</v>
      </c>
      <c r="C4" s="6" t="s">
        <v>19</v>
      </c>
    </row>
    <row r="5" spans="1:3" ht="73.5" customHeight="1" thickBot="1">
      <c r="A5" s="4"/>
      <c r="B5" s="5" t="s">
        <v>9</v>
      </c>
      <c r="C5" s="6" t="s">
        <v>20</v>
      </c>
    </row>
  </sheetData>
  <phoneticPr fontId="8" type="noConversion"/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 лист</vt:lpstr>
      <vt:lpstr>Допуски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KRALIN</dc:creator>
  <cp:lastModifiedBy>Илья</cp:lastModifiedBy>
  <cp:lastPrinted>2020-03-12T12:21:59Z</cp:lastPrinted>
  <dcterms:created xsi:type="dcterms:W3CDTF">2015-02-27T08:45:34Z</dcterms:created>
  <dcterms:modified xsi:type="dcterms:W3CDTF">2020-03-12T12:22:04Z</dcterms:modified>
</cp:coreProperties>
</file>