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E:\Reports\"/>
    </mc:Choice>
  </mc:AlternateContent>
  <xr:revisionPtr revIDLastSave="0" documentId="13_ncr:1_{59F3289C-A15B-4ADF-BDEB-5689E525A29A}" xr6:coauthVersionLast="44" xr6:coauthVersionMax="44" xr10:uidLastSave="{00000000-0000-0000-0000-000000000000}"/>
  <bookViews>
    <workbookView xWindow="2640" yWindow="2640" windowWidth="11520" windowHeight="8370" xr2:uid="{00000000-000D-0000-FFFF-FFFF00000000}"/>
  </bookViews>
  <sheets>
    <sheet name="Ежедневная сводка СМ" sheetId="1" r:id="rId1"/>
  </sheets>
  <definedNames>
    <definedName name="_xlnm._FilterDatabase" localSheetId="0" hidden="1">'Ежедневная сводка СМ'!$A$19:$M$19</definedName>
    <definedName name="_xlnm.Print_Titles" localSheetId="0">'Ежедневная сводка СМ'!$34:$35</definedName>
    <definedName name="_xlnm.Print_Area" localSheetId="0">'Ежедневная сводка СМ'!$A$1:$M$270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70" i="1" l="1"/>
  <c r="K270" i="1"/>
  <c r="H270" i="1"/>
  <c r="J270" i="1" s="1"/>
  <c r="M269" i="1"/>
  <c r="K269" i="1"/>
  <c r="H269" i="1"/>
  <c r="J269" i="1" s="1"/>
  <c r="M268" i="1"/>
  <c r="K268" i="1"/>
  <c r="H268" i="1"/>
  <c r="J268" i="1" s="1"/>
  <c r="M267" i="1"/>
  <c r="K267" i="1"/>
  <c r="H267" i="1"/>
  <c r="J267" i="1" s="1"/>
  <c r="M266" i="1"/>
  <c r="K266" i="1"/>
  <c r="H266" i="1"/>
  <c r="J266" i="1" s="1"/>
  <c r="M265" i="1"/>
  <c r="K265" i="1"/>
  <c r="H265" i="1"/>
  <c r="J265" i="1" s="1"/>
  <c r="M264" i="1"/>
  <c r="K264" i="1"/>
  <c r="H264" i="1"/>
  <c r="J264" i="1" s="1"/>
  <c r="M263" i="1"/>
  <c r="K263" i="1"/>
  <c r="H263" i="1"/>
  <c r="J263" i="1" s="1"/>
  <c r="M262" i="1"/>
  <c r="K262" i="1"/>
  <c r="H262" i="1"/>
  <c r="J262" i="1" s="1"/>
  <c r="M261" i="1"/>
  <c r="K261" i="1"/>
  <c r="H261" i="1"/>
  <c r="J261" i="1" s="1"/>
  <c r="M260" i="1"/>
  <c r="K260" i="1"/>
  <c r="H260" i="1"/>
  <c r="J260" i="1" s="1"/>
  <c r="M259" i="1"/>
  <c r="K259" i="1"/>
  <c r="H259" i="1"/>
  <c r="J259" i="1" s="1"/>
  <c r="M258" i="1"/>
  <c r="K258" i="1"/>
  <c r="H258" i="1"/>
  <c r="J258" i="1" s="1"/>
  <c r="M257" i="1"/>
  <c r="K257" i="1"/>
  <c r="H257" i="1"/>
  <c r="J257" i="1" s="1"/>
  <c r="M256" i="1"/>
  <c r="K256" i="1"/>
  <c r="H256" i="1"/>
  <c r="J256" i="1" s="1"/>
  <c r="M255" i="1"/>
  <c r="K255" i="1"/>
  <c r="H255" i="1"/>
  <c r="J255" i="1" s="1"/>
  <c r="M254" i="1"/>
  <c r="K254" i="1"/>
  <c r="H254" i="1"/>
  <c r="J254" i="1" s="1"/>
  <c r="M253" i="1"/>
  <c r="K253" i="1"/>
  <c r="H253" i="1"/>
  <c r="J253" i="1" s="1"/>
  <c r="M252" i="1"/>
  <c r="K252" i="1"/>
  <c r="H252" i="1"/>
  <c r="J252" i="1" s="1"/>
  <c r="M251" i="1"/>
  <c r="K251" i="1"/>
  <c r="H251" i="1"/>
  <c r="J251" i="1" s="1"/>
  <c r="M250" i="1"/>
  <c r="K250" i="1"/>
  <c r="H250" i="1"/>
  <c r="J250" i="1" s="1"/>
  <c r="M249" i="1"/>
  <c r="K249" i="1"/>
  <c r="H249" i="1"/>
  <c r="J249" i="1" s="1"/>
  <c r="M248" i="1"/>
  <c r="K248" i="1"/>
  <c r="H248" i="1"/>
  <c r="J248" i="1" s="1"/>
  <c r="M247" i="1"/>
  <c r="K247" i="1"/>
  <c r="H247" i="1"/>
  <c r="J247" i="1" s="1"/>
  <c r="M246" i="1"/>
  <c r="K246" i="1"/>
  <c r="H246" i="1"/>
  <c r="J246" i="1" s="1"/>
  <c r="M245" i="1"/>
  <c r="K245" i="1"/>
  <c r="H245" i="1"/>
  <c r="J245" i="1" s="1"/>
  <c r="M244" i="1"/>
  <c r="K244" i="1"/>
  <c r="H244" i="1"/>
  <c r="J244" i="1" s="1"/>
  <c r="M243" i="1"/>
  <c r="K243" i="1"/>
  <c r="H243" i="1"/>
  <c r="J243" i="1" s="1"/>
  <c r="M242" i="1"/>
  <c r="K242" i="1"/>
  <c r="H242" i="1"/>
  <c r="J242" i="1" s="1"/>
  <c r="M241" i="1"/>
  <c r="K241" i="1"/>
  <c r="H241" i="1"/>
  <c r="J241" i="1" s="1"/>
  <c r="M240" i="1"/>
  <c r="K240" i="1"/>
  <c r="H240" i="1"/>
  <c r="J240" i="1" s="1"/>
  <c r="M239" i="1"/>
  <c r="K239" i="1"/>
  <c r="H239" i="1"/>
  <c r="J239" i="1" s="1"/>
  <c r="M238" i="1"/>
  <c r="K238" i="1"/>
  <c r="H238" i="1"/>
  <c r="J238" i="1" s="1"/>
  <c r="M237" i="1"/>
  <c r="K237" i="1"/>
  <c r="H237" i="1"/>
  <c r="J237" i="1" s="1"/>
  <c r="M236" i="1"/>
  <c r="K236" i="1"/>
  <c r="H236" i="1"/>
  <c r="J236" i="1" s="1"/>
  <c r="M235" i="1"/>
  <c r="K235" i="1"/>
  <c r="H235" i="1"/>
  <c r="J235" i="1" s="1"/>
  <c r="M234" i="1"/>
  <c r="K234" i="1"/>
  <c r="H234" i="1"/>
  <c r="J234" i="1" s="1"/>
  <c r="M233" i="1"/>
  <c r="K233" i="1"/>
  <c r="H233" i="1"/>
  <c r="J233" i="1" s="1"/>
  <c r="M232" i="1"/>
  <c r="K232" i="1"/>
  <c r="H232" i="1"/>
  <c r="J232" i="1" s="1"/>
  <c r="M231" i="1"/>
  <c r="K231" i="1"/>
  <c r="H231" i="1"/>
  <c r="J231" i="1" s="1"/>
  <c r="M230" i="1"/>
  <c r="K230" i="1"/>
  <c r="H230" i="1"/>
  <c r="J230" i="1" s="1"/>
  <c r="M229" i="1"/>
  <c r="K229" i="1"/>
  <c r="H229" i="1"/>
  <c r="J229" i="1" s="1"/>
  <c r="M228" i="1"/>
  <c r="K228" i="1"/>
  <c r="H228" i="1"/>
  <c r="J228" i="1" s="1"/>
  <c r="M227" i="1"/>
  <c r="K227" i="1"/>
  <c r="H227" i="1"/>
  <c r="J227" i="1" s="1"/>
  <c r="M226" i="1"/>
  <c r="K226" i="1"/>
  <c r="H226" i="1"/>
  <c r="J226" i="1" s="1"/>
  <c r="M225" i="1"/>
  <c r="K225" i="1"/>
  <c r="H225" i="1"/>
  <c r="J225" i="1" s="1"/>
  <c r="M224" i="1"/>
  <c r="K224" i="1"/>
  <c r="H224" i="1"/>
  <c r="J224" i="1" s="1"/>
  <c r="M223" i="1"/>
  <c r="K223" i="1"/>
  <c r="H223" i="1"/>
  <c r="J223" i="1" s="1"/>
  <c r="M222" i="1"/>
  <c r="K222" i="1"/>
  <c r="H222" i="1"/>
  <c r="J222" i="1" s="1"/>
  <c r="M221" i="1"/>
  <c r="K221" i="1"/>
  <c r="H221" i="1"/>
  <c r="J221" i="1" s="1"/>
  <c r="M220" i="1"/>
  <c r="K220" i="1"/>
  <c r="H220" i="1"/>
  <c r="J220" i="1" s="1"/>
  <c r="M219" i="1"/>
  <c r="K219" i="1"/>
  <c r="H219" i="1"/>
  <c r="J219" i="1" s="1"/>
  <c r="M218" i="1"/>
  <c r="K218" i="1"/>
  <c r="H218" i="1"/>
  <c r="J218" i="1" s="1"/>
  <c r="M217" i="1"/>
  <c r="K217" i="1"/>
  <c r="H217" i="1"/>
  <c r="J217" i="1" s="1"/>
  <c r="M216" i="1"/>
  <c r="K216" i="1"/>
  <c r="H216" i="1"/>
  <c r="J216" i="1" s="1"/>
  <c r="M215" i="1"/>
  <c r="K215" i="1"/>
  <c r="H215" i="1"/>
  <c r="J215" i="1" s="1"/>
  <c r="M214" i="1"/>
  <c r="K214" i="1"/>
  <c r="H214" i="1"/>
  <c r="J214" i="1" s="1"/>
  <c r="M213" i="1"/>
  <c r="K213" i="1"/>
  <c r="H213" i="1"/>
  <c r="J213" i="1" s="1"/>
  <c r="M212" i="1"/>
  <c r="K212" i="1"/>
  <c r="H212" i="1"/>
  <c r="J212" i="1" s="1"/>
  <c r="M211" i="1"/>
  <c r="K211" i="1"/>
  <c r="H211" i="1"/>
  <c r="J211" i="1" s="1"/>
  <c r="M210" i="1"/>
  <c r="K210" i="1"/>
  <c r="H210" i="1"/>
  <c r="J210" i="1" s="1"/>
  <c r="M209" i="1"/>
  <c r="K209" i="1"/>
  <c r="H209" i="1"/>
  <c r="J209" i="1" s="1"/>
  <c r="M208" i="1"/>
  <c r="K208" i="1"/>
  <c r="H208" i="1"/>
  <c r="J208" i="1" s="1"/>
  <c r="M207" i="1"/>
  <c r="K207" i="1"/>
  <c r="H207" i="1"/>
  <c r="J207" i="1" s="1"/>
  <c r="M206" i="1"/>
  <c r="K206" i="1"/>
  <c r="H206" i="1"/>
  <c r="J206" i="1" s="1"/>
  <c r="M205" i="1"/>
  <c r="K205" i="1"/>
  <c r="H205" i="1"/>
  <c r="J205" i="1" s="1"/>
  <c r="M204" i="1"/>
  <c r="K204" i="1"/>
  <c r="H204" i="1"/>
  <c r="J204" i="1" s="1"/>
  <c r="M203" i="1"/>
  <c r="K203" i="1"/>
  <c r="H203" i="1"/>
  <c r="J203" i="1" s="1"/>
  <c r="M202" i="1"/>
  <c r="K202" i="1"/>
  <c r="H202" i="1"/>
  <c r="J202" i="1" s="1"/>
  <c r="M201" i="1"/>
  <c r="K201" i="1"/>
  <c r="H201" i="1"/>
  <c r="J201" i="1" s="1"/>
  <c r="M200" i="1"/>
  <c r="K200" i="1"/>
  <c r="H200" i="1"/>
  <c r="J200" i="1" s="1"/>
  <c r="M199" i="1"/>
  <c r="K199" i="1"/>
  <c r="H199" i="1"/>
  <c r="J199" i="1" s="1"/>
  <c r="M198" i="1"/>
  <c r="K198" i="1"/>
  <c r="H198" i="1"/>
  <c r="J198" i="1" s="1"/>
  <c r="M197" i="1"/>
  <c r="K197" i="1"/>
  <c r="H197" i="1"/>
  <c r="J197" i="1" s="1"/>
  <c r="M196" i="1"/>
  <c r="K196" i="1"/>
  <c r="H196" i="1"/>
  <c r="J196" i="1" s="1"/>
  <c r="M195" i="1"/>
  <c r="K195" i="1"/>
  <c r="H195" i="1"/>
  <c r="J195" i="1" s="1"/>
  <c r="M194" i="1"/>
  <c r="K194" i="1"/>
  <c r="H194" i="1"/>
  <c r="J194" i="1" s="1"/>
  <c r="M193" i="1"/>
  <c r="K193" i="1"/>
  <c r="H193" i="1"/>
  <c r="J193" i="1" s="1"/>
  <c r="M192" i="1"/>
  <c r="K192" i="1"/>
  <c r="H192" i="1"/>
  <c r="J192" i="1" s="1"/>
  <c r="M191" i="1"/>
  <c r="K191" i="1"/>
  <c r="H191" i="1"/>
  <c r="J191" i="1" s="1"/>
  <c r="M190" i="1"/>
  <c r="K190" i="1"/>
  <c r="H190" i="1"/>
  <c r="J190" i="1" s="1"/>
  <c r="M189" i="1"/>
  <c r="K189" i="1"/>
  <c r="H189" i="1"/>
  <c r="J189" i="1" s="1"/>
  <c r="M188" i="1"/>
  <c r="K188" i="1"/>
  <c r="H188" i="1"/>
  <c r="J188" i="1" s="1"/>
  <c r="M187" i="1"/>
  <c r="K187" i="1"/>
  <c r="H187" i="1"/>
  <c r="J187" i="1" s="1"/>
  <c r="M186" i="1"/>
  <c r="K186" i="1"/>
  <c r="H186" i="1"/>
  <c r="J186" i="1" s="1"/>
  <c r="M185" i="1"/>
  <c r="K185" i="1"/>
  <c r="H185" i="1"/>
  <c r="J185" i="1" s="1"/>
  <c r="M184" i="1"/>
  <c r="K184" i="1"/>
  <c r="H184" i="1"/>
  <c r="J184" i="1" s="1"/>
  <c r="M183" i="1"/>
  <c r="K183" i="1"/>
  <c r="H183" i="1"/>
  <c r="J183" i="1" s="1"/>
  <c r="M182" i="1"/>
  <c r="K182" i="1"/>
  <c r="H182" i="1"/>
  <c r="J182" i="1" s="1"/>
  <c r="M181" i="1"/>
  <c r="K181" i="1"/>
  <c r="H181" i="1"/>
  <c r="J181" i="1" s="1"/>
  <c r="M180" i="1"/>
  <c r="K180" i="1"/>
  <c r="H180" i="1"/>
  <c r="J180" i="1" s="1"/>
  <c r="M179" i="1"/>
  <c r="K179" i="1"/>
  <c r="H179" i="1"/>
  <c r="J179" i="1" s="1"/>
  <c r="M178" i="1"/>
  <c r="K178" i="1"/>
  <c r="H178" i="1"/>
  <c r="J178" i="1" s="1"/>
  <c r="M177" i="1"/>
  <c r="K177" i="1"/>
  <c r="H177" i="1"/>
  <c r="J177" i="1" s="1"/>
  <c r="M176" i="1"/>
  <c r="K176" i="1"/>
  <c r="H176" i="1"/>
  <c r="J176" i="1" s="1"/>
  <c r="M175" i="1"/>
  <c r="K175" i="1"/>
  <c r="H175" i="1"/>
  <c r="J175" i="1" s="1"/>
  <c r="M174" i="1"/>
  <c r="K174" i="1"/>
  <c r="H174" i="1"/>
  <c r="J174" i="1" s="1"/>
  <c r="M173" i="1"/>
  <c r="K173" i="1"/>
  <c r="H173" i="1"/>
  <c r="J173" i="1" s="1"/>
  <c r="M172" i="1"/>
  <c r="K172" i="1"/>
  <c r="H172" i="1"/>
  <c r="J172" i="1" s="1"/>
  <c r="M171" i="1"/>
  <c r="K171" i="1"/>
  <c r="H171" i="1"/>
  <c r="J171" i="1" s="1"/>
  <c r="M170" i="1"/>
  <c r="K170" i="1"/>
  <c r="H170" i="1"/>
  <c r="J170" i="1" s="1"/>
  <c r="M169" i="1"/>
  <c r="K169" i="1"/>
  <c r="H169" i="1"/>
  <c r="J169" i="1" s="1"/>
  <c r="M168" i="1"/>
  <c r="K168" i="1"/>
  <c r="H168" i="1"/>
  <c r="J168" i="1" s="1"/>
  <c r="M167" i="1"/>
  <c r="K167" i="1"/>
  <c r="H167" i="1"/>
  <c r="J167" i="1" s="1"/>
  <c r="M166" i="1"/>
  <c r="K166" i="1"/>
  <c r="H166" i="1"/>
  <c r="J166" i="1" s="1"/>
  <c r="M165" i="1"/>
  <c r="K165" i="1"/>
  <c r="H165" i="1"/>
  <c r="J165" i="1" s="1"/>
  <c r="M164" i="1"/>
  <c r="K164" i="1"/>
  <c r="H164" i="1"/>
  <c r="J164" i="1" s="1"/>
  <c r="M163" i="1"/>
  <c r="K163" i="1"/>
  <c r="H163" i="1"/>
  <c r="J163" i="1" s="1"/>
  <c r="M162" i="1"/>
  <c r="K162" i="1"/>
  <c r="H162" i="1"/>
  <c r="J162" i="1" s="1"/>
  <c r="M161" i="1"/>
  <c r="K161" i="1"/>
  <c r="H161" i="1"/>
  <c r="J161" i="1" s="1"/>
  <c r="M160" i="1"/>
  <c r="K160" i="1"/>
  <c r="H160" i="1"/>
  <c r="J160" i="1" s="1"/>
  <c r="M159" i="1"/>
  <c r="K159" i="1"/>
  <c r="H159" i="1"/>
  <c r="J159" i="1" s="1"/>
  <c r="M158" i="1"/>
  <c r="K158" i="1"/>
  <c r="H158" i="1"/>
  <c r="J158" i="1" s="1"/>
  <c r="M157" i="1"/>
  <c r="K157" i="1"/>
  <c r="H157" i="1"/>
  <c r="J157" i="1" s="1"/>
  <c r="M156" i="1"/>
  <c r="K156" i="1"/>
  <c r="H156" i="1"/>
  <c r="J156" i="1" s="1"/>
  <c r="M155" i="1"/>
  <c r="K155" i="1"/>
  <c r="H155" i="1"/>
  <c r="J155" i="1" s="1"/>
  <c r="M154" i="1"/>
  <c r="K154" i="1"/>
  <c r="H154" i="1"/>
  <c r="J154" i="1" s="1"/>
  <c r="M153" i="1"/>
  <c r="K153" i="1"/>
  <c r="H153" i="1"/>
  <c r="J153" i="1" s="1"/>
  <c r="M152" i="1"/>
  <c r="K152" i="1"/>
  <c r="H152" i="1"/>
  <c r="J152" i="1" s="1"/>
  <c r="M151" i="1"/>
  <c r="K151" i="1"/>
  <c r="H151" i="1"/>
  <c r="J151" i="1" s="1"/>
  <c r="M150" i="1"/>
  <c r="K150" i="1"/>
  <c r="H150" i="1"/>
  <c r="J150" i="1" s="1"/>
  <c r="M149" i="1"/>
  <c r="K149" i="1"/>
  <c r="H149" i="1"/>
  <c r="J149" i="1" s="1"/>
  <c r="M148" i="1"/>
  <c r="K148" i="1"/>
  <c r="H148" i="1"/>
  <c r="J148" i="1" s="1"/>
  <c r="M147" i="1"/>
  <c r="K147" i="1"/>
  <c r="H147" i="1"/>
  <c r="J147" i="1" s="1"/>
  <c r="M146" i="1"/>
  <c r="K146" i="1"/>
  <c r="H146" i="1"/>
  <c r="J146" i="1" s="1"/>
  <c r="M145" i="1"/>
  <c r="K145" i="1"/>
  <c r="H145" i="1"/>
  <c r="J145" i="1" s="1"/>
  <c r="M144" i="1"/>
  <c r="K144" i="1"/>
  <c r="H144" i="1"/>
  <c r="J144" i="1" s="1"/>
  <c r="M143" i="1"/>
  <c r="K143" i="1"/>
  <c r="H143" i="1"/>
  <c r="J143" i="1" s="1"/>
  <c r="M141" i="1"/>
  <c r="K141" i="1"/>
  <c r="H141" i="1"/>
  <c r="J141" i="1" s="1"/>
  <c r="M140" i="1"/>
  <c r="K140" i="1"/>
  <c r="H140" i="1"/>
  <c r="J140" i="1" s="1"/>
  <c r="M139" i="1"/>
  <c r="K139" i="1"/>
  <c r="H139" i="1"/>
  <c r="J139" i="1" s="1"/>
  <c r="M138" i="1"/>
  <c r="K138" i="1"/>
  <c r="H138" i="1"/>
  <c r="J138" i="1" s="1"/>
  <c r="M137" i="1"/>
  <c r="K137" i="1"/>
  <c r="H137" i="1"/>
  <c r="J137" i="1" s="1"/>
  <c r="M136" i="1"/>
  <c r="K136" i="1"/>
  <c r="H136" i="1"/>
  <c r="J136" i="1" s="1"/>
  <c r="M135" i="1"/>
  <c r="K135" i="1"/>
  <c r="H135" i="1"/>
  <c r="J135" i="1" s="1"/>
  <c r="M134" i="1"/>
  <c r="K134" i="1"/>
  <c r="H134" i="1"/>
  <c r="J134" i="1" s="1"/>
  <c r="M133" i="1"/>
  <c r="K133" i="1"/>
  <c r="H133" i="1"/>
  <c r="J133" i="1" s="1"/>
  <c r="M132" i="1"/>
  <c r="K132" i="1"/>
  <c r="H132" i="1"/>
  <c r="J132" i="1" s="1"/>
  <c r="M131" i="1"/>
  <c r="K131" i="1"/>
  <c r="H131" i="1"/>
  <c r="J131" i="1" s="1"/>
  <c r="M130" i="1"/>
  <c r="K130" i="1"/>
  <c r="H130" i="1"/>
  <c r="J130" i="1" s="1"/>
  <c r="M129" i="1"/>
  <c r="K129" i="1"/>
  <c r="H129" i="1"/>
  <c r="J129" i="1" s="1"/>
  <c r="M128" i="1"/>
  <c r="K128" i="1"/>
  <c r="H128" i="1"/>
  <c r="J128" i="1" s="1"/>
  <c r="M127" i="1"/>
  <c r="K127" i="1"/>
  <c r="H127" i="1"/>
  <c r="J127" i="1" s="1"/>
  <c r="M126" i="1"/>
  <c r="K126" i="1"/>
  <c r="H126" i="1"/>
  <c r="J126" i="1" s="1"/>
  <c r="M125" i="1"/>
  <c r="K125" i="1"/>
  <c r="H125" i="1"/>
  <c r="J125" i="1" s="1"/>
  <c r="M124" i="1"/>
  <c r="K124" i="1"/>
  <c r="H124" i="1"/>
  <c r="J124" i="1" s="1"/>
  <c r="M123" i="1"/>
  <c r="K123" i="1"/>
  <c r="H123" i="1"/>
  <c r="J123" i="1" s="1"/>
  <c r="M122" i="1"/>
  <c r="K122" i="1"/>
  <c r="H122" i="1"/>
  <c r="J122" i="1" s="1"/>
  <c r="M121" i="1"/>
  <c r="K121" i="1"/>
  <c r="H121" i="1"/>
  <c r="J121" i="1" s="1"/>
  <c r="M120" i="1"/>
  <c r="K120" i="1"/>
  <c r="H120" i="1"/>
  <c r="J120" i="1" s="1"/>
  <c r="M119" i="1"/>
  <c r="K119" i="1"/>
  <c r="H119" i="1"/>
  <c r="J119" i="1" s="1"/>
  <c r="M118" i="1"/>
  <c r="K118" i="1"/>
  <c r="H118" i="1"/>
  <c r="J118" i="1" s="1"/>
  <c r="M117" i="1"/>
  <c r="K117" i="1"/>
  <c r="H117" i="1"/>
  <c r="J117" i="1" s="1"/>
  <c r="M116" i="1"/>
  <c r="K116" i="1"/>
  <c r="H116" i="1"/>
  <c r="J116" i="1" s="1"/>
  <c r="M115" i="1"/>
  <c r="K115" i="1"/>
  <c r="H115" i="1"/>
  <c r="J115" i="1" s="1"/>
  <c r="M114" i="1"/>
  <c r="K114" i="1"/>
  <c r="H114" i="1"/>
  <c r="J114" i="1" s="1"/>
  <c r="M113" i="1"/>
  <c r="K113" i="1"/>
  <c r="H113" i="1"/>
  <c r="J113" i="1" s="1"/>
  <c r="M112" i="1"/>
  <c r="K112" i="1"/>
  <c r="H112" i="1"/>
  <c r="J112" i="1" s="1"/>
  <c r="M111" i="1"/>
  <c r="K111" i="1"/>
  <c r="H111" i="1"/>
  <c r="J111" i="1" s="1"/>
  <c r="M110" i="1"/>
  <c r="K110" i="1"/>
  <c r="H110" i="1"/>
  <c r="J110" i="1" s="1"/>
  <c r="M109" i="1"/>
  <c r="K109" i="1"/>
  <c r="H109" i="1"/>
  <c r="J109" i="1" s="1"/>
  <c r="M108" i="1"/>
  <c r="K108" i="1"/>
  <c r="H108" i="1"/>
  <c r="J108" i="1" s="1"/>
  <c r="M107" i="1"/>
  <c r="K107" i="1"/>
  <c r="H107" i="1"/>
  <c r="J107" i="1" s="1"/>
  <c r="M106" i="1"/>
  <c r="K106" i="1"/>
  <c r="H106" i="1"/>
  <c r="J106" i="1" s="1"/>
  <c r="M105" i="1"/>
  <c r="K105" i="1"/>
  <c r="H105" i="1"/>
  <c r="J105" i="1" s="1"/>
  <c r="M104" i="1"/>
  <c r="K104" i="1"/>
  <c r="H104" i="1"/>
  <c r="J104" i="1" s="1"/>
  <c r="M103" i="1"/>
  <c r="K103" i="1"/>
  <c r="H103" i="1"/>
  <c r="J103" i="1" s="1"/>
  <c r="M102" i="1"/>
  <c r="K102" i="1"/>
  <c r="H102" i="1"/>
  <c r="J102" i="1" s="1"/>
  <c r="M101" i="1"/>
  <c r="K101" i="1"/>
  <c r="H101" i="1"/>
  <c r="J101" i="1" s="1"/>
  <c r="M100" i="1"/>
  <c r="K100" i="1"/>
  <c r="H100" i="1"/>
  <c r="J100" i="1" s="1"/>
  <c r="M99" i="1"/>
  <c r="K99" i="1"/>
  <c r="H99" i="1"/>
  <c r="J99" i="1" s="1"/>
  <c r="M98" i="1"/>
  <c r="K98" i="1"/>
  <c r="H98" i="1"/>
  <c r="J98" i="1" s="1"/>
  <c r="M97" i="1"/>
  <c r="K97" i="1"/>
  <c r="H97" i="1"/>
  <c r="J97" i="1" s="1"/>
  <c r="M96" i="1"/>
  <c r="K96" i="1"/>
  <c r="H96" i="1"/>
  <c r="J96" i="1" s="1"/>
  <c r="M95" i="1"/>
  <c r="K95" i="1"/>
  <c r="H95" i="1"/>
  <c r="J95" i="1" s="1"/>
  <c r="M94" i="1"/>
  <c r="K94" i="1"/>
  <c r="H94" i="1"/>
  <c r="J94" i="1" s="1"/>
  <c r="M93" i="1"/>
  <c r="K93" i="1"/>
  <c r="H93" i="1"/>
  <c r="J93" i="1" s="1"/>
  <c r="M92" i="1"/>
  <c r="K92" i="1"/>
  <c r="H92" i="1"/>
  <c r="J92" i="1" s="1"/>
  <c r="M91" i="1"/>
  <c r="K91" i="1"/>
  <c r="H91" i="1"/>
  <c r="J91" i="1" s="1"/>
  <c r="M90" i="1"/>
  <c r="K90" i="1"/>
  <c r="H90" i="1"/>
  <c r="J90" i="1" s="1"/>
  <c r="M89" i="1"/>
  <c r="K89" i="1"/>
  <c r="H89" i="1"/>
  <c r="J89" i="1" s="1"/>
  <c r="M88" i="1"/>
  <c r="K88" i="1"/>
  <c r="H88" i="1"/>
  <c r="J88" i="1" s="1"/>
  <c r="M87" i="1"/>
  <c r="K87" i="1"/>
  <c r="H87" i="1"/>
  <c r="J87" i="1" s="1"/>
  <c r="M86" i="1"/>
  <c r="K86" i="1"/>
  <c r="H86" i="1"/>
  <c r="J86" i="1" s="1"/>
  <c r="M85" i="1"/>
  <c r="K85" i="1"/>
  <c r="H85" i="1"/>
  <c r="J85" i="1" s="1"/>
  <c r="M84" i="1"/>
  <c r="K84" i="1"/>
  <c r="H84" i="1"/>
  <c r="J84" i="1" s="1"/>
  <c r="M83" i="1"/>
  <c r="K83" i="1"/>
  <c r="H83" i="1"/>
  <c r="J83" i="1" s="1"/>
  <c r="M82" i="1"/>
  <c r="K82" i="1"/>
  <c r="H82" i="1"/>
  <c r="J82" i="1" s="1"/>
  <c r="M81" i="1"/>
  <c r="K81" i="1"/>
  <c r="H81" i="1"/>
  <c r="J81" i="1" s="1"/>
  <c r="M80" i="1"/>
  <c r="K80" i="1"/>
  <c r="H80" i="1"/>
  <c r="J80" i="1" s="1"/>
  <c r="M79" i="1"/>
  <c r="K79" i="1"/>
  <c r="H79" i="1"/>
  <c r="J79" i="1" s="1"/>
  <c r="M78" i="1"/>
  <c r="K78" i="1"/>
  <c r="H78" i="1"/>
  <c r="J78" i="1" s="1"/>
  <c r="M77" i="1"/>
  <c r="K77" i="1"/>
  <c r="H77" i="1"/>
  <c r="J77" i="1" s="1"/>
  <c r="M76" i="1"/>
  <c r="K76" i="1"/>
  <c r="H76" i="1"/>
  <c r="J76" i="1" s="1"/>
  <c r="M75" i="1"/>
  <c r="K75" i="1"/>
  <c r="H75" i="1"/>
  <c r="J75" i="1" s="1"/>
  <c r="M74" i="1"/>
  <c r="K74" i="1"/>
  <c r="H74" i="1"/>
  <c r="J74" i="1" s="1"/>
  <c r="M73" i="1"/>
  <c r="K73" i="1"/>
  <c r="H73" i="1"/>
  <c r="J73" i="1" s="1"/>
  <c r="M72" i="1"/>
  <c r="K72" i="1"/>
  <c r="H72" i="1"/>
  <c r="J72" i="1" s="1"/>
  <c r="M71" i="1"/>
  <c r="K71" i="1"/>
  <c r="H71" i="1"/>
  <c r="J71" i="1" s="1"/>
  <c r="M70" i="1"/>
  <c r="K70" i="1"/>
  <c r="H70" i="1"/>
  <c r="J70" i="1" s="1"/>
  <c r="M69" i="1"/>
  <c r="K69" i="1"/>
  <c r="H69" i="1"/>
  <c r="J69" i="1" s="1"/>
  <c r="M68" i="1"/>
  <c r="K68" i="1"/>
  <c r="H68" i="1"/>
  <c r="J68" i="1" s="1"/>
  <c r="M67" i="1"/>
  <c r="K67" i="1"/>
  <c r="H67" i="1"/>
  <c r="J67" i="1" s="1"/>
  <c r="M66" i="1"/>
  <c r="K66" i="1"/>
  <c r="H66" i="1"/>
  <c r="J66" i="1" s="1"/>
  <c r="M65" i="1"/>
  <c r="K65" i="1"/>
  <c r="H65" i="1"/>
  <c r="J65" i="1" s="1"/>
  <c r="M64" i="1"/>
  <c r="K64" i="1"/>
  <c r="H64" i="1"/>
  <c r="J64" i="1" s="1"/>
  <c r="M63" i="1"/>
  <c r="K63" i="1"/>
  <c r="H63" i="1"/>
  <c r="J63" i="1" s="1"/>
  <c r="M62" i="1"/>
  <c r="K62" i="1"/>
  <c r="H62" i="1"/>
  <c r="J62" i="1" s="1"/>
  <c r="M61" i="1"/>
  <c r="K61" i="1"/>
  <c r="H61" i="1"/>
  <c r="J61" i="1" s="1"/>
  <c r="M60" i="1"/>
  <c r="K60" i="1"/>
  <c r="H60" i="1"/>
  <c r="J60" i="1" s="1"/>
  <c r="M59" i="1"/>
  <c r="K59" i="1"/>
  <c r="H59" i="1"/>
  <c r="J59" i="1" s="1"/>
  <c r="M58" i="1"/>
  <c r="K58" i="1"/>
  <c r="H58" i="1"/>
  <c r="J58" i="1" s="1"/>
  <c r="M57" i="1"/>
  <c r="K57" i="1"/>
  <c r="H57" i="1"/>
  <c r="J57" i="1" s="1"/>
  <c r="M56" i="1"/>
  <c r="K56" i="1"/>
  <c r="H56" i="1"/>
  <c r="J56" i="1" s="1"/>
  <c r="M55" i="1"/>
  <c r="K55" i="1"/>
  <c r="H55" i="1"/>
  <c r="J55" i="1" s="1"/>
  <c r="M54" i="1"/>
  <c r="K54" i="1"/>
  <c r="H54" i="1"/>
  <c r="J54" i="1" s="1"/>
  <c r="M53" i="1"/>
  <c r="K53" i="1"/>
  <c r="H53" i="1"/>
  <c r="J53" i="1" s="1"/>
  <c r="M52" i="1"/>
  <c r="K52" i="1"/>
  <c r="H52" i="1"/>
  <c r="J52" i="1" s="1"/>
  <c r="M51" i="1"/>
  <c r="K51" i="1"/>
  <c r="H51" i="1"/>
  <c r="J51" i="1" s="1"/>
  <c r="M50" i="1"/>
  <c r="K50" i="1"/>
  <c r="H50" i="1"/>
  <c r="J50" i="1" s="1"/>
  <c r="M49" i="1"/>
  <c r="K49" i="1"/>
  <c r="H49" i="1"/>
  <c r="J49" i="1" s="1"/>
  <c r="M48" i="1"/>
  <c r="K48" i="1"/>
  <c r="H48" i="1"/>
  <c r="J48" i="1" s="1"/>
  <c r="M47" i="1"/>
  <c r="K47" i="1"/>
  <c r="H47" i="1"/>
  <c r="J47" i="1" s="1"/>
  <c r="M46" i="1"/>
  <c r="K46" i="1"/>
  <c r="H46" i="1"/>
  <c r="J46" i="1" s="1"/>
  <c r="M45" i="1"/>
  <c r="K45" i="1"/>
  <c r="H45" i="1"/>
  <c r="J45" i="1" s="1"/>
  <c r="M44" i="1"/>
  <c r="K44" i="1"/>
  <c r="H44" i="1"/>
  <c r="J44" i="1" s="1"/>
  <c r="M43" i="1"/>
  <c r="K43" i="1"/>
  <c r="H43" i="1"/>
  <c r="J43" i="1" s="1"/>
  <c r="M42" i="1"/>
  <c r="K42" i="1"/>
  <c r="H42" i="1"/>
  <c r="J42" i="1" s="1"/>
  <c r="M41" i="1"/>
  <c r="K41" i="1"/>
  <c r="H41" i="1"/>
  <c r="J41" i="1" s="1"/>
  <c r="M40" i="1"/>
  <c r="K40" i="1"/>
  <c r="H40" i="1"/>
  <c r="J40" i="1" s="1"/>
  <c r="M39" i="1"/>
  <c r="K39" i="1"/>
  <c r="H39" i="1"/>
  <c r="J39" i="1" s="1"/>
  <c r="M38" i="1"/>
  <c r="K38" i="1"/>
  <c r="H38" i="1"/>
  <c r="J38" i="1" s="1"/>
  <c r="M37" i="1"/>
  <c r="K37" i="1"/>
  <c r="H37" i="1"/>
  <c r="J37" i="1" s="1"/>
  <c r="M36" i="1"/>
  <c r="K36" i="1"/>
  <c r="H36" i="1"/>
  <c r="J36" i="1" s="1"/>
  <c r="M35" i="1"/>
  <c r="K35" i="1"/>
  <c r="H35" i="1"/>
  <c r="J35" i="1" s="1"/>
  <c r="M34" i="1"/>
  <c r="K34" i="1"/>
  <c r="H34" i="1"/>
  <c r="J34" i="1" s="1"/>
  <c r="M33" i="1"/>
  <c r="K33" i="1"/>
  <c r="H33" i="1"/>
  <c r="J33" i="1" s="1"/>
  <c r="M32" i="1"/>
  <c r="K32" i="1"/>
  <c r="H32" i="1"/>
  <c r="J32" i="1" s="1"/>
  <c r="M31" i="1"/>
  <c r="K31" i="1"/>
  <c r="H31" i="1"/>
  <c r="J31" i="1" s="1"/>
  <c r="M30" i="1"/>
  <c r="K30" i="1"/>
  <c r="H30" i="1"/>
  <c r="J30" i="1" s="1"/>
  <c r="M29" i="1"/>
  <c r="K29" i="1"/>
  <c r="H29" i="1"/>
  <c r="J29" i="1" s="1"/>
  <c r="M28" i="1"/>
  <c r="K28" i="1"/>
  <c r="H28" i="1"/>
  <c r="J28" i="1" s="1"/>
  <c r="M27" i="1"/>
  <c r="K27" i="1"/>
  <c r="H27" i="1"/>
  <c r="J27" i="1" s="1"/>
  <c r="M26" i="1"/>
  <c r="K26" i="1"/>
  <c r="H26" i="1"/>
  <c r="J26" i="1" s="1"/>
  <c r="M25" i="1"/>
  <c r="K25" i="1"/>
  <c r="H25" i="1"/>
  <c r="J25" i="1" s="1"/>
  <c r="M24" i="1"/>
  <c r="K24" i="1"/>
  <c r="H24" i="1"/>
  <c r="J24" i="1" s="1"/>
  <c r="M23" i="1"/>
  <c r="K23" i="1"/>
  <c r="H23" i="1"/>
  <c r="J23" i="1" s="1"/>
  <c r="M22" i="1"/>
  <c r="K22" i="1"/>
  <c r="H22" i="1"/>
  <c r="J22" i="1" s="1"/>
  <c r="M21" i="1"/>
  <c r="K21" i="1"/>
  <c r="H21" i="1"/>
  <c r="J21" i="1" s="1"/>
  <c r="M20" i="1"/>
  <c r="K20" i="1"/>
  <c r="H20" i="1"/>
  <c r="J20" i="1" s="1"/>
</calcChain>
</file>

<file path=xl/sharedStrings.xml><?xml version="1.0" encoding="utf-8"?>
<sst xmlns="http://schemas.openxmlformats.org/spreadsheetml/2006/main" count="737" uniqueCount="223">
  <si>
    <t>План</t>
  </si>
  <si>
    <t>Факт</t>
  </si>
  <si>
    <t>∆</t>
  </si>
  <si>
    <t>ЕЖЕДНЕВНАЯ СВОДКА_x000D_
Этап 6.5. Компрессорный цех № 2 КС-5 "Нагорная"</t>
  </si>
  <si>
    <t>АО «Газстройпром» (ООО «СГК-1»)</t>
  </si>
  <si>
    <t>по состоянию на</t>
  </si>
  <si>
    <t>1. Технико-людские ресурсы</t>
  </si>
  <si>
    <t>№ п/п</t>
  </si>
  <si>
    <t>Наименование</t>
  </si>
  <si>
    <t>Ед. изм.</t>
  </si>
  <si>
    <t>∆ от плана</t>
  </si>
  <si>
    <t>∆ за сутки</t>
  </si>
  <si>
    <t>скрыть</t>
  </si>
  <si>
    <t>Персонал на объекте</t>
  </si>
  <si>
    <t>чел.</t>
  </si>
  <si>
    <t>Техника на объекте</t>
  </si>
  <si>
    <t>ед.</t>
  </si>
  <si>
    <t>Автотранспорт, строительные машины и механизмы (без учета прицепов)</t>
  </si>
  <si>
    <t>Оборудование на объекте</t>
  </si>
  <si>
    <t>Оборудование для измерительного контроля</t>
  </si>
  <si>
    <t>Оборудование для изоляционных работ</t>
  </si>
  <si>
    <t>Оборудование для сварочных работ</t>
  </si>
  <si>
    <t>Специальные технические средства и вспомогательное оборудование</t>
  </si>
  <si>
    <t>Подрядчик</t>
  </si>
  <si>
    <t>Ед.
изм.</t>
  </si>
  <si>
    <t>Всего
по проекту</t>
  </si>
  <si>
    <t>С начала строительства
на текущую дату</t>
  </si>
  <si>
    <t>Остаток
работ</t>
  </si>
  <si>
    <t>Выполнено
за сутки</t>
  </si>
  <si>
    <t>Общее
выполнение,
%</t>
  </si>
  <si>
    <t>%
откл-ния</t>
  </si>
  <si>
    <t>ИТОГО по объекту</t>
  </si>
  <si>
    <t>1</t>
  </si>
  <si>
    <t>Устройство свайного основания</t>
  </si>
  <si>
    <t>Буроопускные</t>
  </si>
  <si>
    <t>Газрегион</t>
  </si>
  <si>
    <t>шт</t>
  </si>
  <si>
    <t>Буронабивные</t>
  </si>
  <si>
    <t>2</t>
  </si>
  <si>
    <t>Монтаж ТТ и СДТ</t>
  </si>
  <si>
    <t>2.1</t>
  </si>
  <si>
    <t>Монтаж ТТ и СДТ (Ду10-80)</t>
  </si>
  <si>
    <t>стык</t>
  </si>
  <si>
    <t>&lt;57</t>
  </si>
  <si>
    <t>ст</t>
  </si>
  <si>
    <t>57-89</t>
  </si>
  <si>
    <t>2.2</t>
  </si>
  <si>
    <t>Монтаж ТТ и СДТ (Ду100-300)</t>
  </si>
  <si>
    <t>108-168</t>
  </si>
  <si>
    <t>219-325</t>
  </si>
  <si>
    <t>2.3</t>
  </si>
  <si>
    <t>Монтаж ТТ и СДТ (Ду350-1400)</t>
  </si>
  <si>
    <t>377-630</t>
  </si>
  <si>
    <t>720-1020</t>
  </si>
  <si>
    <t>1220-1420</t>
  </si>
  <si>
    <t>3</t>
  </si>
  <si>
    <t>Монтаж ЗРА</t>
  </si>
  <si>
    <t>3.1</t>
  </si>
  <si>
    <t>Монтаж ЗРА (Ду10-80)</t>
  </si>
  <si>
    <t>3.2</t>
  </si>
  <si>
    <t>Монтаж ЗРА (Ду100-300)</t>
  </si>
  <si>
    <t>3.3</t>
  </si>
  <si>
    <t>Монтаж ЗРА (Ду350-1400)</t>
  </si>
  <si>
    <t>4</t>
  </si>
  <si>
    <t>Контроль качества сварных соединений</t>
  </si>
  <si>
    <t>УЗК</t>
  </si>
  <si>
    <t>РК</t>
  </si>
  <si>
    <t>5</t>
  </si>
  <si>
    <t>Устройство ТСГ, ГТМ и ГАЗ</t>
  </si>
  <si>
    <t>ТСГ</t>
  </si>
  <si>
    <t>ГТМ</t>
  </si>
  <si>
    <t>6</t>
  </si>
  <si>
    <t>Монтаж м/к</t>
  </si>
  <si>
    <t>Оголовки</t>
  </si>
  <si>
    <t>тонна</t>
  </si>
  <si>
    <t>Эстакады</t>
  </si>
  <si>
    <t>Прочие м/к</t>
  </si>
  <si>
    <t>Здания и сооружения</t>
  </si>
  <si>
    <t>7</t>
  </si>
  <si>
    <t>Теплоизоляция</t>
  </si>
  <si>
    <t>Теплоизоляция (оборудование и трубопроводы)</t>
  </si>
  <si>
    <t>м3</t>
  </si>
  <si>
    <t>Теплоизоляция (основания и фундаменты)</t>
  </si>
  <si>
    <t>Теплоизоляция (теплоизоляция прочее)</t>
  </si>
  <si>
    <t>8</t>
  </si>
  <si>
    <t>Антикоррозионная защита (АКЗ)</t>
  </si>
  <si>
    <t>АКЗ (металлоконструкции)</t>
  </si>
  <si>
    <t>м2</t>
  </si>
  <si>
    <t>АКЗ (трубопроводы)</t>
  </si>
  <si>
    <t>АКЗ (прочее)</t>
  </si>
  <si>
    <t>9</t>
  </si>
  <si>
    <t>Испытания трубопроводов</t>
  </si>
  <si>
    <t>Гидроиспытания</t>
  </si>
  <si>
    <t>м</t>
  </si>
  <si>
    <t>Пневмоиспытания</t>
  </si>
  <si>
    <t>10</t>
  </si>
  <si>
    <t>Внутренняя отделка (стены, полы, потолок)</t>
  </si>
  <si>
    <t>Полы</t>
  </si>
  <si>
    <t>11</t>
  </si>
  <si>
    <t>Прокладка кабеля, провода</t>
  </si>
  <si>
    <t>Провод СИП</t>
  </si>
  <si>
    <t>Силовые сети</t>
  </si>
  <si>
    <t>Слаботочные сети</t>
  </si>
  <si>
    <t>Связь, ВОЛС</t>
  </si>
  <si>
    <t>Электрообогрев</t>
  </si>
  <si>
    <t>КИТСО</t>
  </si>
  <si>
    <t>12</t>
  </si>
  <si>
    <t>Обустройство дорог, площадок и благоустройство</t>
  </si>
  <si>
    <t>Устройство геотекстиля</t>
  </si>
  <si>
    <t>Устройство георешетки</t>
  </si>
  <si>
    <t>Укрепление откосов / обочин</t>
  </si>
  <si>
    <t>Техническая рекультивация</t>
  </si>
  <si>
    <t>Озеленение</t>
  </si>
  <si>
    <t>Устройство тротуарной плитки</t>
  </si>
  <si>
    <t>Устройство дорожной одежды из Ж/Б плит</t>
  </si>
  <si>
    <t>Ограждение площадки</t>
  </si>
  <si>
    <t>13</t>
  </si>
  <si>
    <t>Прочие работы</t>
  </si>
  <si>
    <t>комп</t>
  </si>
  <si>
    <t>19</t>
  </si>
  <si>
    <t>Монтаж опор, мачт, молниеотводов</t>
  </si>
  <si>
    <t>Монтаж опор ВЛ</t>
  </si>
  <si>
    <t>Монтаж прожекторных мачт, молниеотводов</t>
  </si>
  <si>
    <t>20</t>
  </si>
  <si>
    <t>Монтаж технологического оборудования</t>
  </si>
  <si>
    <t>Монтаж блок-боксов</t>
  </si>
  <si>
    <t>Монтаж емкостей</t>
  </si>
  <si>
    <t>Монтаж прочего технологического оборудования</t>
  </si>
  <si>
    <t>21</t>
  </si>
  <si>
    <t>Монтаж оборудования ГПА</t>
  </si>
  <si>
    <t>22</t>
  </si>
  <si>
    <t>Монтаж приборов</t>
  </si>
  <si>
    <t>Монтаж электроприборов</t>
  </si>
  <si>
    <t>Монтаж приборов пожарной сигнализации</t>
  </si>
  <si>
    <t>Монтаж приборов инженерных сетей</t>
  </si>
  <si>
    <t>23</t>
  </si>
  <si>
    <t>Бетонные работы</t>
  </si>
  <si>
    <t>Бетонная подготовка</t>
  </si>
  <si>
    <t>Фундаменты, ростверки</t>
  </si>
  <si>
    <t>Прочие бетонные работы</t>
  </si>
  <si>
    <t>Перекрытия, стены, полы</t>
  </si>
  <si>
    <t>24</t>
  </si>
  <si>
    <t>Монтаж сборных ЖБК</t>
  </si>
  <si>
    <t>Балки, блоки</t>
  </si>
  <si>
    <t>25</t>
  </si>
  <si>
    <t>Устройство насыпи</t>
  </si>
  <si>
    <t>26</t>
  </si>
  <si>
    <t>Изготовление свай</t>
  </si>
  <si>
    <t>27</t>
  </si>
  <si>
    <t>Армирование</t>
  </si>
  <si>
    <t>28</t>
  </si>
  <si>
    <t>Испытание грунтов сваями</t>
  </si>
  <si>
    <t>29</t>
  </si>
  <si>
    <t>Монтаж трубопроводов (сети)</t>
  </si>
  <si>
    <t>30</t>
  </si>
  <si>
    <t>Монтаж фасонных элементов инженерных сетей</t>
  </si>
  <si>
    <t>31</t>
  </si>
  <si>
    <t>Испытания резервуаров и емкостей</t>
  </si>
  <si>
    <t>32</t>
  </si>
  <si>
    <t>Осушка полости резервуаров и емкостей</t>
  </si>
  <si>
    <t>33</t>
  </si>
  <si>
    <t>Гидроизоляция</t>
  </si>
  <si>
    <t>34</t>
  </si>
  <si>
    <t>Монтаж кабельных коробов, лотков и труб</t>
  </si>
  <si>
    <t>35</t>
  </si>
  <si>
    <t>Монтаж кабельных полок, стоек</t>
  </si>
  <si>
    <t>36</t>
  </si>
  <si>
    <t>Устройство заземления</t>
  </si>
  <si>
    <t>37</t>
  </si>
  <si>
    <t>Монтаж колодцев</t>
  </si>
  <si>
    <t>38</t>
  </si>
  <si>
    <t>Монтаж бортового камня</t>
  </si>
  <si>
    <t>39</t>
  </si>
  <si>
    <t>Монтаж прочего оборудования</t>
  </si>
  <si>
    <t>40</t>
  </si>
  <si>
    <t>41</t>
  </si>
  <si>
    <t>42</t>
  </si>
  <si>
    <t>дд</t>
  </si>
  <si>
    <t>Подобъект не указан</t>
  </si>
  <si>
    <t>1.1</t>
  </si>
  <si>
    <t>1.2</t>
  </si>
  <si>
    <t>1.2.1</t>
  </si>
  <si>
    <t>1.2.2</t>
  </si>
  <si>
    <t>1.2.3</t>
  </si>
  <si>
    <t>1.3</t>
  </si>
  <si>
    <t>1.3.1</t>
  </si>
  <si>
    <t>1.3.2</t>
  </si>
  <si>
    <t>1.3.3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</si>
  <si>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</si>
  <si>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</si>
  <si>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</si>
  <si>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</si>
  <si>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</si>
  <si>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</si>
  <si>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</si>
  <si>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</si>
  <si>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</si>
  <si>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</si>
  <si>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</si>
  <si>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</si>
  <si>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</si>
  <si>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</si>
  <si>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</si>
  <si>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</si>
  <si>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</si>
  <si>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</si>
  <si>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</si>
  <si>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</si>
  <si>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</si>
  <si>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</si>
  <si>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</si>
  <si>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1.32</t>
  </si>
  <si>
    <t>1.33</t>
  </si>
  <si>
    <t>1.34</t>
  </si>
  <si>
    <t>1.35</t>
  </si>
  <si>
    <t>1.36</t>
  </si>
  <si>
    <t>1.37</t>
  </si>
  <si>
    <t>1.38</t>
  </si>
  <si>
    <t>1.39</t>
  </si>
  <si>
    <t>1.40</t>
  </si>
  <si>
    <t>1.41</t>
  </si>
  <si>
    <t>1.42</t>
  </si>
  <si>
    <r>
      <t xml:space="preserve">2. Строительно-монтажные работы </t>
    </r>
    <r>
      <rPr>
        <sz val="14"/>
        <color rgb="FF000000"/>
        <rFont val="Times New Roman"/>
        <family val="1"/>
        <charset val="204"/>
      </rPr>
      <t>(В СООТВЕТСТВИИ С ГРАФИКОМ ПРОИЗВОДСТВА РАБОТ ОТ &lt;дата утверждения КСГ отсутствует&gt;)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</si>
</sst>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"/>
    <numFmt numFmtId="166" formatCode="0.0"/>
  </numFmts>
  <fonts count="19" x14ac:knownFonts="1">
    <font>
      <sz val="11"/>
      <name val="Calibri"/>
      <charset val="1"/>
    </font>
    <font>
      <sz val="14"/>
      <color rgb="FF000000"/>
      <name val="Times"/>
      <charset val="1"/>
    </font>
    <font>
      <b/>
      <sz val="20"/>
      <color rgb="FF000000"/>
      <name val="Times New Roman"/>
      <charset val="204"/>
    </font>
    <font>
      <sz val="14"/>
      <name val="Times"/>
      <charset val="1"/>
    </font>
    <font>
      <b/>
      <sz val="14"/>
      <name val="Times"/>
      <charset val="1"/>
    </font>
    <font>
      <sz val="16"/>
      <color rgb="FF000000"/>
      <name val="Times New Roman"/>
      <charset val="204"/>
    </font>
    <font>
      <sz val="16"/>
      <name val="Times"/>
      <charset val="1"/>
    </font>
    <font>
      <b/>
      <sz val="16"/>
      <color rgb="FF000000"/>
      <name val="Times"/>
      <charset val="204"/>
    </font>
    <font>
      <b/>
      <sz val="14"/>
      <color rgb="FF000000"/>
      <name val="Times"/>
      <charset val="204"/>
    </font>
    <font>
      <sz val="14"/>
      <color rgb="FF000000"/>
      <name val="Times"/>
      <charset val="204"/>
    </font>
    <font>
      <sz val="11"/>
      <name val="Calibri"/>
      <charset val="1"/>
    </font>
    <font>
      <sz val="14"/>
      <color rgb="FFC00000"/>
      <name val="Times"/>
      <charset val="204"/>
    </font>
    <font>
      <i/>
      <sz val="14"/>
      <color rgb="FF000000"/>
      <name val="Times"/>
      <charset val="204"/>
    </font>
    <font>
      <b/>
      <sz val="16"/>
      <color rgb="FF000000"/>
      <name val="Times New Roman"/>
      <charset val="204"/>
    </font>
    <font>
      <b/>
      <sz val="14"/>
      <color rgb="FF000000"/>
      <name val="Times New Roman"/>
      <charset val="204"/>
    </font>
    <font>
      <b/>
      <sz val="12"/>
      <color rgb="FF000000"/>
      <name val="Times"/>
      <charset val="204"/>
    </font>
    <font>
      <sz val="16"/>
      <color rgb="FF000000"/>
      <name val="Times"/>
      <charset val="204"/>
    </font>
    <font>
      <i/>
      <sz val="16"/>
      <color rgb="FF000000"/>
      <name val="Times"/>
      <charset val="204"/>
    </font>
    <font>
      <sz val="14"/>
      <color rgb="FF0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B4C7E7"/>
        <bgColor rgb="FFB4C7E7"/>
      </patternFill>
    </fill>
    <fill>
      <patternFill patternType="solid">
        <fgColor rgb="FFB4C6E7"/>
        <bgColor rgb="FFB4C6E7"/>
      </patternFill>
    </fill>
    <fill>
      <patternFill patternType="solid">
        <fgColor rgb="FFC5E0B4"/>
        <bgColor rgb="FFC5E0B4"/>
      </patternFill>
    </fill>
    <fill>
      <patternFill patternType="solid">
        <fgColor rgb="FFFBE5D6"/>
        <bgColor rgb="FFFBE5D6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1" xfId="0" applyNumberFormat="1" applyFont="1" applyFill="1" applyBorder="1" applyAlignment="1" applyProtection="1">
      <alignment horizontal="center" vertical="center"/>
    </xf>
    <xf numFmtId="164" fontId="3" fillId="0" borderId="1" xfId="0" applyNumberFormat="1" applyFont="1" applyFill="1" applyBorder="1" applyAlignment="1" applyProtection="1">
      <alignment horizontal="center" vertical="center"/>
    </xf>
    <xf numFmtId="164" fontId="4" fillId="0" borderId="1" xfId="0" applyNumberFormat="1" applyFont="1" applyFill="1" applyBorder="1" applyAlignment="1" applyProtection="1">
      <alignment horizontal="center" vertical="center"/>
    </xf>
    <xf numFmtId="14" fontId="6" fillId="0" borderId="0" xfId="0" applyNumberFormat="1" applyFont="1" applyFill="1" applyBorder="1" applyAlignment="1" applyProtection="1">
      <alignment horizontal="right"/>
    </xf>
    <xf numFmtId="14" fontId="6" fillId="0" borderId="0" xfId="0" applyNumberFormat="1" applyFont="1" applyFill="1" applyBorder="1" applyAlignment="1" applyProtection="1">
      <alignment horizontal="left"/>
    </xf>
    <xf numFmtId="14" fontId="7" fillId="0" borderId="2" xfId="0" applyNumberFormat="1" applyFont="1" applyFill="1" applyBorder="1" applyAlignment="1" applyProtection="1">
      <alignment horizontal="left" inden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165" fontId="8" fillId="2" borderId="1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left" vertical="center" wrapText="1" indent="1"/>
    </xf>
    <xf numFmtId="0" fontId="10" fillId="0" borderId="1" xfId="0" applyNumberFormat="1" applyFont="1" applyFill="1" applyBorder="1" applyAlignment="1" applyProtection="1"/>
    <xf numFmtId="0" fontId="9" fillId="0" borderId="1" xfId="0" applyNumberFormat="1" applyFont="1" applyFill="1" applyBorder="1" applyAlignment="1" applyProtection="1">
      <alignment horizontal="center" vertical="center"/>
    </xf>
    <xf numFmtId="1" fontId="9" fillId="0" borderId="1" xfId="0" applyNumberFormat="1" applyFont="1" applyFill="1" applyBorder="1" applyAlignment="1" applyProtection="1">
      <alignment horizontal="center" vertical="center" wrapText="1"/>
    </xf>
    <xf numFmtId="3" fontId="11" fillId="0" borderId="1" xfId="0" applyNumberFormat="1" applyFont="1" applyFill="1" applyBorder="1" applyAlignment="1" applyProtection="1">
      <alignment horizontal="center" vertical="center" wrapText="1"/>
    </xf>
    <xf numFmtId="49" fontId="12" fillId="0" borderId="1" xfId="0" applyNumberFormat="1" applyFont="1" applyFill="1" applyBorder="1" applyAlignment="1" applyProtection="1">
      <alignment horizontal="center" vertical="center" wrapText="1"/>
    </xf>
    <xf numFmtId="0" fontId="12" fillId="0" borderId="1" xfId="0" applyNumberFormat="1" applyFont="1" applyFill="1" applyBorder="1" applyAlignment="1" applyProtection="1">
      <alignment horizontal="left" vertical="center" wrapText="1" indent="2"/>
    </xf>
    <xf numFmtId="0" fontId="12" fillId="0" borderId="1" xfId="0" applyNumberFormat="1" applyFont="1" applyFill="1" applyBorder="1" applyAlignment="1" applyProtection="1">
      <alignment horizontal="center" vertical="center"/>
    </xf>
    <xf numFmtId="1" fontId="12" fillId="0" borderId="1" xfId="0" applyNumberFormat="1" applyFont="1" applyFill="1" applyBorder="1" applyAlignment="1" applyProtection="1">
      <alignment horizontal="center" vertical="center" wrapText="1"/>
    </xf>
    <xf numFmtId="3" fontId="12" fillId="0" borderId="1" xfId="0" applyNumberFormat="1" applyFont="1" applyFill="1" applyBorder="1" applyAlignment="1" applyProtection="1">
      <alignment horizontal="center" vertical="center" wrapText="1"/>
    </xf>
    <xf numFmtId="3" fontId="9" fillId="0" borderId="1" xfId="0" applyNumberFormat="1" applyFont="1" applyFill="1" applyBorder="1" applyAlignment="1" applyProtection="1">
      <alignment horizontal="center" vertical="center" wrapText="1"/>
    </xf>
    <xf numFmtId="49" fontId="12" fillId="0" borderId="3" xfId="0" applyNumberFormat="1" applyFont="1" applyFill="1" applyBorder="1" applyAlignment="1" applyProtection="1">
      <alignment horizontal="center" vertical="center" wrapText="1"/>
    </xf>
    <xf numFmtId="0" fontId="12" fillId="0" borderId="3" xfId="0" applyNumberFormat="1" applyFont="1" applyFill="1" applyBorder="1" applyAlignment="1" applyProtection="1">
      <alignment horizontal="left" vertical="center" wrapText="1" indent="2"/>
    </xf>
    <xf numFmtId="0" fontId="10" fillId="0" borderId="3" xfId="0" applyNumberFormat="1" applyFont="1" applyFill="1" applyBorder="1" applyAlignment="1" applyProtection="1"/>
    <xf numFmtId="0" fontId="12" fillId="0" borderId="3" xfId="0" applyNumberFormat="1" applyFont="1" applyFill="1" applyBorder="1" applyAlignment="1" applyProtection="1">
      <alignment horizontal="center" vertical="center"/>
    </xf>
    <xf numFmtId="1" fontId="12" fillId="0" borderId="3" xfId="0" applyNumberFormat="1" applyFont="1" applyFill="1" applyBorder="1" applyAlignment="1" applyProtection="1">
      <alignment horizontal="center" vertical="center" wrapText="1"/>
    </xf>
    <xf numFmtId="3" fontId="12" fillId="0" borderId="3" xfId="0" applyNumberFormat="1" applyFont="1" applyFill="1" applyBorder="1" applyAlignment="1" applyProtection="1">
      <alignment horizontal="center" vertical="center" wrapText="1"/>
    </xf>
    <xf numFmtId="3" fontId="9" fillId="0" borderId="3" xfId="0" applyNumberFormat="1" applyFont="1" applyFill="1" applyBorder="1" applyAlignment="1" applyProtection="1">
      <alignment horizontal="center" vertical="center" wrapText="1"/>
    </xf>
    <xf numFmtId="166" fontId="8" fillId="2" borderId="1" xfId="0" applyNumberFormat="1" applyFont="1" applyFill="1" applyBorder="1" applyAlignment="1" applyProtection="1">
      <alignment horizontal="center" vertical="center" wrapText="1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49" fontId="7" fillId="4" borderId="4" xfId="0" applyNumberFormat="1" applyFont="1" applyFill="1" applyBorder="1" applyAlignment="1" applyProtection="1">
      <alignment vertical="center"/>
    </xf>
    <xf numFmtId="49" fontId="7" fillId="4" borderId="5" xfId="0" applyNumberFormat="1" applyFont="1" applyFill="1" applyBorder="1" applyAlignment="1" applyProtection="1">
      <alignment vertical="center"/>
    </xf>
    <xf numFmtId="2" fontId="7" fillId="4" borderId="5" xfId="0" applyNumberFormat="1" applyFont="1" applyFill="1" applyBorder="1" applyAlignment="1" applyProtection="1">
      <alignment horizontal="center" vertical="center"/>
    </xf>
    <xf numFmtId="4" fontId="7" fillId="4" borderId="5" xfId="0" applyNumberFormat="1" applyFont="1" applyFill="1" applyBorder="1" applyAlignment="1" applyProtection="1">
      <alignment horizontal="center" vertical="center"/>
    </xf>
    <xf numFmtId="9" fontId="7" fillId="4" borderId="5" xfId="0" applyNumberFormat="1" applyFont="1" applyFill="1" applyBorder="1" applyAlignment="1" applyProtection="1">
      <alignment horizontal="center" vertical="center"/>
    </xf>
    <xf numFmtId="4" fontId="7" fillId="4" borderId="6" xfId="0" applyNumberFormat="1" applyFont="1" applyFill="1" applyBorder="1" applyAlignment="1" applyProtection="1">
      <alignment horizontal="center" vertical="center"/>
    </xf>
    <xf numFmtId="49" fontId="16" fillId="5" borderId="1" xfId="0" applyNumberFormat="1" applyFont="1" applyFill="1" applyBorder="1" applyAlignment="1" applyProtection="1">
      <alignment horizontal="center" vertical="center"/>
    </xf>
    <xf numFmtId="2" fontId="16" fillId="5" borderId="1" xfId="0" applyNumberFormat="1" applyFont="1" applyFill="1" applyBorder="1" applyAlignment="1" applyProtection="1">
      <alignment horizontal="left" vertical="center" wrapText="1" indent="1"/>
    </xf>
    <xf numFmtId="2" fontId="16" fillId="5" borderId="1" xfId="0" applyNumberFormat="1" applyFont="1" applyFill="1" applyBorder="1" applyAlignment="1" applyProtection="1">
      <alignment horizontal="center" vertical="center"/>
    </xf>
    <xf numFmtId="3" fontId="16" fillId="5" borderId="1" xfId="0" applyNumberFormat="1" applyFont="1" applyFill="1" applyBorder="1" applyAlignment="1" applyProtection="1">
      <alignment horizontal="center" vertical="center"/>
    </xf>
    <xf numFmtId="9" fontId="16" fillId="5" borderId="1" xfId="0" applyNumberFormat="1" applyFont="1" applyFill="1" applyBorder="1" applyAlignment="1" applyProtection="1">
      <alignment horizontal="center" vertical="center"/>
    </xf>
    <xf numFmtId="164" fontId="16" fillId="5" borderId="1" xfId="0" applyNumberFormat="1" applyFont="1" applyFill="1" applyBorder="1" applyAlignment="1" applyProtection="1">
      <alignment horizontal="center" vertical="center"/>
    </xf>
    <xf numFmtId="49" fontId="12" fillId="5" borderId="1" xfId="0" applyNumberFormat="1" applyFont="1" applyFill="1" applyBorder="1" applyAlignment="1" applyProtection="1">
      <alignment horizontal="center" vertical="center"/>
    </xf>
    <xf numFmtId="2" fontId="12" fillId="5" borderId="1" xfId="0" applyNumberFormat="1" applyFont="1" applyFill="1" applyBorder="1" applyAlignment="1" applyProtection="1">
      <alignment horizontal="right" vertical="center" wrapText="1" indent="1"/>
    </xf>
    <xf numFmtId="2" fontId="17" fillId="5" borderId="1" xfId="0" applyNumberFormat="1" applyFont="1" applyFill="1" applyBorder="1" applyAlignment="1" applyProtection="1">
      <alignment horizontal="left" vertical="center" wrapText="1" indent="1"/>
    </xf>
    <xf numFmtId="2" fontId="12" fillId="5" borderId="1" xfId="0" applyNumberFormat="1" applyFont="1" applyFill="1" applyBorder="1" applyAlignment="1" applyProtection="1">
      <alignment horizontal="center" vertical="center"/>
    </xf>
    <xf numFmtId="3" fontId="12" fillId="5" borderId="1" xfId="0" applyNumberFormat="1" applyFont="1" applyFill="1" applyBorder="1" applyAlignment="1" applyProtection="1">
      <alignment horizontal="center" vertical="center"/>
    </xf>
    <xf numFmtId="9" fontId="12" fillId="5" borderId="1" xfId="0" applyNumberFormat="1" applyFont="1" applyFill="1" applyBorder="1" applyAlignment="1" applyProtection="1">
      <alignment horizontal="center" vertical="center"/>
    </xf>
    <xf numFmtId="164" fontId="12" fillId="5" borderId="1" xfId="0" applyNumberFormat="1" applyFont="1" applyFill="1" applyBorder="1" applyAlignment="1" applyProtection="1">
      <alignment horizontal="center" vertical="center"/>
    </xf>
    <xf numFmtId="49" fontId="7" fillId="4" borderId="1" xfId="0" applyNumberFormat="1" applyFont="1" applyFill="1" applyBorder="1" applyAlignment="1" applyProtection="1">
      <alignment horizontal="center" vertical="center"/>
    </xf>
    <xf numFmtId="49" fontId="7" fillId="4" borderId="4" xfId="0" applyNumberFormat="1" applyFont="1" applyFill="1" applyBorder="1" applyAlignment="1" applyProtection="1">
      <alignment horizontal="left" vertical="center" indent="1"/>
    </xf>
    <xf numFmtId="49" fontId="7" fillId="4" borderId="5" xfId="0" applyNumberFormat="1" applyFont="1" applyFill="1" applyBorder="1" applyAlignment="1" applyProtection="1">
      <alignment horizontal="left" vertical="center" indent="1"/>
    </xf>
    <xf numFmtId="9" fontId="8" fillId="4" borderId="5" xfId="0" applyNumberFormat="1" applyFont="1" applyFill="1" applyBorder="1" applyAlignment="1" applyProtection="1">
      <alignment horizontal="center" vertical="center"/>
    </xf>
    <xf numFmtId="49" fontId="16" fillId="0" borderId="1" xfId="0" applyNumberFormat="1" applyFont="1" applyFill="1" applyBorder="1" applyAlignment="1" applyProtection="1">
      <alignment horizontal="center" vertical="center"/>
    </xf>
    <xf numFmtId="2" fontId="16" fillId="0" borderId="1" xfId="0" applyNumberFormat="1" applyFont="1" applyFill="1" applyBorder="1" applyAlignment="1" applyProtection="1">
      <alignment horizontal="left" vertical="center" wrapText="1" indent="1"/>
    </xf>
    <xf numFmtId="2" fontId="16" fillId="0" borderId="1" xfId="0" applyNumberFormat="1" applyFont="1" applyFill="1" applyBorder="1" applyAlignment="1" applyProtection="1">
      <alignment horizontal="center" vertical="center"/>
    </xf>
    <xf numFmtId="3" fontId="16" fillId="0" borderId="1" xfId="0" applyNumberFormat="1" applyFont="1" applyFill="1" applyBorder="1" applyAlignment="1" applyProtection="1">
      <alignment horizontal="center" vertical="center"/>
    </xf>
    <xf numFmtId="9" fontId="9" fillId="0" borderId="1" xfId="0" applyNumberFormat="1" applyFont="1" applyFill="1" applyBorder="1" applyAlignment="1" applyProtection="1">
      <alignment horizontal="center" vertical="center"/>
    </xf>
    <xf numFmtId="164" fontId="16" fillId="0" borderId="1" xfId="0" applyNumberFormat="1" applyFont="1" applyFill="1" applyBorder="1" applyAlignment="1" applyProtection="1">
      <alignment horizontal="center" vertical="center"/>
    </xf>
    <xf numFmtId="49" fontId="12" fillId="0" borderId="1" xfId="0" applyNumberFormat="1" applyFont="1" applyFill="1" applyBorder="1" applyAlignment="1" applyProtection="1">
      <alignment horizontal="center" vertical="center"/>
    </xf>
    <xf numFmtId="2" fontId="12" fillId="0" borderId="1" xfId="0" applyNumberFormat="1" applyFont="1" applyFill="1" applyBorder="1" applyAlignment="1" applyProtection="1">
      <alignment horizontal="right" vertical="center" wrapText="1" indent="1"/>
    </xf>
    <xf numFmtId="2" fontId="12" fillId="0" borderId="1" xfId="0" applyNumberFormat="1" applyFont="1" applyFill="1" applyBorder="1" applyAlignment="1" applyProtection="1">
      <alignment horizontal="center" vertical="center"/>
    </xf>
    <xf numFmtId="3" fontId="12" fillId="0" borderId="1" xfId="0" applyNumberFormat="1" applyFont="1" applyFill="1" applyBorder="1" applyAlignment="1" applyProtection="1">
      <alignment horizontal="center" vertical="center"/>
    </xf>
    <xf numFmtId="3" fontId="9" fillId="0" borderId="1" xfId="0" applyNumberFormat="1" applyFont="1" applyFill="1" applyBorder="1" applyAlignment="1" applyProtection="1">
      <alignment horizontal="center" vertical="center"/>
    </xf>
    <xf numFmtId="164" fontId="9" fillId="0" borderId="1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14" fontId="7" fillId="0" borderId="2" xfId="0" applyNumberFormat="1" applyFont="1" applyFill="1" applyBorder="1" applyAlignment="1" applyProtection="1">
      <alignment horizontal="left" wrapText="1" indent="1"/>
    </xf>
    <xf numFmtId="0" fontId="13" fillId="0" borderId="2" xfId="0" applyNumberFormat="1" applyFont="1" applyFill="1" applyBorder="1" applyAlignment="1" applyProtection="1">
      <alignment horizontal="left"/>
    </xf>
    <xf numFmtId="0" fontId="8" fillId="2" borderId="3" xfId="0" applyNumberFormat="1" applyFont="1" applyFill="1" applyBorder="1" applyAlignment="1" applyProtection="1">
      <alignment horizontal="center" vertical="center" wrapText="1"/>
    </xf>
    <xf numFmtId="0" fontId="8" fillId="2" borderId="7" xfId="0" applyNumberFormat="1" applyFont="1" applyFill="1" applyBorder="1" applyAlignment="1" applyProtection="1">
      <alignment horizontal="center" vertical="center" wrapText="1"/>
    </xf>
    <xf numFmtId="166" fontId="8" fillId="2" borderId="3" xfId="0" applyNumberFormat="1" applyFont="1" applyFill="1" applyBorder="1" applyAlignment="1" applyProtection="1">
      <alignment horizontal="center" vertical="center" wrapText="1"/>
    </xf>
    <xf numFmtId="166" fontId="8" fillId="2" borderId="7" xfId="0" applyNumberFormat="1" applyFont="1" applyFill="1" applyBorder="1" applyAlignment="1" applyProtection="1">
      <alignment horizontal="center" vertical="center" wrapText="1"/>
    </xf>
    <xf numFmtId="1" fontId="8" fillId="2" borderId="3" xfId="0" applyNumberFormat="1" applyFont="1" applyFill="1" applyBorder="1" applyAlignment="1" applyProtection="1">
      <alignment horizontal="center" vertical="center" wrapText="1"/>
    </xf>
    <xf numFmtId="1" fontId="8" fillId="2" borderId="7" xfId="0" applyNumberFormat="1" applyFont="1" applyFill="1" applyBorder="1" applyAlignment="1" applyProtection="1">
      <alignment horizontal="center" vertical="center" wrapText="1"/>
    </xf>
    <xf numFmtId="0" fontId="14" fillId="3" borderId="4" xfId="0" applyNumberFormat="1" applyFont="1" applyFill="1" applyBorder="1" applyAlignment="1" applyProtection="1">
      <alignment horizontal="center" vertical="center" wrapText="1"/>
    </xf>
    <xf numFmtId="0" fontId="14" fillId="3" borderId="5" xfId="0" applyNumberFormat="1" applyFont="1" applyFill="1" applyBorder="1" applyAlignment="1" applyProtection="1">
      <alignment horizontal="center" vertical="center" wrapText="1"/>
    </xf>
    <xf numFmtId="0" fontId="14" fillId="3" borderId="6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/>
  </cellXfs>
  <cellStyles count="1">
    <cellStyle name="Обычный" xfId="0" builtinId="0"/>
  </cellStyles>
  <dxfs count="6">
    <dxf>
      <font>
        <color rgb="FF000000"/>
      </font>
    </dxf>
    <dxf>
      <font>
        <color rgb="FFFF0000"/>
      </font>
    </dxf>
    <dxf>
      <font>
        <color rgb="FF00B050"/>
      </font>
    </dxf>
    <dxf>
      <font>
        <color rgb="FF32CD32"/>
      </font>
    </dxf>
    <dxf>
      <font>
        <color rgb="FFCD5C5C"/>
      </font>
    </dxf>
    <dxf>
      <font>
        <color rgb="FF32CD3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800" b="1">
                <a:solidFill>
                  <a:srgbClr val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Стройготовность по КСГ</a:t>
            </a:r>
          </a:p>
        </c:rich>
      </c:tx>
      <c:layout>
        <c:manualLayout>
          <c:xMode val="edge"/>
          <c:yMode val="edge"/>
          <c:x val="0.19755703037120359"/>
          <c:y val="0.264736842105263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xMode val="edge"/>
          <c:yMode val="edge"/>
          <c:x val="3.1428571428571431E-2"/>
          <c:y val="0.33684210526315789"/>
          <c:w val="0.7142857142857143"/>
          <c:h val="0.552631578947368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'Ежедневная сводка СМ'!$O$1</c:f>
              <c:strCache>
                <c:ptCount val="1"/>
                <c:pt idx="0">
                  <c:v>План</c:v>
                </c:pt>
              </c:strCache>
            </c:strRef>
          </c:tx>
          <c:spPr>
            <a:solidFill>
              <a:srgbClr val="8FAADC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FAADC"/>
              </a:solidFill>
              <a:ln>
                <a:solidFill>
                  <a:srgbClr val="8FAAD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4F-451F-9B61-6C1C654F4D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'Ежедневная сводка СМ'!$O$2</c:f>
              <c:numCache>
                <c:formatCode>0.0%</c:formatCode>
                <c:ptCount val="1"/>
                <c:pt idx="0">
                  <c:v>0.99534999999999996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F-451F-9B61-6C1C654F4D2E}"/>
            </c:ext>
          </c:extLst>
        </c:ser>
        <c:ser>
          <c:idx val="1"/>
          <c:order val="1"/>
          <c:tx>
            <c:strRef>
              <c:f>'Ежедневная сводка СМ'!$P$1</c:f>
              <c:strCache>
                <c:ptCount val="1"/>
                <c:pt idx="0">
                  <c:v>Факт</c:v>
                </c:pt>
              </c:strCache>
            </c:strRef>
          </c:tx>
          <c:spPr>
            <a:solidFill>
              <a:srgbClr val="44DDF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44DDF6"/>
              </a:solidFill>
              <a:ln>
                <a:solidFill>
                  <a:srgbClr val="44DDF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24F-451F-9B61-6C1C654F4D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'Ежедневная сводка СМ'!$P$2</c:f>
              <c:numCache>
                <c:formatCode>0.0%</c:formatCode>
                <c:ptCount val="1"/>
                <c:pt idx="0">
                  <c:v>8.0149999999999999E-2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F-451F-9B61-6C1C654F4D2E}"/>
            </c:ext>
          </c:extLst>
        </c:ser>
        <c:ser>
          <c:idx val="2"/>
          <c:order val="2"/>
          <c:tx>
            <c:strRef>
              <c:f>'Ежедневная сводка СМ'!$Q$1</c:f>
              <c:strCache>
                <c:ptCount val="1"/>
                <c:pt idx="0">
                  <c:v>∆</c:v>
                </c:pt>
              </c:strCache>
            </c:strRef>
          </c:tx>
          <c:spPr>
            <a:solidFill>
              <a:srgbClr val="CD5C5C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D5C5C"/>
              </a:solidFill>
              <a:ln>
                <a:solidFill>
                  <a:srgbClr val="CD5C5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4F-451F-9B61-6C1C654F4D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'Ежедневная сводка СМ'!$Q$2</c:f>
              <c:numCache>
                <c:formatCode>0.0%</c:formatCode>
                <c:ptCount val="1"/>
                <c:pt idx="0">
                  <c:v>0.91520000000000001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F-451F-9B61-6C1C654F4D2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6331360"/>
        <c:axId val="326326440"/>
      </c:barChart>
      <c:catAx>
        <c:axId val="326331360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326326440"/>
        <c:crosses val="autoZero"/>
        <c:auto val="1"/>
        <c:lblAlgn val="ctr"/>
        <c:lblOffset val="100"/>
        <c:noMultiLvlLbl val="0"/>
      </c:catAx>
      <c:valAx>
        <c:axId val="326326440"/>
        <c:scaling>
          <c:orientation val="minMax"/>
          <c:min val="0"/>
        </c:scaling>
        <c:delete val="1"/>
        <c:axPos val="t"/>
        <c:numFmt formatCode="0.0%" sourceLinked="1"/>
        <c:majorTickMark val="none"/>
        <c:minorTickMark val="none"/>
        <c:tickLblPos val="nextTo"/>
        <c:crossAx val="32633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57142857142855"/>
          <c:y val="0.42105263157894735"/>
          <c:w val="0.15405579302587177"/>
          <c:h val="0.39473684210526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250825</xdr:rowOff>
    </xdr:from>
    <xdr:to>
      <xdr:col>13</xdr:col>
      <xdr:colOff>149225</xdr:colOff>
      <xdr:row>11</xdr:row>
      <xdr:rowOff>177800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78E963F-C448-49AF-88FA-BEF893456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outlinePr summaryBelow="0" summaryRight="0"/>
    <pageSetUpPr fitToPage="1"/>
  </sheetPr>
  <dimension ref="A1:Q270"/>
  <sheetViews>
    <sheetView showGridLines="0" showZeros="0" tabSelected="1" view="pageBreakPreview" zoomScale="60" zoomScaleNormal="100" workbookViewId="0"/>
  </sheetViews>
  <sheetFormatPr defaultColWidth="11.42578125" defaultRowHeight="15" customHeight="1" outlineLevelRow="2" outlineLevelCol="1" x14ac:dyDescent="0.25"/>
  <cols>
    <col min="1" max="1" width="9.42578125" customWidth="1"/>
    <col min="2" max="2" width="52.7109375" customWidth="1"/>
    <col min="3" max="3" width="17.5703125" hidden="1" customWidth="1"/>
    <col min="4" max="4" width="15.85546875" customWidth="1"/>
    <col min="5" max="7" width="17.7109375" customWidth="1"/>
    <col min="8" max="8" width="17.7109375" customWidth="1" collapsed="1"/>
    <col min="9" max="9" width="17.7109375" hidden="1" customWidth="1" outlineLevel="1"/>
    <col min="10" max="10" width="11.28515625" customWidth="1"/>
    <col min="11" max="12" width="17.7109375" customWidth="1"/>
    <col min="13" max="13" width="17.7109375" customWidth="1" outlineLevel="1"/>
    <col min="14" max="17" width="9.140625" customWidth="1"/>
  </cols>
  <sheetData>
    <row r="1" spans="1:17" ht="12.75" customHeight="1" x14ac:dyDescent="0.25">
      <c r="O1" s="1" t="s">
        <v>0</v>
      </c>
      <c r="P1" s="1" t="s">
        <v>1</v>
      </c>
      <c r="Q1" s="1" t="s">
        <v>2</v>
      </c>
    </row>
    <row r="2" spans="1:17" ht="54.95" customHeight="1" x14ac:dyDescent="0.25">
      <c r="A2" s="66" t="s">
        <v>3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O2" s="2">
        <v>0.99534999999999996</v>
      </c>
      <c r="P2" s="2">
        <v>8.0149999999999999E-2</v>
      </c>
      <c r="Q2" s="3">
        <v>0.91520000000000001</v>
      </c>
    </row>
    <row r="3" spans="1:17" ht="24.75" customHeight="1" x14ac:dyDescent="0.25">
      <c r="A3" s="65" t="s">
        <v>4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</row>
    <row r="4" spans="1:17" ht="20.25" customHeight="1" x14ac:dyDescent="0.3">
      <c r="L4" s="4" t="s">
        <v>5</v>
      </c>
      <c r="M4" s="5">
        <v>45195</v>
      </c>
    </row>
    <row r="5" spans="1:17" ht="9.75" customHeight="1" x14ac:dyDescent="0.25"/>
    <row r="6" spans="1:17" ht="20.25" customHeight="1" x14ac:dyDescent="0.3">
      <c r="A6" s="67" t="s">
        <v>6</v>
      </c>
      <c r="B6" s="67"/>
      <c r="C6" s="67"/>
      <c r="D6" s="67"/>
      <c r="E6" s="67"/>
      <c r="F6" s="67"/>
      <c r="G6" s="67"/>
      <c r="H6" s="67"/>
      <c r="I6" s="6"/>
    </row>
    <row r="7" spans="1:17" ht="33.75" customHeight="1" x14ac:dyDescent="0.25">
      <c r="A7" s="7" t="s">
        <v>7</v>
      </c>
      <c r="B7" s="7" t="s">
        <v>8</v>
      </c>
      <c r="C7" s="7"/>
      <c r="D7" s="7" t="s">
        <v>9</v>
      </c>
      <c r="E7" s="7" t="s">
        <v>0</v>
      </c>
      <c r="F7" s="7" t="s">
        <v>1</v>
      </c>
      <c r="G7" s="8" t="s">
        <v>10</v>
      </c>
      <c r="H7" s="8" t="s">
        <v>11</v>
      </c>
      <c r="I7" s="8" t="s">
        <v>12</v>
      </c>
    </row>
    <row r="8" spans="1:17" ht="24.95" customHeight="1" x14ac:dyDescent="0.25">
      <c r="A8" s="9">
        <v>1</v>
      </c>
      <c r="B8" s="10" t="s">
        <v>13</v>
      </c>
      <c r="C8" s="11"/>
      <c r="D8" s="12" t="s">
        <v>14</v>
      </c>
      <c r="E8" s="13">
        <v>0</v>
      </c>
      <c r="F8" s="13">
        <v>0</v>
      </c>
      <c r="G8" s="14">
        <v>0</v>
      </c>
      <c r="H8" s="14">
        <v>0</v>
      </c>
      <c r="I8" s="14"/>
      <c r="J8" s="79"/>
    </row>
    <row r="9" spans="1:17" ht="24.95" customHeight="1" x14ac:dyDescent="0.25">
      <c r="A9" s="9">
        <v>2</v>
      </c>
      <c r="B9" s="10" t="s">
        <v>15</v>
      </c>
      <c r="C9" s="11"/>
      <c r="D9" s="12" t="s">
        <v>16</v>
      </c>
      <c r="E9" s="13">
        <v>31</v>
      </c>
      <c r="F9" s="13">
        <v>0</v>
      </c>
      <c r="G9" s="14">
        <v>-31</v>
      </c>
      <c r="H9" s="14">
        <v>0</v>
      </c>
      <c r="I9" s="14"/>
    </row>
    <row r="10" spans="1:17" ht="62.1" customHeight="1" outlineLevel="1" x14ac:dyDescent="0.25">
      <c r="A10" s="15"/>
      <c r="B10" s="16" t="s">
        <v>17</v>
      </c>
      <c r="C10" s="11"/>
      <c r="D10" s="17"/>
      <c r="E10" s="18">
        <v>31</v>
      </c>
      <c r="F10" s="18">
        <v>0</v>
      </c>
      <c r="G10" s="19">
        <v>-31</v>
      </c>
      <c r="H10" s="20">
        <v>0</v>
      </c>
      <c r="I10" s="20"/>
    </row>
    <row r="11" spans="1:17" ht="24.95" customHeight="1" x14ac:dyDescent="0.25">
      <c r="A11" s="9">
        <v>3</v>
      </c>
      <c r="B11" s="10" t="s">
        <v>18</v>
      </c>
      <c r="C11" s="11"/>
      <c r="D11" s="12" t="s">
        <v>16</v>
      </c>
      <c r="E11" s="13">
        <v>20</v>
      </c>
      <c r="F11" s="13">
        <v>0</v>
      </c>
      <c r="G11" s="14">
        <v>-20</v>
      </c>
      <c r="H11" s="14">
        <v>0</v>
      </c>
      <c r="I11" s="14"/>
    </row>
    <row r="12" spans="1:17" ht="42" customHeight="1" outlineLevel="1" x14ac:dyDescent="0.25">
      <c r="A12" s="15"/>
      <c r="B12" s="16" t="s">
        <v>19</v>
      </c>
      <c r="C12" s="11"/>
      <c r="D12" s="17"/>
      <c r="E12" s="18">
        <v>3</v>
      </c>
      <c r="F12" s="18">
        <v>0</v>
      </c>
      <c r="G12" s="19">
        <v>-3</v>
      </c>
      <c r="H12" s="20">
        <v>0</v>
      </c>
      <c r="I12" s="20"/>
    </row>
    <row r="13" spans="1:17" ht="24.95" customHeight="1" outlineLevel="1" x14ac:dyDescent="0.25">
      <c r="A13" s="15"/>
      <c r="B13" s="16" t="s">
        <v>20</v>
      </c>
      <c r="C13" s="11"/>
      <c r="D13" s="17"/>
      <c r="E13" s="18">
        <v>1</v>
      </c>
      <c r="F13" s="18">
        <v>0</v>
      </c>
      <c r="G13" s="19">
        <v>-1</v>
      </c>
      <c r="H13" s="20">
        <v>0</v>
      </c>
      <c r="I13" s="20"/>
    </row>
    <row r="14" spans="1:17" ht="24.95" customHeight="1" outlineLevel="1" x14ac:dyDescent="0.25">
      <c r="A14" s="21"/>
      <c r="B14" s="22" t="s">
        <v>21</v>
      </c>
      <c r="C14" s="23"/>
      <c r="D14" s="24"/>
      <c r="E14" s="25">
        <v>7</v>
      </c>
      <c r="F14" s="25">
        <v>0</v>
      </c>
      <c r="G14" s="26">
        <v>-7</v>
      </c>
      <c r="H14" s="27">
        <v>0</v>
      </c>
      <c r="I14" s="27"/>
    </row>
    <row r="15" spans="1:17" ht="42" customHeight="1" outlineLevel="1" x14ac:dyDescent="0.25">
      <c r="A15" s="15"/>
      <c r="B15" s="16" t="s">
        <v>22</v>
      </c>
      <c r="C15" s="11"/>
      <c r="D15" s="17"/>
      <c r="E15" s="18">
        <v>9</v>
      </c>
      <c r="F15" s="18">
        <v>0</v>
      </c>
      <c r="G15" s="19">
        <v>-9</v>
      </c>
      <c r="H15" s="20">
        <v>0</v>
      </c>
      <c r="I15" s="20"/>
    </row>
    <row r="16" spans="1:17" ht="34.5" customHeight="1" x14ac:dyDescent="0.3">
      <c r="A16" s="68" t="s">
        <v>222</v>
      </c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</row>
    <row r="17" spans="1:13" ht="45" customHeight="1" x14ac:dyDescent="0.25">
      <c r="A17" s="73" t="s">
        <v>7</v>
      </c>
      <c r="B17" s="73" t="s">
        <v>8</v>
      </c>
      <c r="C17" s="73" t="s">
        <v>23</v>
      </c>
      <c r="D17" s="73" t="s">
        <v>24</v>
      </c>
      <c r="E17" s="71" t="s">
        <v>25</v>
      </c>
      <c r="F17" s="75" t="s">
        <v>26</v>
      </c>
      <c r="G17" s="76"/>
      <c r="H17" s="76"/>
      <c r="I17" s="76"/>
      <c r="J17" s="77"/>
      <c r="K17" s="69" t="s">
        <v>27</v>
      </c>
      <c r="L17" s="69" t="s">
        <v>28</v>
      </c>
      <c r="M17" s="71" t="s">
        <v>29</v>
      </c>
    </row>
    <row r="18" spans="1:13" ht="35.25" customHeight="1" x14ac:dyDescent="0.25">
      <c r="A18" s="74"/>
      <c r="B18" s="74"/>
      <c r="C18" s="74"/>
      <c r="D18" s="74"/>
      <c r="E18" s="72"/>
      <c r="F18" s="7" t="s">
        <v>0</v>
      </c>
      <c r="G18" s="7" t="s">
        <v>1</v>
      </c>
      <c r="H18" s="28" t="s">
        <v>2</v>
      </c>
      <c r="I18" s="28"/>
      <c r="J18" s="29" t="s">
        <v>30</v>
      </c>
      <c r="K18" s="70"/>
      <c r="L18" s="70"/>
      <c r="M18" s="72"/>
    </row>
    <row r="19" spans="1:13" ht="24.95" customHeight="1" x14ac:dyDescent="0.25">
      <c r="A19" s="30"/>
      <c r="B19" s="31" t="s">
        <v>31</v>
      </c>
      <c r="C19" s="31"/>
      <c r="D19" s="32"/>
      <c r="E19" s="33"/>
      <c r="F19" s="33"/>
      <c r="G19" s="33"/>
      <c r="H19" s="33"/>
      <c r="I19" s="33"/>
      <c r="J19" s="34"/>
      <c r="K19" s="33"/>
      <c r="L19" s="33"/>
      <c r="M19" s="35"/>
    </row>
    <row r="20" spans="1:13" ht="24.95" customHeight="1" x14ac:dyDescent="0.25">
      <c r="A20" s="36" t="s">
        <v>32</v>
      </c>
      <c r="B20" s="37" t="s">
        <v>33</v>
      </c>
      <c r="C20" s="37"/>
      <c r="D20" s="38"/>
      <c r="E20" s="36">
        <v>1891</v>
      </c>
      <c r="F20" s="39">
        <v>1891</v>
      </c>
      <c r="G20" s="39">
        <v>0</v>
      </c>
      <c r="H20" s="39">
        <f t="shared" ref="H20:H51" si="0">G20-F20</f>
        <v>-1891</v>
      </c>
      <c r="I20" s="39"/>
      <c r="J20" s="40">
        <f t="shared" ref="J20:J51" si="1">IFERROR(H20/F20,"-")</f>
        <v>-1</v>
      </c>
      <c r="K20" s="39">
        <f t="shared" ref="K20:K51" si="2">E20-G20</f>
        <v>1891</v>
      </c>
      <c r="L20" s="39">
        <v>0</v>
      </c>
      <c r="M20" s="41">
        <f t="shared" ref="M20:M51" si="3">IFERROR(G20/E20,"-")</f>
        <v>0</v>
      </c>
    </row>
    <row r="21" spans="1:13" ht="24.95" customHeight="1" outlineLevel="1" x14ac:dyDescent="0.25">
      <c r="A21" s="42"/>
      <c r="B21" s="43" t="s">
        <v>34</v>
      </c>
      <c r="C21" s="44" t="s">
        <v>35</v>
      </c>
      <c r="D21" s="45" t="s">
        <v>36</v>
      </c>
      <c r="E21" s="42">
        <v>1781</v>
      </c>
      <c r="F21" s="46">
        <v>1781</v>
      </c>
      <c r="G21" s="46">
        <v>0</v>
      </c>
      <c r="H21" s="46">
        <f t="shared" si="0"/>
        <v>-1781</v>
      </c>
      <c r="I21" s="46"/>
      <c r="J21" s="47">
        <f t="shared" si="1"/>
        <v>-1</v>
      </c>
      <c r="K21" s="46">
        <f t="shared" si="2"/>
        <v>1781</v>
      </c>
      <c r="L21" s="46">
        <v>0</v>
      </c>
      <c r="M21" s="48">
        <f t="shared" si="3"/>
        <v>0</v>
      </c>
    </row>
    <row r="22" spans="1:13" ht="24.95" customHeight="1" outlineLevel="1" x14ac:dyDescent="0.25">
      <c r="A22" s="42"/>
      <c r="B22" s="43" t="s">
        <v>37</v>
      </c>
      <c r="C22" s="44" t="s">
        <v>35</v>
      </c>
      <c r="D22" s="45" t="s">
        <v>36</v>
      </c>
      <c r="E22" s="42">
        <v>110</v>
      </c>
      <c r="F22" s="46">
        <v>110</v>
      </c>
      <c r="G22" s="46">
        <v>0</v>
      </c>
      <c r="H22" s="46">
        <f t="shared" si="0"/>
        <v>-110</v>
      </c>
      <c r="I22" s="46"/>
      <c r="J22" s="47">
        <f t="shared" si="1"/>
        <v>-1</v>
      </c>
      <c r="K22" s="46">
        <f t="shared" si="2"/>
        <v>110</v>
      </c>
      <c r="L22" s="46">
        <v>0</v>
      </c>
      <c r="M22" s="48">
        <f t="shared" si="3"/>
        <v>0</v>
      </c>
    </row>
    <row r="23" spans="1:13" ht="24.95" customHeight="1" x14ac:dyDescent="0.25">
      <c r="A23" s="36" t="s">
        <v>38</v>
      </c>
      <c r="B23" s="37" t="s">
        <v>39</v>
      </c>
      <c r="C23" s="37"/>
      <c r="D23" s="38"/>
      <c r="E23" s="36">
        <v>4544</v>
      </c>
      <c r="F23" s="39">
        <v>4543.9998489999998</v>
      </c>
      <c r="G23" s="39">
        <v>583</v>
      </c>
      <c r="H23" s="39">
        <f t="shared" si="0"/>
        <v>-3960.9998489999998</v>
      </c>
      <c r="I23" s="39"/>
      <c r="J23" s="40">
        <f t="shared" si="1"/>
        <v>-0.87169893939844623</v>
      </c>
      <c r="K23" s="39">
        <f t="shared" si="2"/>
        <v>3961</v>
      </c>
      <c r="L23" s="39">
        <v>0</v>
      </c>
      <c r="M23" s="41">
        <f t="shared" si="3"/>
        <v>0.12830105633802816</v>
      </c>
    </row>
    <row r="24" spans="1:13" ht="24.95" customHeight="1" outlineLevel="1" x14ac:dyDescent="0.25">
      <c r="A24" s="36" t="s">
        <v>40</v>
      </c>
      <c r="B24" s="37" t="s">
        <v>41</v>
      </c>
      <c r="C24" s="37"/>
      <c r="D24" s="38" t="s">
        <v>42</v>
      </c>
      <c r="E24" s="36">
        <v>2552</v>
      </c>
      <c r="F24" s="39">
        <v>2552.0005849999998</v>
      </c>
      <c r="G24" s="39">
        <v>260</v>
      </c>
      <c r="H24" s="39">
        <f t="shared" si="0"/>
        <v>-2292.0005849999998</v>
      </c>
      <c r="I24" s="39"/>
      <c r="J24" s="40">
        <f t="shared" si="1"/>
        <v>-0.89811914561140271</v>
      </c>
      <c r="K24" s="39">
        <f t="shared" si="2"/>
        <v>2292</v>
      </c>
      <c r="L24" s="39">
        <v>0</v>
      </c>
      <c r="M24" s="41">
        <f t="shared" si="3"/>
        <v>0.10188087774294671</v>
      </c>
    </row>
    <row r="25" spans="1:13" ht="24.95" customHeight="1" outlineLevel="2" x14ac:dyDescent="0.25">
      <c r="A25" s="42"/>
      <c r="B25" s="43" t="s">
        <v>43</v>
      </c>
      <c r="C25" s="44" t="s">
        <v>35</v>
      </c>
      <c r="D25" s="45" t="s">
        <v>44</v>
      </c>
      <c r="E25" s="42">
        <v>511</v>
      </c>
      <c r="F25" s="46">
        <v>510.99909700000001</v>
      </c>
      <c r="G25" s="46">
        <v>50</v>
      </c>
      <c r="H25" s="46">
        <f t="shared" si="0"/>
        <v>-460.99909700000001</v>
      </c>
      <c r="I25" s="46"/>
      <c r="J25" s="47">
        <f t="shared" si="1"/>
        <v>-0.90215246897001855</v>
      </c>
      <c r="K25" s="46">
        <f t="shared" si="2"/>
        <v>461</v>
      </c>
      <c r="L25" s="46">
        <v>0</v>
      </c>
      <c r="M25" s="48">
        <f t="shared" si="3"/>
        <v>9.7847358121330719E-2</v>
      </c>
    </row>
    <row r="26" spans="1:13" ht="24.95" customHeight="1" outlineLevel="2" x14ac:dyDescent="0.25">
      <c r="A26" s="42"/>
      <c r="B26" s="43" t="s">
        <v>45</v>
      </c>
      <c r="C26" s="44" t="s">
        <v>35</v>
      </c>
      <c r="D26" s="45" t="s">
        <v>44</v>
      </c>
      <c r="E26" s="42">
        <v>2041</v>
      </c>
      <c r="F26" s="46">
        <v>2041.0014880000001</v>
      </c>
      <c r="G26" s="46">
        <v>210</v>
      </c>
      <c r="H26" s="46">
        <f t="shared" si="0"/>
        <v>-1831.0014880000001</v>
      </c>
      <c r="I26" s="46"/>
      <c r="J26" s="47">
        <f t="shared" si="1"/>
        <v>-0.89710933517947533</v>
      </c>
      <c r="K26" s="46">
        <f t="shared" si="2"/>
        <v>1831</v>
      </c>
      <c r="L26" s="46">
        <v>0</v>
      </c>
      <c r="M26" s="48">
        <f t="shared" si="3"/>
        <v>0.102890739833415</v>
      </c>
    </row>
    <row r="27" spans="1:13" ht="24.95" customHeight="1" outlineLevel="1" x14ac:dyDescent="0.25">
      <c r="A27" s="36" t="s">
        <v>46</v>
      </c>
      <c r="B27" s="37" t="s">
        <v>47</v>
      </c>
      <c r="C27" s="37"/>
      <c r="D27" s="38" t="s">
        <v>42</v>
      </c>
      <c r="E27" s="36">
        <v>752</v>
      </c>
      <c r="F27" s="39">
        <v>751.99951699999997</v>
      </c>
      <c r="G27" s="39">
        <v>136</v>
      </c>
      <c r="H27" s="39">
        <f t="shared" si="0"/>
        <v>-615.99951699999997</v>
      </c>
      <c r="I27" s="39"/>
      <c r="J27" s="40">
        <f t="shared" si="1"/>
        <v>-0.81914882001180855</v>
      </c>
      <c r="K27" s="39">
        <f t="shared" si="2"/>
        <v>616</v>
      </c>
      <c r="L27" s="39">
        <v>0</v>
      </c>
      <c r="M27" s="41">
        <f t="shared" si="3"/>
        <v>0.18085106382978725</v>
      </c>
    </row>
    <row r="28" spans="1:13" ht="24.95" customHeight="1" outlineLevel="2" x14ac:dyDescent="0.25">
      <c r="A28" s="42"/>
      <c r="B28" s="43" t="s">
        <v>48</v>
      </c>
      <c r="C28" s="44" t="s">
        <v>35</v>
      </c>
      <c r="D28" s="45" t="s">
        <v>44</v>
      </c>
      <c r="E28" s="42">
        <v>741</v>
      </c>
      <c r="F28" s="46">
        <v>740.99951999999996</v>
      </c>
      <c r="G28" s="46">
        <v>133</v>
      </c>
      <c r="H28" s="46">
        <f t="shared" si="0"/>
        <v>-607.99951999999996</v>
      </c>
      <c r="I28" s="46"/>
      <c r="J28" s="47">
        <f t="shared" si="1"/>
        <v>-0.82051270424574629</v>
      </c>
      <c r="K28" s="46">
        <f t="shared" si="2"/>
        <v>608</v>
      </c>
      <c r="L28" s="46">
        <v>0</v>
      </c>
      <c r="M28" s="48">
        <f t="shared" si="3"/>
        <v>0.17948717948717949</v>
      </c>
    </row>
    <row r="29" spans="1:13" ht="24.95" customHeight="1" outlineLevel="2" x14ac:dyDescent="0.25">
      <c r="A29" s="42"/>
      <c r="B29" s="43" t="s">
        <v>49</v>
      </c>
      <c r="C29" s="44" t="s">
        <v>35</v>
      </c>
      <c r="D29" s="45" t="s">
        <v>44</v>
      </c>
      <c r="E29" s="42">
        <v>11</v>
      </c>
      <c r="F29" s="46">
        <v>10.999997</v>
      </c>
      <c r="G29" s="46">
        <v>3</v>
      </c>
      <c r="H29" s="46">
        <f t="shared" si="0"/>
        <v>-7.9999970000000005</v>
      </c>
      <c r="I29" s="46"/>
      <c r="J29" s="47">
        <f t="shared" si="1"/>
        <v>-0.72727265289254173</v>
      </c>
      <c r="K29" s="46">
        <f t="shared" si="2"/>
        <v>8</v>
      </c>
      <c r="L29" s="46">
        <v>0</v>
      </c>
      <c r="M29" s="48">
        <f t="shared" si="3"/>
        <v>0.27272727272727271</v>
      </c>
    </row>
    <row r="30" spans="1:13" ht="24.95" customHeight="1" outlineLevel="1" x14ac:dyDescent="0.25">
      <c r="A30" s="36" t="s">
        <v>50</v>
      </c>
      <c r="B30" s="37" t="s">
        <v>51</v>
      </c>
      <c r="C30" s="37"/>
      <c r="D30" s="38" t="s">
        <v>42</v>
      </c>
      <c r="E30" s="36">
        <v>1240</v>
      </c>
      <c r="F30" s="39">
        <v>1239.9997470000001</v>
      </c>
      <c r="G30" s="39">
        <v>187</v>
      </c>
      <c r="H30" s="39">
        <f t="shared" si="0"/>
        <v>-1052.9997470000001</v>
      </c>
      <c r="I30" s="39"/>
      <c r="J30" s="40">
        <f t="shared" si="1"/>
        <v>-0.84919351761770967</v>
      </c>
      <c r="K30" s="39">
        <f t="shared" si="2"/>
        <v>1053</v>
      </c>
      <c r="L30" s="39">
        <v>0</v>
      </c>
      <c r="M30" s="41">
        <f t="shared" si="3"/>
        <v>0.15080645161290324</v>
      </c>
    </row>
    <row r="31" spans="1:13" ht="24.95" customHeight="1" outlineLevel="2" x14ac:dyDescent="0.25">
      <c r="A31" s="42"/>
      <c r="B31" s="43" t="s">
        <v>52</v>
      </c>
      <c r="C31" s="44" t="s">
        <v>35</v>
      </c>
      <c r="D31" s="45" t="s">
        <v>44</v>
      </c>
      <c r="E31" s="42">
        <v>446</v>
      </c>
      <c r="F31" s="46">
        <v>446.00006000000002</v>
      </c>
      <c r="G31" s="46">
        <v>66</v>
      </c>
      <c r="H31" s="46">
        <f t="shared" si="0"/>
        <v>-380.00006000000002</v>
      </c>
      <c r="I31" s="46"/>
      <c r="J31" s="47">
        <f t="shared" si="1"/>
        <v>-0.85201795712762907</v>
      </c>
      <c r="K31" s="46">
        <f t="shared" si="2"/>
        <v>380</v>
      </c>
      <c r="L31" s="46">
        <v>0</v>
      </c>
      <c r="M31" s="48">
        <f t="shared" si="3"/>
        <v>0.14798206278026907</v>
      </c>
    </row>
    <row r="32" spans="1:13" ht="24.95" customHeight="1" outlineLevel="2" x14ac:dyDescent="0.25">
      <c r="A32" s="42"/>
      <c r="B32" s="43" t="s">
        <v>53</v>
      </c>
      <c r="C32" s="44" t="s">
        <v>35</v>
      </c>
      <c r="D32" s="45" t="s">
        <v>44</v>
      </c>
      <c r="E32" s="42">
        <v>544</v>
      </c>
      <c r="F32" s="46">
        <v>543.99982199999999</v>
      </c>
      <c r="G32" s="46">
        <v>69</v>
      </c>
      <c r="H32" s="46">
        <f t="shared" si="0"/>
        <v>-474.99982199999999</v>
      </c>
      <c r="I32" s="46"/>
      <c r="J32" s="47">
        <f t="shared" si="1"/>
        <v>-0.87316172320365204</v>
      </c>
      <c r="K32" s="46">
        <f t="shared" si="2"/>
        <v>475</v>
      </c>
      <c r="L32" s="46">
        <v>0</v>
      </c>
      <c r="M32" s="48">
        <f t="shared" si="3"/>
        <v>0.12683823529411764</v>
      </c>
    </row>
    <row r="33" spans="1:13" ht="24.95" customHeight="1" outlineLevel="2" x14ac:dyDescent="0.25">
      <c r="A33" s="42"/>
      <c r="B33" s="43" t="s">
        <v>54</v>
      </c>
      <c r="C33" s="44" t="s">
        <v>35</v>
      </c>
      <c r="D33" s="45" t="s">
        <v>44</v>
      </c>
      <c r="E33" s="42">
        <v>250</v>
      </c>
      <c r="F33" s="46">
        <v>249.999865</v>
      </c>
      <c r="G33" s="46">
        <v>52</v>
      </c>
      <c r="H33" s="46">
        <f t="shared" si="0"/>
        <v>-197.999865</v>
      </c>
      <c r="I33" s="46"/>
      <c r="J33" s="47">
        <f t="shared" si="1"/>
        <v>-0.79199988767993934</v>
      </c>
      <c r="K33" s="46">
        <f t="shared" si="2"/>
        <v>198</v>
      </c>
      <c r="L33" s="46">
        <v>0</v>
      </c>
      <c r="M33" s="48">
        <f t="shared" si="3"/>
        <v>0.20799999999999999</v>
      </c>
    </row>
    <row r="34" spans="1:13" ht="24.95" customHeight="1" x14ac:dyDescent="0.25">
      <c r="A34" s="36" t="s">
        <v>55</v>
      </c>
      <c r="B34" s="37" t="s">
        <v>56</v>
      </c>
      <c r="C34" s="37"/>
      <c r="D34" s="38"/>
      <c r="E34" s="36">
        <v>330</v>
      </c>
      <c r="F34" s="39">
        <v>329.99997200000001</v>
      </c>
      <c r="G34" s="39">
        <v>132</v>
      </c>
      <c r="H34" s="39">
        <f t="shared" si="0"/>
        <v>-197.99997200000001</v>
      </c>
      <c r="I34" s="39"/>
      <c r="J34" s="40">
        <f t="shared" si="1"/>
        <v>-0.59999996606060324</v>
      </c>
      <c r="K34" s="39">
        <f t="shared" si="2"/>
        <v>198</v>
      </c>
      <c r="L34" s="39">
        <v>0</v>
      </c>
      <c r="M34" s="41">
        <f t="shared" si="3"/>
        <v>0.4</v>
      </c>
    </row>
    <row r="35" spans="1:13" ht="24.95" customHeight="1" outlineLevel="1" x14ac:dyDescent="0.25">
      <c r="A35" s="36" t="s">
        <v>57</v>
      </c>
      <c r="B35" s="37" t="s">
        <v>58</v>
      </c>
      <c r="C35" s="37"/>
      <c r="D35" s="38" t="s">
        <v>36</v>
      </c>
      <c r="E35" s="36">
        <v>261</v>
      </c>
      <c r="F35" s="39">
        <v>260.99995699999999</v>
      </c>
      <c r="G35" s="39">
        <v>88</v>
      </c>
      <c r="H35" s="39">
        <f t="shared" si="0"/>
        <v>-172.99995699999999</v>
      </c>
      <c r="I35" s="39"/>
      <c r="J35" s="40">
        <f t="shared" si="1"/>
        <v>-0.66283519349392073</v>
      </c>
      <c r="K35" s="39">
        <f t="shared" si="2"/>
        <v>173</v>
      </c>
      <c r="L35" s="39">
        <v>0</v>
      </c>
      <c r="M35" s="41">
        <f t="shared" si="3"/>
        <v>0.33716475095785442</v>
      </c>
    </row>
    <row r="36" spans="1:13" ht="24.95" customHeight="1" outlineLevel="2" x14ac:dyDescent="0.25">
      <c r="A36" s="42"/>
      <c r="B36" s="43" t="s">
        <v>43</v>
      </c>
      <c r="C36" s="44" t="s">
        <v>35</v>
      </c>
      <c r="D36" s="45" t="s">
        <v>36</v>
      </c>
      <c r="E36" s="42">
        <v>222</v>
      </c>
      <c r="F36" s="46">
        <v>221.99998199999999</v>
      </c>
      <c r="G36" s="46">
        <v>74</v>
      </c>
      <c r="H36" s="46">
        <f t="shared" si="0"/>
        <v>-147.99998199999999</v>
      </c>
      <c r="I36" s="46"/>
      <c r="J36" s="47">
        <f t="shared" si="1"/>
        <v>-0.66666663963963746</v>
      </c>
      <c r="K36" s="46">
        <f t="shared" si="2"/>
        <v>148</v>
      </c>
      <c r="L36" s="46">
        <v>0</v>
      </c>
      <c r="M36" s="48">
        <f t="shared" si="3"/>
        <v>0.33333333333333331</v>
      </c>
    </row>
    <row r="37" spans="1:13" ht="24.95" customHeight="1" outlineLevel="2" x14ac:dyDescent="0.25">
      <c r="A37" s="42"/>
      <c r="B37" s="43" t="s">
        <v>45</v>
      </c>
      <c r="C37" s="44" t="s">
        <v>35</v>
      </c>
      <c r="D37" s="45" t="s">
        <v>36</v>
      </c>
      <c r="E37" s="42">
        <v>39</v>
      </c>
      <c r="F37" s="46">
        <v>38.999974999999999</v>
      </c>
      <c r="G37" s="46">
        <v>14</v>
      </c>
      <c r="H37" s="46">
        <f t="shared" si="0"/>
        <v>-24.999974999999999</v>
      </c>
      <c r="I37" s="46"/>
      <c r="J37" s="47">
        <f t="shared" si="1"/>
        <v>-0.64102541091372489</v>
      </c>
      <c r="K37" s="46">
        <f t="shared" si="2"/>
        <v>25</v>
      </c>
      <c r="L37" s="46">
        <v>0</v>
      </c>
      <c r="M37" s="48">
        <f t="shared" si="3"/>
        <v>0.35897435897435898</v>
      </c>
    </row>
    <row r="38" spans="1:13" ht="24.95" customHeight="1" outlineLevel="1" x14ac:dyDescent="0.25">
      <c r="A38" s="36" t="s">
        <v>59</v>
      </c>
      <c r="B38" s="37" t="s">
        <v>60</v>
      </c>
      <c r="C38" s="37"/>
      <c r="D38" s="38" t="s">
        <v>36</v>
      </c>
      <c r="E38" s="36">
        <v>39</v>
      </c>
      <c r="F38" s="39">
        <v>39.000008999999999</v>
      </c>
      <c r="G38" s="39">
        <v>28</v>
      </c>
      <c r="H38" s="39">
        <f t="shared" si="0"/>
        <v>-11.000008999999999</v>
      </c>
      <c r="I38" s="39"/>
      <c r="J38" s="40">
        <f t="shared" si="1"/>
        <v>-0.28205144773171714</v>
      </c>
      <c r="K38" s="39">
        <f t="shared" si="2"/>
        <v>11</v>
      </c>
      <c r="L38" s="39">
        <v>0</v>
      </c>
      <c r="M38" s="41">
        <f t="shared" si="3"/>
        <v>0.71794871794871795</v>
      </c>
    </row>
    <row r="39" spans="1:13" ht="24.95" customHeight="1" outlineLevel="2" x14ac:dyDescent="0.25">
      <c r="A39" s="42"/>
      <c r="B39" s="43" t="s">
        <v>48</v>
      </c>
      <c r="C39" s="44" t="s">
        <v>35</v>
      </c>
      <c r="D39" s="45" t="s">
        <v>36</v>
      </c>
      <c r="E39" s="42">
        <v>38</v>
      </c>
      <c r="F39" s="46">
        <v>38.000008999999999</v>
      </c>
      <c r="G39" s="46">
        <v>28</v>
      </c>
      <c r="H39" s="46">
        <f t="shared" si="0"/>
        <v>-10.000008999999999</v>
      </c>
      <c r="I39" s="46"/>
      <c r="J39" s="47">
        <f t="shared" si="1"/>
        <v>-0.26315806925203622</v>
      </c>
      <c r="K39" s="46">
        <f t="shared" si="2"/>
        <v>10</v>
      </c>
      <c r="L39" s="46">
        <v>0</v>
      </c>
      <c r="M39" s="48">
        <f t="shared" si="3"/>
        <v>0.73684210526315785</v>
      </c>
    </row>
    <row r="40" spans="1:13" ht="24.95" customHeight="1" outlineLevel="2" x14ac:dyDescent="0.25">
      <c r="A40" s="42"/>
      <c r="B40" s="43" t="s">
        <v>49</v>
      </c>
      <c r="C40" s="44" t="s">
        <v>35</v>
      </c>
      <c r="D40" s="45" t="s">
        <v>36</v>
      </c>
      <c r="E40" s="42">
        <v>1</v>
      </c>
      <c r="F40" s="46">
        <v>1</v>
      </c>
      <c r="G40" s="46">
        <v>0</v>
      </c>
      <c r="H40" s="46">
        <f t="shared" si="0"/>
        <v>-1</v>
      </c>
      <c r="I40" s="46"/>
      <c r="J40" s="47">
        <f t="shared" si="1"/>
        <v>-1</v>
      </c>
      <c r="K40" s="46">
        <f t="shared" si="2"/>
        <v>1</v>
      </c>
      <c r="L40" s="46">
        <v>0</v>
      </c>
      <c r="M40" s="48">
        <f t="shared" si="3"/>
        <v>0</v>
      </c>
    </row>
    <row r="41" spans="1:13" ht="24.95" customHeight="1" outlineLevel="1" x14ac:dyDescent="0.25">
      <c r="A41" s="36" t="s">
        <v>61</v>
      </c>
      <c r="B41" s="37" t="s">
        <v>62</v>
      </c>
      <c r="C41" s="37"/>
      <c r="D41" s="38" t="s">
        <v>36</v>
      </c>
      <c r="E41" s="36">
        <v>30</v>
      </c>
      <c r="F41" s="39">
        <v>30.000005999999999</v>
      </c>
      <c r="G41" s="39">
        <v>16</v>
      </c>
      <c r="H41" s="39">
        <f t="shared" si="0"/>
        <v>-14.000005999999999</v>
      </c>
      <c r="I41" s="39"/>
      <c r="J41" s="40">
        <f t="shared" si="1"/>
        <v>-0.46666677333331197</v>
      </c>
      <c r="K41" s="39">
        <f t="shared" si="2"/>
        <v>14</v>
      </c>
      <c r="L41" s="39">
        <v>0</v>
      </c>
      <c r="M41" s="41">
        <f t="shared" si="3"/>
        <v>0.53333333333333333</v>
      </c>
    </row>
    <row r="42" spans="1:13" ht="24.95" customHeight="1" outlineLevel="2" x14ac:dyDescent="0.25">
      <c r="A42" s="42"/>
      <c r="B42" s="43" t="s">
        <v>52</v>
      </c>
      <c r="C42" s="44" t="s">
        <v>35</v>
      </c>
      <c r="D42" s="45" t="s">
        <v>36</v>
      </c>
      <c r="E42" s="42">
        <v>4</v>
      </c>
      <c r="F42" s="46">
        <v>4.0000039999999997</v>
      </c>
      <c r="G42" s="46">
        <v>0</v>
      </c>
      <c r="H42" s="46">
        <f t="shared" si="0"/>
        <v>-4.0000039999999997</v>
      </c>
      <c r="I42" s="46"/>
      <c r="J42" s="47">
        <f t="shared" si="1"/>
        <v>-1</v>
      </c>
      <c r="K42" s="46">
        <f t="shared" si="2"/>
        <v>4</v>
      </c>
      <c r="L42" s="46">
        <v>0</v>
      </c>
      <c r="M42" s="48">
        <f t="shared" si="3"/>
        <v>0</v>
      </c>
    </row>
    <row r="43" spans="1:13" ht="24.95" customHeight="1" outlineLevel="2" x14ac:dyDescent="0.25">
      <c r="A43" s="42"/>
      <c r="B43" s="43" t="s">
        <v>53</v>
      </c>
      <c r="C43" s="44" t="s">
        <v>35</v>
      </c>
      <c r="D43" s="45" t="s">
        <v>36</v>
      </c>
      <c r="E43" s="42">
        <v>26</v>
      </c>
      <c r="F43" s="46">
        <v>26.000001999999999</v>
      </c>
      <c r="G43" s="46">
        <v>16</v>
      </c>
      <c r="H43" s="46">
        <f t="shared" si="0"/>
        <v>-10.000001999999999</v>
      </c>
      <c r="I43" s="46"/>
      <c r="J43" s="47">
        <f t="shared" si="1"/>
        <v>-0.38461543195265907</v>
      </c>
      <c r="K43" s="46">
        <f t="shared" si="2"/>
        <v>10</v>
      </c>
      <c r="L43" s="46">
        <v>0</v>
      </c>
      <c r="M43" s="48">
        <f t="shared" si="3"/>
        <v>0.61538461538461542</v>
      </c>
    </row>
    <row r="44" spans="1:13" ht="42" customHeight="1" x14ac:dyDescent="0.25">
      <c r="A44" s="36" t="s">
        <v>63</v>
      </c>
      <c r="B44" s="37" t="s">
        <v>64</v>
      </c>
      <c r="C44" s="37"/>
      <c r="D44" s="38"/>
      <c r="E44" s="36">
        <v>10260</v>
      </c>
      <c r="F44" s="39">
        <v>10260.00072</v>
      </c>
      <c r="G44" s="39">
        <v>1172</v>
      </c>
      <c r="H44" s="39">
        <f t="shared" si="0"/>
        <v>-9088.00072</v>
      </c>
      <c r="I44" s="39"/>
      <c r="J44" s="40">
        <f t="shared" si="1"/>
        <v>-0.88576998852296374</v>
      </c>
      <c r="K44" s="39">
        <f t="shared" si="2"/>
        <v>9088</v>
      </c>
      <c r="L44" s="39">
        <v>0</v>
      </c>
      <c r="M44" s="41">
        <f t="shared" si="3"/>
        <v>0.11423001949317739</v>
      </c>
    </row>
    <row r="45" spans="1:13" ht="24.95" customHeight="1" outlineLevel="1" x14ac:dyDescent="0.25">
      <c r="A45" s="42"/>
      <c r="B45" s="43" t="s">
        <v>65</v>
      </c>
      <c r="C45" s="44" t="s">
        <v>35</v>
      </c>
      <c r="D45" s="45" t="s">
        <v>44</v>
      </c>
      <c r="E45" s="42">
        <v>4384</v>
      </c>
      <c r="F45" s="46">
        <v>4384.000376</v>
      </c>
      <c r="G45" s="46">
        <v>584</v>
      </c>
      <c r="H45" s="46">
        <f t="shared" si="0"/>
        <v>-3800.000376</v>
      </c>
      <c r="I45" s="46"/>
      <c r="J45" s="47">
        <f t="shared" si="1"/>
        <v>-0.8667883325929715</v>
      </c>
      <c r="K45" s="46">
        <f t="shared" si="2"/>
        <v>3800</v>
      </c>
      <c r="L45" s="46">
        <v>0</v>
      </c>
      <c r="M45" s="48">
        <f t="shared" si="3"/>
        <v>0.13321167883211679</v>
      </c>
    </row>
    <row r="46" spans="1:13" ht="24.95" customHeight="1" outlineLevel="1" x14ac:dyDescent="0.25">
      <c r="A46" s="42"/>
      <c r="B46" s="43" t="s">
        <v>66</v>
      </c>
      <c r="C46" s="44" t="s">
        <v>35</v>
      </c>
      <c r="D46" s="45" t="s">
        <v>44</v>
      </c>
      <c r="E46" s="42">
        <v>5876</v>
      </c>
      <c r="F46" s="46">
        <v>5876.000344</v>
      </c>
      <c r="G46" s="46">
        <v>588</v>
      </c>
      <c r="H46" s="46">
        <f t="shared" si="0"/>
        <v>-5288.000344</v>
      </c>
      <c r="I46" s="46"/>
      <c r="J46" s="47">
        <f t="shared" si="1"/>
        <v>-0.89993193233890667</v>
      </c>
      <c r="K46" s="46">
        <f t="shared" si="2"/>
        <v>5288</v>
      </c>
      <c r="L46" s="46">
        <v>0</v>
      </c>
      <c r="M46" s="48">
        <f t="shared" si="3"/>
        <v>0.10006807351940095</v>
      </c>
    </row>
    <row r="47" spans="1:13" ht="24.95" customHeight="1" x14ac:dyDescent="0.25">
      <c r="A47" s="36" t="s">
        <v>67</v>
      </c>
      <c r="B47" s="37" t="s">
        <v>68</v>
      </c>
      <c r="C47" s="37"/>
      <c r="D47" s="38"/>
      <c r="E47" s="36">
        <v>951</v>
      </c>
      <c r="F47" s="39">
        <v>951.00018</v>
      </c>
      <c r="G47" s="39">
        <v>0</v>
      </c>
      <c r="H47" s="39">
        <f t="shared" si="0"/>
        <v>-951.00018</v>
      </c>
      <c r="I47" s="39"/>
      <c r="J47" s="40">
        <f t="shared" si="1"/>
        <v>-1</v>
      </c>
      <c r="K47" s="39">
        <f t="shared" si="2"/>
        <v>951</v>
      </c>
      <c r="L47" s="39">
        <v>0</v>
      </c>
      <c r="M47" s="41">
        <f t="shared" si="3"/>
        <v>0</v>
      </c>
    </row>
    <row r="48" spans="1:13" ht="24.95" customHeight="1" outlineLevel="1" x14ac:dyDescent="0.25">
      <c r="A48" s="42"/>
      <c r="B48" s="43" t="s">
        <v>69</v>
      </c>
      <c r="C48" s="44" t="s">
        <v>35</v>
      </c>
      <c r="D48" s="45" t="s">
        <v>36</v>
      </c>
      <c r="E48" s="42">
        <v>846</v>
      </c>
      <c r="F48" s="46">
        <v>846</v>
      </c>
      <c r="G48" s="46">
        <v>0</v>
      </c>
      <c r="H48" s="46">
        <f t="shared" si="0"/>
        <v>-846</v>
      </c>
      <c r="I48" s="46"/>
      <c r="J48" s="47">
        <f t="shared" si="1"/>
        <v>-1</v>
      </c>
      <c r="K48" s="46">
        <f t="shared" si="2"/>
        <v>846</v>
      </c>
      <c r="L48" s="46">
        <v>0</v>
      </c>
      <c r="M48" s="48">
        <f t="shared" si="3"/>
        <v>0</v>
      </c>
    </row>
    <row r="49" spans="1:13" ht="24.95" customHeight="1" outlineLevel="1" x14ac:dyDescent="0.25">
      <c r="A49" s="42"/>
      <c r="B49" s="43" t="s">
        <v>70</v>
      </c>
      <c r="C49" s="44" t="s">
        <v>35</v>
      </c>
      <c r="D49" s="45" t="s">
        <v>36</v>
      </c>
      <c r="E49" s="42">
        <v>105</v>
      </c>
      <c r="F49" s="46">
        <v>105.00018</v>
      </c>
      <c r="G49" s="46">
        <v>0</v>
      </c>
      <c r="H49" s="46">
        <f t="shared" si="0"/>
        <v>-105.00018</v>
      </c>
      <c r="I49" s="46"/>
      <c r="J49" s="47">
        <f t="shared" si="1"/>
        <v>-1</v>
      </c>
      <c r="K49" s="46">
        <f t="shared" si="2"/>
        <v>105</v>
      </c>
      <c r="L49" s="46">
        <v>0</v>
      </c>
      <c r="M49" s="48">
        <f t="shared" si="3"/>
        <v>0</v>
      </c>
    </row>
    <row r="50" spans="1:13" ht="24.95" customHeight="1" x14ac:dyDescent="0.25">
      <c r="A50" s="36" t="s">
        <v>71</v>
      </c>
      <c r="B50" s="37" t="s">
        <v>72</v>
      </c>
      <c r="C50" s="37"/>
      <c r="D50" s="38"/>
      <c r="E50" s="36">
        <v>749.95</v>
      </c>
      <c r="F50" s="39">
        <v>745.65831100000003</v>
      </c>
      <c r="G50" s="39">
        <v>19.670000000000002</v>
      </c>
      <c r="H50" s="39">
        <f t="shared" si="0"/>
        <v>-725.98831100000007</v>
      </c>
      <c r="I50" s="39"/>
      <c r="J50" s="40">
        <f t="shared" si="1"/>
        <v>-0.97362062527859361</v>
      </c>
      <c r="K50" s="39">
        <f t="shared" si="2"/>
        <v>730.28000000000009</v>
      </c>
      <c r="L50" s="39">
        <v>0</v>
      </c>
      <c r="M50" s="41">
        <f t="shared" si="3"/>
        <v>2.6228415227681847E-2</v>
      </c>
    </row>
    <row r="51" spans="1:13" ht="24.95" customHeight="1" outlineLevel="1" x14ac:dyDescent="0.25">
      <c r="A51" s="42"/>
      <c r="B51" s="43" t="s">
        <v>73</v>
      </c>
      <c r="C51" s="44" t="s">
        <v>35</v>
      </c>
      <c r="D51" s="45" t="s">
        <v>74</v>
      </c>
      <c r="E51" s="42">
        <v>32.409999999999997</v>
      </c>
      <c r="F51" s="46">
        <v>32.399994</v>
      </c>
      <c r="G51" s="46">
        <v>0</v>
      </c>
      <c r="H51" s="46">
        <f t="shared" si="0"/>
        <v>-32.399994</v>
      </c>
      <c r="I51" s="46"/>
      <c r="J51" s="47">
        <f t="shared" si="1"/>
        <v>-1</v>
      </c>
      <c r="K51" s="46">
        <f t="shared" si="2"/>
        <v>32.409999999999997</v>
      </c>
      <c r="L51" s="46">
        <v>0</v>
      </c>
      <c r="M51" s="48">
        <f t="shared" si="3"/>
        <v>0</v>
      </c>
    </row>
    <row r="52" spans="1:13" ht="24.95" customHeight="1" outlineLevel="1" x14ac:dyDescent="0.25">
      <c r="A52" s="42"/>
      <c r="B52" s="43" t="s">
        <v>75</v>
      </c>
      <c r="C52" s="44" t="s">
        <v>35</v>
      </c>
      <c r="D52" s="45" t="s">
        <v>74</v>
      </c>
      <c r="E52" s="42">
        <v>370.98</v>
      </c>
      <c r="F52" s="46">
        <v>370.98425300000002</v>
      </c>
      <c r="G52" s="46">
        <v>2.81</v>
      </c>
      <c r="H52" s="46">
        <f t="shared" ref="H52:H83" si="4">G52-F52</f>
        <v>-368.17425300000002</v>
      </c>
      <c r="I52" s="46"/>
      <c r="J52" s="47">
        <f t="shared" ref="J52:J83" si="5">IFERROR(H52/F52,"-")</f>
        <v>-0.99242555451538261</v>
      </c>
      <c r="K52" s="46">
        <f t="shared" ref="K52:K83" si="6">E52-G52</f>
        <v>368.17</v>
      </c>
      <c r="L52" s="46">
        <v>0</v>
      </c>
      <c r="M52" s="48">
        <f t="shared" ref="M52:M83" si="7">IFERROR(G52/E52,"-")</f>
        <v>7.5745323198016063E-3</v>
      </c>
    </row>
    <row r="53" spans="1:13" ht="24.95" customHeight="1" outlineLevel="1" x14ac:dyDescent="0.25">
      <c r="A53" s="42"/>
      <c r="B53" s="43" t="s">
        <v>76</v>
      </c>
      <c r="C53" s="44" t="s">
        <v>35</v>
      </c>
      <c r="D53" s="45" t="s">
        <v>74</v>
      </c>
      <c r="E53" s="42">
        <v>224.22</v>
      </c>
      <c r="F53" s="46">
        <v>223.933513</v>
      </c>
      <c r="G53" s="46">
        <v>14.49</v>
      </c>
      <c r="H53" s="46">
        <f t="shared" si="4"/>
        <v>-209.443513</v>
      </c>
      <c r="I53" s="46"/>
      <c r="J53" s="47">
        <f t="shared" si="5"/>
        <v>-0.93529329395194183</v>
      </c>
      <c r="K53" s="46">
        <f t="shared" si="6"/>
        <v>209.73</v>
      </c>
      <c r="L53" s="46">
        <v>0</v>
      </c>
      <c r="M53" s="48">
        <f t="shared" si="7"/>
        <v>6.4624029970564628E-2</v>
      </c>
    </row>
    <row r="54" spans="1:13" ht="24.95" customHeight="1" outlineLevel="1" x14ac:dyDescent="0.25">
      <c r="A54" s="42"/>
      <c r="B54" s="43" t="s">
        <v>77</v>
      </c>
      <c r="C54" s="44" t="s">
        <v>35</v>
      </c>
      <c r="D54" s="45" t="s">
        <v>74</v>
      </c>
      <c r="E54" s="42">
        <v>122.34</v>
      </c>
      <c r="F54" s="46">
        <v>118.340551</v>
      </c>
      <c r="G54" s="46">
        <v>2.37</v>
      </c>
      <c r="H54" s="46">
        <f t="shared" si="4"/>
        <v>-115.970551</v>
      </c>
      <c r="I54" s="46"/>
      <c r="J54" s="47">
        <f t="shared" si="5"/>
        <v>-0.97997305251688405</v>
      </c>
      <c r="K54" s="46">
        <f t="shared" si="6"/>
        <v>119.97</v>
      </c>
      <c r="L54" s="46">
        <v>0</v>
      </c>
      <c r="M54" s="48">
        <f t="shared" si="7"/>
        <v>1.9372241294752329E-2</v>
      </c>
    </row>
    <row r="55" spans="1:13" ht="24.95" customHeight="1" x14ac:dyDescent="0.25">
      <c r="A55" s="36" t="s">
        <v>78</v>
      </c>
      <c r="B55" s="37" t="s">
        <v>79</v>
      </c>
      <c r="C55" s="37"/>
      <c r="D55" s="38"/>
      <c r="E55" s="36">
        <v>799.25</v>
      </c>
      <c r="F55" s="39">
        <v>794.48889699999995</v>
      </c>
      <c r="G55" s="39">
        <v>56.21</v>
      </c>
      <c r="H55" s="39">
        <f t="shared" si="4"/>
        <v>-738.27889699999992</v>
      </c>
      <c r="I55" s="39"/>
      <c r="J55" s="40">
        <f t="shared" si="5"/>
        <v>-0.9292501126041538</v>
      </c>
      <c r="K55" s="39">
        <f t="shared" si="6"/>
        <v>743.04</v>
      </c>
      <c r="L55" s="39">
        <v>0</v>
      </c>
      <c r="M55" s="41">
        <f t="shared" si="7"/>
        <v>7.0328432905849239E-2</v>
      </c>
    </row>
    <row r="56" spans="1:13" ht="42" customHeight="1" outlineLevel="1" x14ac:dyDescent="0.25">
      <c r="A56" s="42"/>
      <c r="B56" s="43" t="s">
        <v>80</v>
      </c>
      <c r="C56" s="44" t="s">
        <v>35</v>
      </c>
      <c r="D56" s="45" t="s">
        <v>81</v>
      </c>
      <c r="E56" s="42">
        <v>176.06</v>
      </c>
      <c r="F56" s="46">
        <v>176.053967</v>
      </c>
      <c r="G56" s="46">
        <v>39.700000000000003</v>
      </c>
      <c r="H56" s="46">
        <f t="shared" si="4"/>
        <v>-136.35396700000001</v>
      </c>
      <c r="I56" s="46"/>
      <c r="J56" s="47">
        <f t="shared" si="5"/>
        <v>-0.77450096310525063</v>
      </c>
      <c r="K56" s="46">
        <f t="shared" si="6"/>
        <v>136.36000000000001</v>
      </c>
      <c r="L56" s="46">
        <v>0</v>
      </c>
      <c r="M56" s="48">
        <f t="shared" si="7"/>
        <v>0.22549130978075657</v>
      </c>
    </row>
    <row r="57" spans="1:13" ht="42" customHeight="1" outlineLevel="1" x14ac:dyDescent="0.25">
      <c r="A57" s="42"/>
      <c r="B57" s="43" t="s">
        <v>82</v>
      </c>
      <c r="C57" s="44" t="s">
        <v>35</v>
      </c>
      <c r="D57" s="45" t="s">
        <v>81</v>
      </c>
      <c r="E57" s="42">
        <v>622.69000000000005</v>
      </c>
      <c r="F57" s="46">
        <v>618.02134699999999</v>
      </c>
      <c r="G57" s="46">
        <v>16.510000000000002</v>
      </c>
      <c r="H57" s="46">
        <f t="shared" si="4"/>
        <v>-601.511347</v>
      </c>
      <c r="I57" s="46"/>
      <c r="J57" s="47">
        <f t="shared" si="5"/>
        <v>-0.97328571241083683</v>
      </c>
      <c r="K57" s="46">
        <f t="shared" si="6"/>
        <v>606.18000000000006</v>
      </c>
      <c r="L57" s="46">
        <v>0</v>
      </c>
      <c r="M57" s="48">
        <f t="shared" si="7"/>
        <v>2.6513995728211469E-2</v>
      </c>
    </row>
    <row r="58" spans="1:13" ht="24.95" customHeight="1" outlineLevel="1" x14ac:dyDescent="0.25">
      <c r="A58" s="42"/>
      <c r="B58" s="43" t="s">
        <v>83</v>
      </c>
      <c r="C58" s="44" t="s">
        <v>35</v>
      </c>
      <c r="D58" s="45" t="s">
        <v>81</v>
      </c>
      <c r="E58" s="42">
        <v>0.5</v>
      </c>
      <c r="F58" s="46">
        <v>0.41358299999999998</v>
      </c>
      <c r="G58" s="46">
        <v>0</v>
      </c>
      <c r="H58" s="46">
        <f t="shared" si="4"/>
        <v>-0.41358299999999998</v>
      </c>
      <c r="I58" s="46"/>
      <c r="J58" s="47">
        <f t="shared" si="5"/>
        <v>-1</v>
      </c>
      <c r="K58" s="46">
        <f t="shared" si="6"/>
        <v>0.5</v>
      </c>
      <c r="L58" s="46">
        <v>0</v>
      </c>
      <c r="M58" s="48">
        <f t="shared" si="7"/>
        <v>0</v>
      </c>
    </row>
    <row r="59" spans="1:13" ht="24.95" customHeight="1" x14ac:dyDescent="0.25">
      <c r="A59" s="36" t="s">
        <v>84</v>
      </c>
      <c r="B59" s="37" t="s">
        <v>85</v>
      </c>
      <c r="C59" s="37"/>
      <c r="D59" s="38"/>
      <c r="E59" s="36">
        <v>37341.49</v>
      </c>
      <c r="F59" s="39">
        <v>37264.637713999997</v>
      </c>
      <c r="G59" s="39">
        <v>1850.75</v>
      </c>
      <c r="H59" s="39">
        <f t="shared" si="4"/>
        <v>-35413.887713999997</v>
      </c>
      <c r="I59" s="39"/>
      <c r="J59" s="40">
        <f t="shared" si="5"/>
        <v>-0.95033495255732248</v>
      </c>
      <c r="K59" s="39">
        <f t="shared" si="6"/>
        <v>35490.74</v>
      </c>
      <c r="L59" s="39">
        <v>0</v>
      </c>
      <c r="M59" s="41">
        <f t="shared" si="7"/>
        <v>4.9562832120517958E-2</v>
      </c>
    </row>
    <row r="60" spans="1:13" ht="24.95" customHeight="1" outlineLevel="1" x14ac:dyDescent="0.25">
      <c r="A60" s="42"/>
      <c r="B60" s="43" t="s">
        <v>86</v>
      </c>
      <c r="C60" s="44" t="s">
        <v>35</v>
      </c>
      <c r="D60" s="45" t="s">
        <v>87</v>
      </c>
      <c r="E60" s="42">
        <v>26173.57</v>
      </c>
      <c r="F60" s="46">
        <v>26110.215350999999</v>
      </c>
      <c r="G60" s="46">
        <v>668.15</v>
      </c>
      <c r="H60" s="46">
        <f t="shared" si="4"/>
        <v>-25442.065350999997</v>
      </c>
      <c r="I60" s="46"/>
      <c r="J60" s="47">
        <f t="shared" si="5"/>
        <v>-0.9744103987263969</v>
      </c>
      <c r="K60" s="46">
        <f t="shared" si="6"/>
        <v>25505.42</v>
      </c>
      <c r="L60" s="46">
        <v>0</v>
      </c>
      <c r="M60" s="48">
        <f t="shared" si="7"/>
        <v>2.5527660154881431E-2</v>
      </c>
    </row>
    <row r="61" spans="1:13" ht="24.95" customHeight="1" outlineLevel="1" x14ac:dyDescent="0.25">
      <c r="A61" s="42"/>
      <c r="B61" s="43" t="s">
        <v>88</v>
      </c>
      <c r="C61" s="44" t="s">
        <v>35</v>
      </c>
      <c r="D61" s="45" t="s">
        <v>87</v>
      </c>
      <c r="E61" s="42">
        <v>11044.42</v>
      </c>
      <c r="F61" s="46">
        <v>11030.922442999999</v>
      </c>
      <c r="G61" s="46">
        <v>1182.5999999999999</v>
      </c>
      <c r="H61" s="46">
        <f t="shared" si="4"/>
        <v>-9848.3224429999991</v>
      </c>
      <c r="I61" s="46"/>
      <c r="J61" s="47">
        <f t="shared" si="5"/>
        <v>-0.892792284044164</v>
      </c>
      <c r="K61" s="46">
        <f t="shared" si="6"/>
        <v>9861.82</v>
      </c>
      <c r="L61" s="46">
        <v>0</v>
      </c>
      <c r="M61" s="48">
        <f t="shared" si="7"/>
        <v>0.10707669574318976</v>
      </c>
    </row>
    <row r="62" spans="1:13" ht="24.95" customHeight="1" outlineLevel="1" x14ac:dyDescent="0.25">
      <c r="A62" s="42"/>
      <c r="B62" s="43" t="s">
        <v>89</v>
      </c>
      <c r="C62" s="44" t="s">
        <v>35</v>
      </c>
      <c r="D62" s="45" t="s">
        <v>87</v>
      </c>
      <c r="E62" s="42">
        <v>123.5</v>
      </c>
      <c r="F62" s="46">
        <v>123.49992</v>
      </c>
      <c r="G62" s="46">
        <v>0</v>
      </c>
      <c r="H62" s="46">
        <f t="shared" si="4"/>
        <v>-123.49992</v>
      </c>
      <c r="I62" s="46"/>
      <c r="J62" s="47">
        <f t="shared" si="5"/>
        <v>-1</v>
      </c>
      <c r="K62" s="46">
        <f t="shared" si="6"/>
        <v>123.5</v>
      </c>
      <c r="L62" s="46">
        <v>0</v>
      </c>
      <c r="M62" s="48">
        <f t="shared" si="7"/>
        <v>0</v>
      </c>
    </row>
    <row r="63" spans="1:13" ht="24.95" customHeight="1" x14ac:dyDescent="0.25">
      <c r="A63" s="36" t="s">
        <v>90</v>
      </c>
      <c r="B63" s="37" t="s">
        <v>91</v>
      </c>
      <c r="C63" s="37"/>
      <c r="D63" s="38"/>
      <c r="E63" s="36">
        <v>15880.07</v>
      </c>
      <c r="F63" s="39">
        <v>15868.177632999999</v>
      </c>
      <c r="G63" s="39">
        <v>344.66</v>
      </c>
      <c r="H63" s="39">
        <f t="shared" si="4"/>
        <v>-15523.517632999999</v>
      </c>
      <c r="I63" s="39"/>
      <c r="J63" s="40">
        <f t="shared" si="5"/>
        <v>-0.97827979948477306</v>
      </c>
      <c r="K63" s="39">
        <f t="shared" si="6"/>
        <v>15535.41</v>
      </c>
      <c r="L63" s="39">
        <v>0</v>
      </c>
      <c r="M63" s="41">
        <f t="shared" si="7"/>
        <v>2.1703934554444661E-2</v>
      </c>
    </row>
    <row r="64" spans="1:13" ht="24.95" customHeight="1" outlineLevel="1" x14ac:dyDescent="0.25">
      <c r="A64" s="42"/>
      <c r="B64" s="43" t="s">
        <v>92</v>
      </c>
      <c r="C64" s="44" t="s">
        <v>35</v>
      </c>
      <c r="D64" s="45" t="s">
        <v>93</v>
      </c>
      <c r="E64" s="42">
        <v>9689.2900000000009</v>
      </c>
      <c r="F64" s="46">
        <v>9689.2884030000005</v>
      </c>
      <c r="G64" s="46">
        <v>152.88</v>
      </c>
      <c r="H64" s="46">
        <f t="shared" si="4"/>
        <v>-9536.4084030000013</v>
      </c>
      <c r="I64" s="46"/>
      <c r="J64" s="47">
        <f t="shared" si="5"/>
        <v>-0.98422175152174596</v>
      </c>
      <c r="K64" s="46">
        <f t="shared" si="6"/>
        <v>9536.4100000000017</v>
      </c>
      <c r="L64" s="46">
        <v>0</v>
      </c>
      <c r="M64" s="48">
        <f t="shared" si="7"/>
        <v>1.5778245877664927E-2</v>
      </c>
    </row>
    <row r="65" spans="1:13" ht="24.95" customHeight="1" outlineLevel="1" x14ac:dyDescent="0.25">
      <c r="A65" s="42"/>
      <c r="B65" s="43" t="s">
        <v>94</v>
      </c>
      <c r="C65" s="44" t="s">
        <v>35</v>
      </c>
      <c r="D65" s="45" t="s">
        <v>93</v>
      </c>
      <c r="E65" s="42">
        <v>6190.78</v>
      </c>
      <c r="F65" s="46">
        <v>6178.8892299999998</v>
      </c>
      <c r="G65" s="46">
        <v>191.78</v>
      </c>
      <c r="H65" s="46">
        <f t="shared" si="4"/>
        <v>-5987.10923</v>
      </c>
      <c r="I65" s="46"/>
      <c r="J65" s="47">
        <f t="shared" si="5"/>
        <v>-0.96896205889743714</v>
      </c>
      <c r="K65" s="46">
        <f t="shared" si="6"/>
        <v>5999</v>
      </c>
      <c r="L65" s="46">
        <v>0</v>
      </c>
      <c r="M65" s="48">
        <f t="shared" si="7"/>
        <v>3.09783258329322E-2</v>
      </c>
    </row>
    <row r="66" spans="1:13" ht="42" customHeight="1" x14ac:dyDescent="0.25">
      <c r="A66" s="36" t="s">
        <v>95</v>
      </c>
      <c r="B66" s="37" t="s">
        <v>96</v>
      </c>
      <c r="C66" s="37"/>
      <c r="D66" s="38"/>
      <c r="E66" s="36">
        <v>505</v>
      </c>
      <c r="F66" s="39">
        <v>505.00024000000002</v>
      </c>
      <c r="G66" s="39">
        <v>0</v>
      </c>
      <c r="H66" s="39">
        <f t="shared" si="4"/>
        <v>-505.00024000000002</v>
      </c>
      <c r="I66" s="39"/>
      <c r="J66" s="40">
        <f t="shared" si="5"/>
        <v>-1</v>
      </c>
      <c r="K66" s="39">
        <f t="shared" si="6"/>
        <v>505</v>
      </c>
      <c r="L66" s="39">
        <v>0</v>
      </c>
      <c r="M66" s="41">
        <f t="shared" si="7"/>
        <v>0</v>
      </c>
    </row>
    <row r="67" spans="1:13" ht="24.95" customHeight="1" outlineLevel="1" x14ac:dyDescent="0.25">
      <c r="A67" s="42"/>
      <c r="B67" s="43" t="s">
        <v>97</v>
      </c>
      <c r="C67" s="44" t="s">
        <v>35</v>
      </c>
      <c r="D67" s="45" t="s">
        <v>87</v>
      </c>
      <c r="E67" s="42">
        <v>505</v>
      </c>
      <c r="F67" s="46">
        <v>505.00024000000002</v>
      </c>
      <c r="G67" s="46">
        <v>0</v>
      </c>
      <c r="H67" s="46">
        <f t="shared" si="4"/>
        <v>-505.00024000000002</v>
      </c>
      <c r="I67" s="46"/>
      <c r="J67" s="47">
        <f t="shared" si="5"/>
        <v>-1</v>
      </c>
      <c r="K67" s="46">
        <f t="shared" si="6"/>
        <v>505</v>
      </c>
      <c r="L67" s="46">
        <v>0</v>
      </c>
      <c r="M67" s="48">
        <f t="shared" si="7"/>
        <v>0</v>
      </c>
    </row>
    <row r="68" spans="1:13" ht="24.95" customHeight="1" x14ac:dyDescent="0.25">
      <c r="A68" s="36" t="s">
        <v>98</v>
      </c>
      <c r="B68" s="37" t="s">
        <v>99</v>
      </c>
      <c r="C68" s="37"/>
      <c r="D68" s="38"/>
      <c r="E68" s="36">
        <v>165594</v>
      </c>
      <c r="F68" s="39">
        <v>161996.120563</v>
      </c>
      <c r="G68" s="39">
        <v>7910</v>
      </c>
      <c r="H68" s="39">
        <f t="shared" si="4"/>
        <v>-154086.120563</v>
      </c>
      <c r="I68" s="39"/>
      <c r="J68" s="40">
        <f t="shared" si="5"/>
        <v>-0.95117167020722693</v>
      </c>
      <c r="K68" s="39">
        <f t="shared" si="6"/>
        <v>157684</v>
      </c>
      <c r="L68" s="39">
        <v>0</v>
      </c>
      <c r="M68" s="41">
        <f t="shared" si="7"/>
        <v>4.7767431187120304E-2</v>
      </c>
    </row>
    <row r="69" spans="1:13" ht="24.95" customHeight="1" outlineLevel="1" x14ac:dyDescent="0.25">
      <c r="A69" s="42"/>
      <c r="B69" s="43" t="s">
        <v>100</v>
      </c>
      <c r="C69" s="44" t="s">
        <v>35</v>
      </c>
      <c r="D69" s="45" t="s">
        <v>93</v>
      </c>
      <c r="E69" s="42">
        <v>260</v>
      </c>
      <c r="F69" s="46">
        <v>260.00006000000002</v>
      </c>
      <c r="G69" s="46">
        <v>0</v>
      </c>
      <c r="H69" s="46">
        <f t="shared" si="4"/>
        <v>-260.00006000000002</v>
      </c>
      <c r="I69" s="46"/>
      <c r="J69" s="47">
        <f t="shared" si="5"/>
        <v>-1</v>
      </c>
      <c r="K69" s="46">
        <f t="shared" si="6"/>
        <v>260</v>
      </c>
      <c r="L69" s="46">
        <v>0</v>
      </c>
      <c r="M69" s="48">
        <f t="shared" si="7"/>
        <v>0</v>
      </c>
    </row>
    <row r="70" spans="1:13" ht="24.95" customHeight="1" outlineLevel="1" x14ac:dyDescent="0.25">
      <c r="A70" s="42"/>
      <c r="B70" s="43" t="s">
        <v>101</v>
      </c>
      <c r="C70" s="44" t="s">
        <v>35</v>
      </c>
      <c r="D70" s="45" t="s">
        <v>93</v>
      </c>
      <c r="E70" s="42">
        <v>67496</v>
      </c>
      <c r="F70" s="46">
        <v>67495.968869999997</v>
      </c>
      <c r="G70" s="46">
        <v>230</v>
      </c>
      <c r="H70" s="46">
        <f t="shared" si="4"/>
        <v>-67265.968869999997</v>
      </c>
      <c r="I70" s="46"/>
      <c r="J70" s="47">
        <f t="shared" si="5"/>
        <v>-0.99659238908855452</v>
      </c>
      <c r="K70" s="46">
        <f t="shared" si="6"/>
        <v>67266</v>
      </c>
      <c r="L70" s="46">
        <v>0</v>
      </c>
      <c r="M70" s="48">
        <f t="shared" si="7"/>
        <v>3.4076093398127298E-3</v>
      </c>
    </row>
    <row r="71" spans="1:13" ht="24.95" customHeight="1" outlineLevel="1" x14ac:dyDescent="0.25">
      <c r="A71" s="42"/>
      <c r="B71" s="43" t="s">
        <v>102</v>
      </c>
      <c r="C71" s="44" t="s">
        <v>35</v>
      </c>
      <c r="D71" s="45" t="s">
        <v>93</v>
      </c>
      <c r="E71" s="42">
        <v>62809</v>
      </c>
      <c r="F71" s="46">
        <v>60856.626503</v>
      </c>
      <c r="G71" s="46">
        <v>6119</v>
      </c>
      <c r="H71" s="46">
        <f t="shared" si="4"/>
        <v>-54737.626503</v>
      </c>
      <c r="I71" s="46"/>
      <c r="J71" s="47">
        <f t="shared" si="5"/>
        <v>-0.89945219852601666</v>
      </c>
      <c r="K71" s="46">
        <f t="shared" si="6"/>
        <v>56690</v>
      </c>
      <c r="L71" s="46">
        <v>0</v>
      </c>
      <c r="M71" s="48">
        <f t="shared" si="7"/>
        <v>9.7422343931602165E-2</v>
      </c>
    </row>
    <row r="72" spans="1:13" ht="24.95" customHeight="1" outlineLevel="1" x14ac:dyDescent="0.25">
      <c r="A72" s="42"/>
      <c r="B72" s="43" t="s">
        <v>103</v>
      </c>
      <c r="C72" s="44" t="s">
        <v>35</v>
      </c>
      <c r="D72" s="45" t="s">
        <v>93</v>
      </c>
      <c r="E72" s="42">
        <v>3286</v>
      </c>
      <c r="F72" s="46">
        <v>3285.9998999999998</v>
      </c>
      <c r="G72" s="46">
        <v>7</v>
      </c>
      <c r="H72" s="46">
        <f t="shared" si="4"/>
        <v>-3278.9998999999998</v>
      </c>
      <c r="I72" s="46"/>
      <c r="J72" s="47">
        <f t="shared" si="5"/>
        <v>-0.99786975039165404</v>
      </c>
      <c r="K72" s="46">
        <f t="shared" si="6"/>
        <v>3279</v>
      </c>
      <c r="L72" s="46">
        <v>0</v>
      </c>
      <c r="M72" s="48">
        <f t="shared" si="7"/>
        <v>2.1302495435179549E-3</v>
      </c>
    </row>
    <row r="73" spans="1:13" ht="24.95" customHeight="1" outlineLevel="1" x14ac:dyDescent="0.25">
      <c r="A73" s="42"/>
      <c r="B73" s="43" t="s">
        <v>104</v>
      </c>
      <c r="C73" s="44" t="s">
        <v>35</v>
      </c>
      <c r="D73" s="45" t="s">
        <v>93</v>
      </c>
      <c r="E73" s="42">
        <v>23591</v>
      </c>
      <c r="F73" s="46">
        <v>22343.186430000002</v>
      </c>
      <c r="G73" s="46">
        <v>1544</v>
      </c>
      <c r="H73" s="46">
        <f t="shared" si="4"/>
        <v>-20799.186430000002</v>
      </c>
      <c r="I73" s="46"/>
      <c r="J73" s="47">
        <f t="shared" si="5"/>
        <v>-0.93089615911153634</v>
      </c>
      <c r="K73" s="46">
        <f t="shared" si="6"/>
        <v>22047</v>
      </c>
      <c r="L73" s="46">
        <v>0</v>
      </c>
      <c r="M73" s="48">
        <f t="shared" si="7"/>
        <v>6.5448688059005555E-2</v>
      </c>
    </row>
    <row r="74" spans="1:13" ht="24.95" customHeight="1" outlineLevel="1" x14ac:dyDescent="0.25">
      <c r="A74" s="42"/>
      <c r="B74" s="43" t="s">
        <v>105</v>
      </c>
      <c r="C74" s="44" t="s">
        <v>35</v>
      </c>
      <c r="D74" s="45" t="s">
        <v>93</v>
      </c>
      <c r="E74" s="42">
        <v>8152</v>
      </c>
      <c r="F74" s="46">
        <v>7754.3388000000004</v>
      </c>
      <c r="G74" s="46">
        <v>10</v>
      </c>
      <c r="H74" s="46">
        <f t="shared" si="4"/>
        <v>-7744.3388000000004</v>
      </c>
      <c r="I74" s="46"/>
      <c r="J74" s="47">
        <f t="shared" si="5"/>
        <v>-0.99871039939601303</v>
      </c>
      <c r="K74" s="46">
        <f t="shared" si="6"/>
        <v>8142</v>
      </c>
      <c r="L74" s="46">
        <v>0</v>
      </c>
      <c r="M74" s="48">
        <f t="shared" si="7"/>
        <v>1.2266928361138372E-3</v>
      </c>
    </row>
    <row r="75" spans="1:13" ht="42" customHeight="1" x14ac:dyDescent="0.25">
      <c r="A75" s="36" t="s">
        <v>106</v>
      </c>
      <c r="B75" s="37" t="s">
        <v>107</v>
      </c>
      <c r="C75" s="37"/>
      <c r="D75" s="38"/>
      <c r="E75" s="36">
        <v>148191.1</v>
      </c>
      <c r="F75" s="39">
        <v>145611.23321199999</v>
      </c>
      <c r="G75" s="39">
        <v>20467</v>
      </c>
      <c r="H75" s="39">
        <f t="shared" si="4"/>
        <v>-125144.23321199999</v>
      </c>
      <c r="I75" s="39"/>
      <c r="J75" s="40">
        <f t="shared" si="5"/>
        <v>-0.85944078936409085</v>
      </c>
      <c r="K75" s="39">
        <f t="shared" si="6"/>
        <v>127724.1</v>
      </c>
      <c r="L75" s="39">
        <v>0</v>
      </c>
      <c r="M75" s="41">
        <f t="shared" si="7"/>
        <v>0.13811220781814831</v>
      </c>
    </row>
    <row r="76" spans="1:13" ht="24.95" customHeight="1" outlineLevel="1" x14ac:dyDescent="0.25">
      <c r="A76" s="42"/>
      <c r="B76" s="43" t="s">
        <v>108</v>
      </c>
      <c r="C76" s="44" t="s">
        <v>35</v>
      </c>
      <c r="D76" s="45" t="s">
        <v>87</v>
      </c>
      <c r="E76" s="42">
        <v>18792.599999999999</v>
      </c>
      <c r="F76" s="46">
        <v>18067.199513</v>
      </c>
      <c r="G76" s="46">
        <v>1015</v>
      </c>
      <c r="H76" s="46">
        <f t="shared" si="4"/>
        <v>-17052.199513</v>
      </c>
      <c r="I76" s="46"/>
      <c r="J76" s="47">
        <f t="shared" si="5"/>
        <v>-0.9438208451027692</v>
      </c>
      <c r="K76" s="46">
        <f t="shared" si="6"/>
        <v>17777.599999999999</v>
      </c>
      <c r="L76" s="46">
        <v>0</v>
      </c>
      <c r="M76" s="48">
        <f t="shared" si="7"/>
        <v>5.4010621201962476E-2</v>
      </c>
    </row>
    <row r="77" spans="1:13" ht="24.95" customHeight="1" outlineLevel="1" x14ac:dyDescent="0.25">
      <c r="A77" s="42"/>
      <c r="B77" s="43" t="s">
        <v>109</v>
      </c>
      <c r="C77" s="44" t="s">
        <v>35</v>
      </c>
      <c r="D77" s="45" t="s">
        <v>87</v>
      </c>
      <c r="E77" s="42">
        <v>11745</v>
      </c>
      <c r="F77" s="46">
        <v>11299.190500000001</v>
      </c>
      <c r="G77" s="46">
        <v>795</v>
      </c>
      <c r="H77" s="46">
        <f t="shared" si="4"/>
        <v>-10504.190500000001</v>
      </c>
      <c r="I77" s="46"/>
      <c r="J77" s="47">
        <f t="shared" si="5"/>
        <v>-0.92964097737798124</v>
      </c>
      <c r="K77" s="46">
        <f t="shared" si="6"/>
        <v>10950</v>
      </c>
      <c r="L77" s="46">
        <v>0</v>
      </c>
      <c r="M77" s="48">
        <f t="shared" si="7"/>
        <v>6.7688378033205626E-2</v>
      </c>
    </row>
    <row r="78" spans="1:13" ht="24.95" customHeight="1" outlineLevel="1" x14ac:dyDescent="0.25">
      <c r="A78" s="42"/>
      <c r="B78" s="43" t="s">
        <v>110</v>
      </c>
      <c r="C78" s="44" t="s">
        <v>35</v>
      </c>
      <c r="D78" s="45" t="s">
        <v>87</v>
      </c>
      <c r="E78" s="42">
        <v>63183.25</v>
      </c>
      <c r="F78" s="46">
        <v>62365.489959999999</v>
      </c>
      <c r="G78" s="46">
        <v>975</v>
      </c>
      <c r="H78" s="46">
        <f t="shared" si="4"/>
        <v>-61390.489959999999</v>
      </c>
      <c r="I78" s="46"/>
      <c r="J78" s="47">
        <f t="shared" si="5"/>
        <v>-0.98436635388216553</v>
      </c>
      <c r="K78" s="46">
        <f t="shared" si="6"/>
        <v>62208.25</v>
      </c>
      <c r="L78" s="46">
        <v>0</v>
      </c>
      <c r="M78" s="48">
        <f t="shared" si="7"/>
        <v>1.5431304974023971E-2</v>
      </c>
    </row>
    <row r="79" spans="1:13" ht="24.95" customHeight="1" outlineLevel="1" x14ac:dyDescent="0.25">
      <c r="A79" s="42"/>
      <c r="B79" s="43" t="s">
        <v>111</v>
      </c>
      <c r="C79" s="44" t="s">
        <v>35</v>
      </c>
      <c r="D79" s="45" t="s">
        <v>87</v>
      </c>
      <c r="E79" s="42">
        <v>39242</v>
      </c>
      <c r="F79" s="46">
        <v>39241.991999999998</v>
      </c>
      <c r="G79" s="46">
        <v>15000</v>
      </c>
      <c r="H79" s="46">
        <f t="shared" si="4"/>
        <v>-24241.991999999998</v>
      </c>
      <c r="I79" s="46"/>
      <c r="J79" s="47">
        <f t="shared" si="5"/>
        <v>-0.61775640747289284</v>
      </c>
      <c r="K79" s="46">
        <f t="shared" si="6"/>
        <v>24242</v>
      </c>
      <c r="L79" s="46">
        <v>0</v>
      </c>
      <c r="M79" s="48">
        <f t="shared" si="7"/>
        <v>0.38224351460170225</v>
      </c>
    </row>
    <row r="80" spans="1:13" ht="24.95" customHeight="1" outlineLevel="1" x14ac:dyDescent="0.25">
      <c r="A80" s="42"/>
      <c r="B80" s="43" t="s">
        <v>112</v>
      </c>
      <c r="C80" s="44" t="s">
        <v>35</v>
      </c>
      <c r="D80" s="45" t="s">
        <v>87</v>
      </c>
      <c r="E80" s="42">
        <v>3000</v>
      </c>
      <c r="F80" s="46">
        <v>3000.0019000000002</v>
      </c>
      <c r="G80" s="46">
        <v>0</v>
      </c>
      <c r="H80" s="46">
        <f t="shared" si="4"/>
        <v>-3000.0019000000002</v>
      </c>
      <c r="I80" s="46"/>
      <c r="J80" s="47">
        <f t="shared" si="5"/>
        <v>-1</v>
      </c>
      <c r="K80" s="46">
        <f t="shared" si="6"/>
        <v>3000</v>
      </c>
      <c r="L80" s="46">
        <v>0</v>
      </c>
      <c r="M80" s="48">
        <f t="shared" si="7"/>
        <v>0</v>
      </c>
    </row>
    <row r="81" spans="1:13" ht="24.95" customHeight="1" outlineLevel="1" x14ac:dyDescent="0.25">
      <c r="A81" s="42"/>
      <c r="B81" s="43" t="s">
        <v>113</v>
      </c>
      <c r="C81" s="44" t="s">
        <v>35</v>
      </c>
      <c r="D81" s="45" t="s">
        <v>87</v>
      </c>
      <c r="E81" s="42">
        <v>11340.25</v>
      </c>
      <c r="F81" s="46">
        <v>10806.581260000001</v>
      </c>
      <c r="G81" s="46">
        <v>2561</v>
      </c>
      <c r="H81" s="46">
        <f t="shared" si="4"/>
        <v>-8245.5812600000008</v>
      </c>
      <c r="I81" s="46"/>
      <c r="J81" s="47">
        <f t="shared" si="5"/>
        <v>-0.76301478345613261</v>
      </c>
      <c r="K81" s="46">
        <f t="shared" si="6"/>
        <v>8779.25</v>
      </c>
      <c r="L81" s="46">
        <v>0</v>
      </c>
      <c r="M81" s="48">
        <f t="shared" si="7"/>
        <v>0.22583276382795794</v>
      </c>
    </row>
    <row r="82" spans="1:13" ht="42" customHeight="1" outlineLevel="1" x14ac:dyDescent="0.25">
      <c r="A82" s="42"/>
      <c r="B82" s="43" t="s">
        <v>114</v>
      </c>
      <c r="C82" s="44" t="s">
        <v>35</v>
      </c>
      <c r="D82" s="45" t="s">
        <v>36</v>
      </c>
      <c r="E82" s="42">
        <v>683</v>
      </c>
      <c r="F82" s="46">
        <v>657.57796900000005</v>
      </c>
      <c r="G82" s="46">
        <v>80</v>
      </c>
      <c r="H82" s="46">
        <f t="shared" si="4"/>
        <v>-577.57796900000005</v>
      </c>
      <c r="I82" s="46"/>
      <c r="J82" s="47">
        <f t="shared" si="5"/>
        <v>-0.8783414229621187</v>
      </c>
      <c r="K82" s="46">
        <f t="shared" si="6"/>
        <v>603</v>
      </c>
      <c r="L82" s="46">
        <v>0</v>
      </c>
      <c r="M82" s="48">
        <f t="shared" si="7"/>
        <v>0.1171303074670571</v>
      </c>
    </row>
    <row r="83" spans="1:13" ht="24.95" customHeight="1" outlineLevel="1" x14ac:dyDescent="0.25">
      <c r="A83" s="42"/>
      <c r="B83" s="43" t="s">
        <v>115</v>
      </c>
      <c r="C83" s="44" t="s">
        <v>35</v>
      </c>
      <c r="D83" s="45" t="s">
        <v>36</v>
      </c>
      <c r="E83" s="42">
        <v>205</v>
      </c>
      <c r="F83" s="46">
        <v>173.20011</v>
      </c>
      <c r="G83" s="46">
        <v>41</v>
      </c>
      <c r="H83" s="46">
        <f t="shared" si="4"/>
        <v>-132.20011</v>
      </c>
      <c r="I83" s="46"/>
      <c r="J83" s="47">
        <f t="shared" si="5"/>
        <v>-0.76327959606954054</v>
      </c>
      <c r="K83" s="46">
        <f t="shared" si="6"/>
        <v>164</v>
      </c>
      <c r="L83" s="46">
        <v>0</v>
      </c>
      <c r="M83" s="48">
        <f t="shared" si="7"/>
        <v>0.2</v>
      </c>
    </row>
    <row r="84" spans="1:13" ht="24.95" customHeight="1" x14ac:dyDescent="0.25">
      <c r="A84" s="36" t="s">
        <v>116</v>
      </c>
      <c r="B84" s="37" t="s">
        <v>117</v>
      </c>
      <c r="C84" s="37" t="s">
        <v>35</v>
      </c>
      <c r="D84" s="38" t="s">
        <v>118</v>
      </c>
      <c r="E84" s="36">
        <v>18</v>
      </c>
      <c r="F84" s="39">
        <v>17.999984999999999</v>
      </c>
      <c r="G84" s="39">
        <v>0</v>
      </c>
      <c r="H84" s="39">
        <f t="shared" ref="H84:H115" si="8">G84-F84</f>
        <v>-17.999984999999999</v>
      </c>
      <c r="I84" s="39"/>
      <c r="J84" s="40">
        <f t="shared" ref="J84:J115" si="9">IFERROR(H84/F84,"-")</f>
        <v>-1</v>
      </c>
      <c r="K84" s="39">
        <f t="shared" ref="K84:K115" si="10">E84-G84</f>
        <v>18</v>
      </c>
      <c r="L84" s="39">
        <v>0</v>
      </c>
      <c r="M84" s="41">
        <f t="shared" ref="M84:M115" si="11">IFERROR(G84/E84,"-")</f>
        <v>0</v>
      </c>
    </row>
    <row r="85" spans="1:13" ht="24.95" customHeight="1" x14ac:dyDescent="0.25">
      <c r="A85" s="36" t="s">
        <v>116</v>
      </c>
      <c r="B85" s="37" t="s">
        <v>117</v>
      </c>
      <c r="C85" s="37" t="s">
        <v>35</v>
      </c>
      <c r="D85" s="38" t="s">
        <v>93</v>
      </c>
      <c r="E85" s="36">
        <v>2067.6999999999998</v>
      </c>
      <c r="F85" s="39">
        <v>2031.582766</v>
      </c>
      <c r="G85" s="39">
        <v>38.1</v>
      </c>
      <c r="H85" s="39">
        <f t="shared" si="8"/>
        <v>-1993.4827660000001</v>
      </c>
      <c r="I85" s="39"/>
      <c r="J85" s="40">
        <f t="shared" si="9"/>
        <v>-0.98124614924007492</v>
      </c>
      <c r="K85" s="39">
        <f t="shared" si="10"/>
        <v>2029.6</v>
      </c>
      <c r="L85" s="39">
        <v>0</v>
      </c>
      <c r="M85" s="41">
        <f t="shared" si="11"/>
        <v>1.8426270735599944E-2</v>
      </c>
    </row>
    <row r="86" spans="1:13" ht="24.95" customHeight="1" x14ac:dyDescent="0.25">
      <c r="A86" s="36" t="s">
        <v>116</v>
      </c>
      <c r="B86" s="37" t="s">
        <v>117</v>
      </c>
      <c r="C86" s="37" t="s">
        <v>35</v>
      </c>
      <c r="D86" s="38" t="s">
        <v>87</v>
      </c>
      <c r="E86" s="36">
        <v>58853</v>
      </c>
      <c r="F86" s="39">
        <v>58161.577069999999</v>
      </c>
      <c r="G86" s="39">
        <v>16706</v>
      </c>
      <c r="H86" s="39">
        <f t="shared" si="8"/>
        <v>-41455.577069999999</v>
      </c>
      <c r="I86" s="39"/>
      <c r="J86" s="40">
        <f t="shared" si="9"/>
        <v>-0.71276569787828137</v>
      </c>
      <c r="K86" s="39">
        <f t="shared" si="10"/>
        <v>42147</v>
      </c>
      <c r="L86" s="39">
        <v>0</v>
      </c>
      <c r="M86" s="41">
        <f t="shared" si="11"/>
        <v>0.28385978624709018</v>
      </c>
    </row>
    <row r="87" spans="1:13" ht="24.95" customHeight="1" x14ac:dyDescent="0.25">
      <c r="A87" s="36" t="s">
        <v>116</v>
      </c>
      <c r="B87" s="37" t="s">
        <v>117</v>
      </c>
      <c r="C87" s="37" t="s">
        <v>35</v>
      </c>
      <c r="D87" s="38" t="s">
        <v>81</v>
      </c>
      <c r="E87" s="36">
        <v>35065.89</v>
      </c>
      <c r="F87" s="39">
        <v>34820.758649000003</v>
      </c>
      <c r="G87" s="39">
        <v>405.48</v>
      </c>
      <c r="H87" s="39">
        <f t="shared" si="8"/>
        <v>-34415.278649</v>
      </c>
      <c r="I87" s="39"/>
      <c r="J87" s="40">
        <f t="shared" si="9"/>
        <v>-0.9883552221223173</v>
      </c>
      <c r="K87" s="39">
        <f t="shared" si="10"/>
        <v>34660.409999999996</v>
      </c>
      <c r="L87" s="39">
        <v>0</v>
      </c>
      <c r="M87" s="41">
        <f t="shared" si="11"/>
        <v>1.1563373979670843E-2</v>
      </c>
    </row>
    <row r="88" spans="1:13" ht="24.95" customHeight="1" x14ac:dyDescent="0.25">
      <c r="A88" s="36" t="s">
        <v>116</v>
      </c>
      <c r="B88" s="37" t="s">
        <v>117</v>
      </c>
      <c r="C88" s="37" t="s">
        <v>35</v>
      </c>
      <c r="D88" s="38" t="s">
        <v>44</v>
      </c>
      <c r="E88" s="36">
        <v>5620</v>
      </c>
      <c r="F88" s="39">
        <v>5620.000376</v>
      </c>
      <c r="G88" s="39">
        <v>584</v>
      </c>
      <c r="H88" s="39">
        <f t="shared" si="8"/>
        <v>-5036.000376</v>
      </c>
      <c r="I88" s="39"/>
      <c r="J88" s="40">
        <f t="shared" si="9"/>
        <v>-0.89608541620496152</v>
      </c>
      <c r="K88" s="39">
        <f t="shared" si="10"/>
        <v>5036</v>
      </c>
      <c r="L88" s="39">
        <v>0</v>
      </c>
      <c r="M88" s="41">
        <f t="shared" si="11"/>
        <v>0.10391459074733096</v>
      </c>
    </row>
    <row r="89" spans="1:13" ht="24.95" customHeight="1" x14ac:dyDescent="0.25">
      <c r="A89" s="36" t="s">
        <v>116</v>
      </c>
      <c r="B89" s="37" t="s">
        <v>117</v>
      </c>
      <c r="C89" s="37" t="s">
        <v>35</v>
      </c>
      <c r="D89" s="38" t="s">
        <v>36</v>
      </c>
      <c r="E89" s="36">
        <v>345</v>
      </c>
      <c r="F89" s="39">
        <v>337.99635799999999</v>
      </c>
      <c r="G89" s="39">
        <v>0</v>
      </c>
      <c r="H89" s="39">
        <f t="shared" si="8"/>
        <v>-337.99635799999999</v>
      </c>
      <c r="I89" s="39"/>
      <c r="J89" s="40">
        <f t="shared" si="9"/>
        <v>-1</v>
      </c>
      <c r="K89" s="39">
        <f t="shared" si="10"/>
        <v>345</v>
      </c>
      <c r="L89" s="39">
        <v>0</v>
      </c>
      <c r="M89" s="41">
        <f t="shared" si="11"/>
        <v>0</v>
      </c>
    </row>
    <row r="90" spans="1:13" ht="24.95" customHeight="1" x14ac:dyDescent="0.25">
      <c r="A90" s="36" t="s">
        <v>119</v>
      </c>
      <c r="B90" s="37" t="s">
        <v>120</v>
      </c>
      <c r="C90" s="37"/>
      <c r="D90" s="38"/>
      <c r="E90" s="36">
        <v>16</v>
      </c>
      <c r="F90" s="39">
        <v>16.000069</v>
      </c>
      <c r="G90" s="39">
        <v>0</v>
      </c>
      <c r="H90" s="39">
        <f t="shared" si="8"/>
        <v>-16.000069</v>
      </c>
      <c r="I90" s="39"/>
      <c r="J90" s="40">
        <f t="shared" si="9"/>
        <v>-1</v>
      </c>
      <c r="K90" s="39">
        <f t="shared" si="10"/>
        <v>16</v>
      </c>
      <c r="L90" s="39">
        <v>0</v>
      </c>
      <c r="M90" s="41">
        <f t="shared" si="11"/>
        <v>0</v>
      </c>
    </row>
    <row r="91" spans="1:13" ht="24.95" customHeight="1" outlineLevel="1" x14ac:dyDescent="0.25">
      <c r="A91" s="42"/>
      <c r="B91" s="43" t="s">
        <v>121</v>
      </c>
      <c r="C91" s="44" t="s">
        <v>35</v>
      </c>
      <c r="D91" s="45" t="s">
        <v>36</v>
      </c>
      <c r="E91" s="42">
        <v>6</v>
      </c>
      <c r="F91" s="46">
        <v>6.000006</v>
      </c>
      <c r="G91" s="46">
        <v>0</v>
      </c>
      <c r="H91" s="46">
        <f t="shared" si="8"/>
        <v>-6.000006</v>
      </c>
      <c r="I91" s="46"/>
      <c r="J91" s="47">
        <f t="shared" si="9"/>
        <v>-1</v>
      </c>
      <c r="K91" s="46">
        <f t="shared" si="10"/>
        <v>6</v>
      </c>
      <c r="L91" s="46">
        <v>0</v>
      </c>
      <c r="M91" s="48">
        <f t="shared" si="11"/>
        <v>0</v>
      </c>
    </row>
    <row r="92" spans="1:13" ht="42" customHeight="1" outlineLevel="1" x14ac:dyDescent="0.25">
      <c r="A92" s="42"/>
      <c r="B92" s="43" t="s">
        <v>122</v>
      </c>
      <c r="C92" s="44" t="s">
        <v>35</v>
      </c>
      <c r="D92" s="45" t="s">
        <v>36</v>
      </c>
      <c r="E92" s="42">
        <v>10</v>
      </c>
      <c r="F92" s="46">
        <v>10.000063000000001</v>
      </c>
      <c r="G92" s="46">
        <v>0</v>
      </c>
      <c r="H92" s="46">
        <f t="shared" si="8"/>
        <v>-10.000063000000001</v>
      </c>
      <c r="I92" s="46"/>
      <c r="J92" s="47">
        <f t="shared" si="9"/>
        <v>-1</v>
      </c>
      <c r="K92" s="46">
        <f t="shared" si="10"/>
        <v>10</v>
      </c>
      <c r="L92" s="46">
        <v>0</v>
      </c>
      <c r="M92" s="48">
        <f t="shared" si="11"/>
        <v>0</v>
      </c>
    </row>
    <row r="93" spans="1:13" ht="42" customHeight="1" x14ac:dyDescent="0.25">
      <c r="A93" s="36" t="s">
        <v>123</v>
      </c>
      <c r="B93" s="37" t="s">
        <v>124</v>
      </c>
      <c r="C93" s="37"/>
      <c r="D93" s="38"/>
      <c r="E93" s="36">
        <v>30</v>
      </c>
      <c r="F93" s="39">
        <v>30.000074999999999</v>
      </c>
      <c r="G93" s="39">
        <v>1</v>
      </c>
      <c r="H93" s="39">
        <f t="shared" si="8"/>
        <v>-29.000074999999999</v>
      </c>
      <c r="I93" s="39"/>
      <c r="J93" s="40">
        <f t="shared" si="9"/>
        <v>-0.96666674999979163</v>
      </c>
      <c r="K93" s="39">
        <f t="shared" si="10"/>
        <v>29</v>
      </c>
      <c r="L93" s="39">
        <v>0</v>
      </c>
      <c r="M93" s="41">
        <f t="shared" si="11"/>
        <v>3.3333333333333333E-2</v>
      </c>
    </row>
    <row r="94" spans="1:13" ht="24.95" customHeight="1" outlineLevel="1" x14ac:dyDescent="0.25">
      <c r="A94" s="42"/>
      <c r="B94" s="43" t="s">
        <v>125</v>
      </c>
      <c r="C94" s="44" t="s">
        <v>35</v>
      </c>
      <c r="D94" s="45" t="s">
        <v>36</v>
      </c>
      <c r="E94" s="42">
        <v>11</v>
      </c>
      <c r="F94" s="46">
        <v>11.000047</v>
      </c>
      <c r="G94" s="46">
        <v>0</v>
      </c>
      <c r="H94" s="46">
        <f t="shared" si="8"/>
        <v>-11.000047</v>
      </c>
      <c r="I94" s="46"/>
      <c r="J94" s="47">
        <f t="shared" si="9"/>
        <v>-1</v>
      </c>
      <c r="K94" s="46">
        <f t="shared" si="10"/>
        <v>11</v>
      </c>
      <c r="L94" s="46">
        <v>0</v>
      </c>
      <c r="M94" s="48">
        <f t="shared" si="11"/>
        <v>0</v>
      </c>
    </row>
    <row r="95" spans="1:13" ht="24.95" customHeight="1" outlineLevel="1" x14ac:dyDescent="0.25">
      <c r="A95" s="42"/>
      <c r="B95" s="43" t="s">
        <v>126</v>
      </c>
      <c r="C95" s="44" t="s">
        <v>35</v>
      </c>
      <c r="D95" s="45" t="s">
        <v>36</v>
      </c>
      <c r="E95" s="42">
        <v>9</v>
      </c>
      <c r="F95" s="46">
        <v>9.000019</v>
      </c>
      <c r="G95" s="46">
        <v>1</v>
      </c>
      <c r="H95" s="46">
        <f t="shared" si="8"/>
        <v>-8.000019</v>
      </c>
      <c r="I95" s="46"/>
      <c r="J95" s="47">
        <f t="shared" si="9"/>
        <v>-0.88888912345629489</v>
      </c>
      <c r="K95" s="46">
        <f t="shared" si="10"/>
        <v>8</v>
      </c>
      <c r="L95" s="46">
        <v>0</v>
      </c>
      <c r="M95" s="48">
        <f t="shared" si="11"/>
        <v>0.1111111111111111</v>
      </c>
    </row>
    <row r="96" spans="1:13" ht="42" customHeight="1" outlineLevel="1" x14ac:dyDescent="0.25">
      <c r="A96" s="42"/>
      <c r="B96" s="43" t="s">
        <v>127</v>
      </c>
      <c r="C96" s="44" t="s">
        <v>35</v>
      </c>
      <c r="D96" s="45" t="s">
        <v>36</v>
      </c>
      <c r="E96" s="42">
        <v>10</v>
      </c>
      <c r="F96" s="46">
        <v>10.000009</v>
      </c>
      <c r="G96" s="46">
        <v>0</v>
      </c>
      <c r="H96" s="46">
        <f t="shared" si="8"/>
        <v>-10.000009</v>
      </c>
      <c r="I96" s="46"/>
      <c r="J96" s="47">
        <f t="shared" si="9"/>
        <v>-1</v>
      </c>
      <c r="K96" s="46">
        <f t="shared" si="10"/>
        <v>10</v>
      </c>
      <c r="L96" s="46">
        <v>0</v>
      </c>
      <c r="M96" s="48">
        <f t="shared" si="11"/>
        <v>0</v>
      </c>
    </row>
    <row r="97" spans="1:13" ht="24.95" customHeight="1" x14ac:dyDescent="0.25">
      <c r="A97" s="36" t="s">
        <v>128</v>
      </c>
      <c r="B97" s="37" t="s">
        <v>129</v>
      </c>
      <c r="C97" s="37" t="s">
        <v>35</v>
      </c>
      <c r="D97" s="38" t="s">
        <v>118</v>
      </c>
      <c r="E97" s="36">
        <v>2</v>
      </c>
      <c r="F97" s="39">
        <v>1.999978</v>
      </c>
      <c r="G97" s="39">
        <v>0.45</v>
      </c>
      <c r="H97" s="39">
        <f t="shared" si="8"/>
        <v>-1.5499780000000001</v>
      </c>
      <c r="I97" s="39"/>
      <c r="J97" s="40">
        <f t="shared" si="9"/>
        <v>-0.77499752497277474</v>
      </c>
      <c r="K97" s="39">
        <f t="shared" si="10"/>
        <v>1.55</v>
      </c>
      <c r="L97" s="39">
        <v>0</v>
      </c>
      <c r="M97" s="41">
        <f t="shared" si="11"/>
        <v>0.22500000000000001</v>
      </c>
    </row>
    <row r="98" spans="1:13" ht="24.95" customHeight="1" x14ac:dyDescent="0.25">
      <c r="A98" s="36" t="s">
        <v>130</v>
      </c>
      <c r="B98" s="37" t="s">
        <v>131</v>
      </c>
      <c r="C98" s="37"/>
      <c r="D98" s="38"/>
      <c r="E98" s="36">
        <v>268</v>
      </c>
      <c r="F98" s="39">
        <v>245.89744400000001</v>
      </c>
      <c r="G98" s="39">
        <v>89</v>
      </c>
      <c r="H98" s="39">
        <f t="shared" si="8"/>
        <v>-156.89744400000001</v>
      </c>
      <c r="I98" s="39"/>
      <c r="J98" s="40">
        <f t="shared" si="9"/>
        <v>-0.63806049159258449</v>
      </c>
      <c r="K98" s="39">
        <f t="shared" si="10"/>
        <v>179</v>
      </c>
      <c r="L98" s="39">
        <v>0</v>
      </c>
      <c r="M98" s="41">
        <f t="shared" si="11"/>
        <v>0.33208955223880599</v>
      </c>
    </row>
    <row r="99" spans="1:13" ht="24.95" customHeight="1" outlineLevel="1" x14ac:dyDescent="0.25">
      <c r="A99" s="42"/>
      <c r="B99" s="43" t="s">
        <v>132</v>
      </c>
      <c r="C99" s="44" t="s">
        <v>35</v>
      </c>
      <c r="D99" s="45" t="s">
        <v>36</v>
      </c>
      <c r="E99" s="42">
        <v>97</v>
      </c>
      <c r="F99" s="46">
        <v>96.199966000000003</v>
      </c>
      <c r="G99" s="46">
        <v>30</v>
      </c>
      <c r="H99" s="46">
        <f t="shared" si="8"/>
        <v>-66.199966000000003</v>
      </c>
      <c r="I99" s="46"/>
      <c r="J99" s="47">
        <f t="shared" si="9"/>
        <v>-0.68814957793228326</v>
      </c>
      <c r="K99" s="46">
        <f t="shared" si="10"/>
        <v>67</v>
      </c>
      <c r="L99" s="46">
        <v>0</v>
      </c>
      <c r="M99" s="48">
        <f t="shared" si="11"/>
        <v>0.30927835051546393</v>
      </c>
    </row>
    <row r="100" spans="1:13" ht="42" customHeight="1" outlineLevel="1" x14ac:dyDescent="0.25">
      <c r="A100" s="42"/>
      <c r="B100" s="43" t="s">
        <v>133</v>
      </c>
      <c r="C100" s="44" t="s">
        <v>35</v>
      </c>
      <c r="D100" s="45" t="s">
        <v>36</v>
      </c>
      <c r="E100" s="42">
        <v>88</v>
      </c>
      <c r="F100" s="46">
        <v>86.666650000000004</v>
      </c>
      <c r="G100" s="46">
        <v>49</v>
      </c>
      <c r="H100" s="46">
        <f t="shared" si="8"/>
        <v>-37.666650000000004</v>
      </c>
      <c r="I100" s="46"/>
      <c r="J100" s="47">
        <f t="shared" si="9"/>
        <v>-0.43461527588755311</v>
      </c>
      <c r="K100" s="46">
        <f t="shared" si="10"/>
        <v>39</v>
      </c>
      <c r="L100" s="46">
        <v>0</v>
      </c>
      <c r="M100" s="48">
        <f t="shared" si="11"/>
        <v>0.55681818181818177</v>
      </c>
    </row>
    <row r="101" spans="1:13" ht="24.95" customHeight="1" outlineLevel="1" x14ac:dyDescent="0.25">
      <c r="A101" s="42"/>
      <c r="B101" s="43" t="s">
        <v>134</v>
      </c>
      <c r="C101" s="44" t="s">
        <v>35</v>
      </c>
      <c r="D101" s="45" t="s">
        <v>36</v>
      </c>
      <c r="E101" s="42">
        <v>83</v>
      </c>
      <c r="F101" s="46">
        <v>63.030828</v>
      </c>
      <c r="G101" s="46">
        <v>10</v>
      </c>
      <c r="H101" s="46">
        <f t="shared" si="8"/>
        <v>-53.030828</v>
      </c>
      <c r="I101" s="46"/>
      <c r="J101" s="47">
        <f t="shared" si="9"/>
        <v>-0.84134747523862452</v>
      </c>
      <c r="K101" s="46">
        <f t="shared" si="10"/>
        <v>73</v>
      </c>
      <c r="L101" s="46">
        <v>0</v>
      </c>
      <c r="M101" s="48">
        <f t="shared" si="11"/>
        <v>0.12048192771084337</v>
      </c>
    </row>
    <row r="102" spans="1:13" ht="24.95" customHeight="1" x14ac:dyDescent="0.25">
      <c r="A102" s="36" t="s">
        <v>135</v>
      </c>
      <c r="B102" s="37" t="s">
        <v>136</v>
      </c>
      <c r="C102" s="37"/>
      <c r="D102" s="38"/>
      <c r="E102" s="36">
        <v>3033.11</v>
      </c>
      <c r="F102" s="39">
        <v>3028.0595039999998</v>
      </c>
      <c r="G102" s="39">
        <v>2.84</v>
      </c>
      <c r="H102" s="39">
        <f t="shared" si="8"/>
        <v>-3025.2195039999997</v>
      </c>
      <c r="I102" s="39"/>
      <c r="J102" s="40">
        <f t="shared" si="9"/>
        <v>-0.9990621056170631</v>
      </c>
      <c r="K102" s="39">
        <f t="shared" si="10"/>
        <v>3030.27</v>
      </c>
      <c r="L102" s="39">
        <v>0</v>
      </c>
      <c r="M102" s="41">
        <f t="shared" si="11"/>
        <v>9.3633267504310746E-4</v>
      </c>
    </row>
    <row r="103" spans="1:13" ht="24.95" customHeight="1" outlineLevel="1" x14ac:dyDescent="0.25">
      <c r="A103" s="42"/>
      <c r="B103" s="43" t="s">
        <v>137</v>
      </c>
      <c r="C103" s="44" t="s">
        <v>35</v>
      </c>
      <c r="D103" s="45" t="s">
        <v>81</v>
      </c>
      <c r="E103" s="42">
        <v>324.31</v>
      </c>
      <c r="F103" s="46">
        <v>320.61313100000001</v>
      </c>
      <c r="G103" s="46">
        <v>1.45</v>
      </c>
      <c r="H103" s="46">
        <f t="shared" si="8"/>
        <v>-319.16313100000002</v>
      </c>
      <c r="I103" s="46"/>
      <c r="J103" s="47">
        <f t="shared" si="9"/>
        <v>-0.99547741542750479</v>
      </c>
      <c r="K103" s="46">
        <f t="shared" si="10"/>
        <v>322.86</v>
      </c>
      <c r="L103" s="46">
        <v>0</v>
      </c>
      <c r="M103" s="48">
        <f t="shared" si="11"/>
        <v>4.4710308038605033E-3</v>
      </c>
    </row>
    <row r="104" spans="1:13" ht="24.95" customHeight="1" outlineLevel="1" x14ac:dyDescent="0.25">
      <c r="A104" s="42"/>
      <c r="B104" s="43" t="s">
        <v>138</v>
      </c>
      <c r="C104" s="44" t="s">
        <v>35</v>
      </c>
      <c r="D104" s="45" t="s">
        <v>81</v>
      </c>
      <c r="E104" s="42">
        <v>2304.9499999999998</v>
      </c>
      <c r="F104" s="46">
        <v>2304.5703870000002</v>
      </c>
      <c r="G104" s="46">
        <v>0</v>
      </c>
      <c r="H104" s="46">
        <f t="shared" si="8"/>
        <v>-2304.5703870000002</v>
      </c>
      <c r="I104" s="46"/>
      <c r="J104" s="47">
        <f t="shared" si="9"/>
        <v>-1</v>
      </c>
      <c r="K104" s="46">
        <f t="shared" si="10"/>
        <v>2304.9499999999998</v>
      </c>
      <c r="L104" s="46">
        <v>0</v>
      </c>
      <c r="M104" s="48">
        <f t="shared" si="11"/>
        <v>0</v>
      </c>
    </row>
    <row r="105" spans="1:13" ht="24.95" customHeight="1" outlineLevel="1" x14ac:dyDescent="0.25">
      <c r="A105" s="42"/>
      <c r="B105" s="43" t="s">
        <v>139</v>
      </c>
      <c r="C105" s="44" t="s">
        <v>35</v>
      </c>
      <c r="D105" s="45" t="s">
        <v>81</v>
      </c>
      <c r="E105" s="42">
        <v>45.4</v>
      </c>
      <c r="F105" s="46">
        <v>44.426034999999999</v>
      </c>
      <c r="G105" s="46">
        <v>1.39</v>
      </c>
      <c r="H105" s="46">
        <f t="shared" si="8"/>
        <v>-43.036034999999998</v>
      </c>
      <c r="I105" s="46"/>
      <c r="J105" s="47">
        <f t="shared" si="9"/>
        <v>-0.96871204013592482</v>
      </c>
      <c r="K105" s="46">
        <f t="shared" si="10"/>
        <v>44.01</v>
      </c>
      <c r="L105" s="46">
        <v>0</v>
      </c>
      <c r="M105" s="48">
        <f t="shared" si="11"/>
        <v>3.0616740088105724E-2</v>
      </c>
    </row>
    <row r="106" spans="1:13" ht="24.95" customHeight="1" outlineLevel="1" x14ac:dyDescent="0.25">
      <c r="A106" s="42"/>
      <c r="B106" s="43" t="s">
        <v>140</v>
      </c>
      <c r="C106" s="44" t="s">
        <v>35</v>
      </c>
      <c r="D106" s="45" t="s">
        <v>81</v>
      </c>
      <c r="E106" s="42">
        <v>358.45</v>
      </c>
      <c r="F106" s="46">
        <v>358.449951</v>
      </c>
      <c r="G106" s="46">
        <v>0</v>
      </c>
      <c r="H106" s="46">
        <f t="shared" si="8"/>
        <v>-358.449951</v>
      </c>
      <c r="I106" s="46"/>
      <c r="J106" s="47">
        <f t="shared" si="9"/>
        <v>-1</v>
      </c>
      <c r="K106" s="46">
        <f t="shared" si="10"/>
        <v>358.45</v>
      </c>
      <c r="L106" s="46">
        <v>0</v>
      </c>
      <c r="M106" s="48">
        <f t="shared" si="11"/>
        <v>0</v>
      </c>
    </row>
    <row r="107" spans="1:13" ht="24.95" customHeight="1" x14ac:dyDescent="0.25">
      <c r="A107" s="36" t="s">
        <v>141</v>
      </c>
      <c r="B107" s="37" t="s">
        <v>142</v>
      </c>
      <c r="C107" s="37"/>
      <c r="D107" s="38"/>
      <c r="E107" s="36">
        <v>81</v>
      </c>
      <c r="F107" s="39">
        <v>81.000004000000004</v>
      </c>
      <c r="G107" s="39">
        <v>0</v>
      </c>
      <c r="H107" s="39">
        <f t="shared" si="8"/>
        <v>-81.000004000000004</v>
      </c>
      <c r="I107" s="39"/>
      <c r="J107" s="40">
        <f t="shared" si="9"/>
        <v>-1</v>
      </c>
      <c r="K107" s="39">
        <f t="shared" si="10"/>
        <v>81</v>
      </c>
      <c r="L107" s="39">
        <v>0</v>
      </c>
      <c r="M107" s="41">
        <f t="shared" si="11"/>
        <v>0</v>
      </c>
    </row>
    <row r="108" spans="1:13" ht="24.95" customHeight="1" outlineLevel="1" x14ac:dyDescent="0.25">
      <c r="A108" s="42"/>
      <c r="B108" s="43" t="s">
        <v>143</v>
      </c>
      <c r="C108" s="44" t="s">
        <v>35</v>
      </c>
      <c r="D108" s="45" t="s">
        <v>36</v>
      </c>
      <c r="E108" s="42">
        <v>81</v>
      </c>
      <c r="F108" s="46">
        <v>81.000004000000004</v>
      </c>
      <c r="G108" s="46">
        <v>0</v>
      </c>
      <c r="H108" s="46">
        <f t="shared" si="8"/>
        <v>-81.000004000000004</v>
      </c>
      <c r="I108" s="46"/>
      <c r="J108" s="47">
        <f t="shared" si="9"/>
        <v>-1</v>
      </c>
      <c r="K108" s="46">
        <f t="shared" si="10"/>
        <v>81</v>
      </c>
      <c r="L108" s="46">
        <v>0</v>
      </c>
      <c r="M108" s="48">
        <f t="shared" si="11"/>
        <v>0</v>
      </c>
    </row>
    <row r="109" spans="1:13" ht="24.95" customHeight="1" x14ac:dyDescent="0.25">
      <c r="A109" s="36" t="s">
        <v>144</v>
      </c>
      <c r="B109" s="37" t="s">
        <v>145</v>
      </c>
      <c r="C109" s="37"/>
      <c r="D109" s="38"/>
      <c r="E109" s="36">
        <v>57500</v>
      </c>
      <c r="F109" s="39">
        <v>57499.999972999998</v>
      </c>
      <c r="G109" s="39">
        <v>0</v>
      </c>
      <c r="H109" s="39">
        <f t="shared" si="8"/>
        <v>-57499.999972999998</v>
      </c>
      <c r="I109" s="39"/>
      <c r="J109" s="40">
        <f t="shared" si="9"/>
        <v>-1</v>
      </c>
      <c r="K109" s="39">
        <f t="shared" si="10"/>
        <v>57500</v>
      </c>
      <c r="L109" s="39">
        <v>0</v>
      </c>
      <c r="M109" s="41">
        <f t="shared" si="11"/>
        <v>0</v>
      </c>
    </row>
    <row r="110" spans="1:13" ht="24.95" customHeight="1" outlineLevel="1" x14ac:dyDescent="0.25">
      <c r="A110" s="42"/>
      <c r="B110" s="43" t="s">
        <v>145</v>
      </c>
      <c r="C110" s="44" t="s">
        <v>35</v>
      </c>
      <c r="D110" s="45" t="s">
        <v>81</v>
      </c>
      <c r="E110" s="42">
        <v>57500</v>
      </c>
      <c r="F110" s="46">
        <v>57499.999972999998</v>
      </c>
      <c r="G110" s="46">
        <v>0</v>
      </c>
      <c r="H110" s="46">
        <f t="shared" si="8"/>
        <v>-57499.999972999998</v>
      </c>
      <c r="I110" s="46"/>
      <c r="J110" s="47">
        <f t="shared" si="9"/>
        <v>-1</v>
      </c>
      <c r="K110" s="46">
        <f t="shared" si="10"/>
        <v>57500</v>
      </c>
      <c r="L110" s="46">
        <v>0</v>
      </c>
      <c r="M110" s="48">
        <f t="shared" si="11"/>
        <v>0</v>
      </c>
    </row>
    <row r="111" spans="1:13" ht="24.95" customHeight="1" x14ac:dyDescent="0.25">
      <c r="A111" s="36" t="s">
        <v>146</v>
      </c>
      <c r="B111" s="37" t="s">
        <v>147</v>
      </c>
      <c r="C111" s="37"/>
      <c r="D111" s="38"/>
      <c r="E111" s="36">
        <v>1781</v>
      </c>
      <c r="F111" s="39">
        <v>1781</v>
      </c>
      <c r="G111" s="39">
        <v>0</v>
      </c>
      <c r="H111" s="39">
        <f t="shared" si="8"/>
        <v>-1781</v>
      </c>
      <c r="I111" s="39"/>
      <c r="J111" s="40">
        <f t="shared" si="9"/>
        <v>-1</v>
      </c>
      <c r="K111" s="39">
        <f t="shared" si="10"/>
        <v>1781</v>
      </c>
      <c r="L111" s="39">
        <v>0</v>
      </c>
      <c r="M111" s="41">
        <f t="shared" si="11"/>
        <v>0</v>
      </c>
    </row>
    <row r="112" spans="1:13" ht="24.95" customHeight="1" outlineLevel="1" x14ac:dyDescent="0.25">
      <c r="A112" s="42"/>
      <c r="B112" s="43" t="s">
        <v>147</v>
      </c>
      <c r="C112" s="44" t="s">
        <v>35</v>
      </c>
      <c r="D112" s="45" t="s">
        <v>36</v>
      </c>
      <c r="E112" s="42">
        <v>1781</v>
      </c>
      <c r="F112" s="46">
        <v>1781</v>
      </c>
      <c r="G112" s="46">
        <v>0</v>
      </c>
      <c r="H112" s="46">
        <f t="shared" si="8"/>
        <v>-1781</v>
      </c>
      <c r="I112" s="46"/>
      <c r="J112" s="47">
        <f t="shared" si="9"/>
        <v>-1</v>
      </c>
      <c r="K112" s="46">
        <f t="shared" si="10"/>
        <v>1781</v>
      </c>
      <c r="L112" s="46">
        <v>0</v>
      </c>
      <c r="M112" s="48">
        <f t="shared" si="11"/>
        <v>0</v>
      </c>
    </row>
    <row r="113" spans="1:13" ht="24.95" customHeight="1" x14ac:dyDescent="0.25">
      <c r="A113" s="36" t="s">
        <v>148</v>
      </c>
      <c r="B113" s="37" t="s">
        <v>149</v>
      </c>
      <c r="C113" s="37"/>
      <c r="D113" s="38"/>
      <c r="E113" s="36">
        <v>235.55</v>
      </c>
      <c r="F113" s="39">
        <v>235.43850800000001</v>
      </c>
      <c r="G113" s="39">
        <v>0.03</v>
      </c>
      <c r="H113" s="39">
        <f t="shared" si="8"/>
        <v>-235.40850800000001</v>
      </c>
      <c r="I113" s="39"/>
      <c r="J113" s="40">
        <f t="shared" si="9"/>
        <v>-0.99987257819353836</v>
      </c>
      <c r="K113" s="39">
        <f t="shared" si="10"/>
        <v>235.52</v>
      </c>
      <c r="L113" s="39">
        <v>0</v>
      </c>
      <c r="M113" s="41">
        <f t="shared" si="11"/>
        <v>1.2736149437486731E-4</v>
      </c>
    </row>
    <row r="114" spans="1:13" ht="24.95" customHeight="1" outlineLevel="1" x14ac:dyDescent="0.25">
      <c r="A114" s="42"/>
      <c r="B114" s="43" t="s">
        <v>149</v>
      </c>
      <c r="C114" s="44" t="s">
        <v>35</v>
      </c>
      <c r="D114" s="45" t="s">
        <v>74</v>
      </c>
      <c r="E114" s="42">
        <v>235.55</v>
      </c>
      <c r="F114" s="46">
        <v>235.43850800000001</v>
      </c>
      <c r="G114" s="46">
        <v>0.03</v>
      </c>
      <c r="H114" s="46">
        <f t="shared" si="8"/>
        <v>-235.40850800000001</v>
      </c>
      <c r="I114" s="46"/>
      <c r="J114" s="47">
        <f t="shared" si="9"/>
        <v>-0.99987257819353836</v>
      </c>
      <c r="K114" s="46">
        <f t="shared" si="10"/>
        <v>235.52</v>
      </c>
      <c r="L114" s="46">
        <v>0</v>
      </c>
      <c r="M114" s="48">
        <f t="shared" si="11"/>
        <v>1.2736149437486731E-4</v>
      </c>
    </row>
    <row r="115" spans="1:13" ht="24.95" customHeight="1" x14ac:dyDescent="0.25">
      <c r="A115" s="36" t="s">
        <v>150</v>
      </c>
      <c r="B115" s="37" t="s">
        <v>151</v>
      </c>
      <c r="C115" s="37"/>
      <c r="D115" s="38"/>
      <c r="E115" s="36">
        <v>31</v>
      </c>
      <c r="F115" s="39">
        <v>30.999995999999999</v>
      </c>
      <c r="G115" s="39">
        <v>0</v>
      </c>
      <c r="H115" s="39">
        <f t="shared" si="8"/>
        <v>-30.999995999999999</v>
      </c>
      <c r="I115" s="39"/>
      <c r="J115" s="40">
        <f t="shared" si="9"/>
        <v>-1</v>
      </c>
      <c r="K115" s="39">
        <f t="shared" si="10"/>
        <v>31</v>
      </c>
      <c r="L115" s="39">
        <v>0</v>
      </c>
      <c r="M115" s="41">
        <f t="shared" si="11"/>
        <v>0</v>
      </c>
    </row>
    <row r="116" spans="1:13" ht="24.95" customHeight="1" outlineLevel="1" x14ac:dyDescent="0.25">
      <c r="A116" s="42"/>
      <c r="B116" s="43" t="s">
        <v>151</v>
      </c>
      <c r="C116" s="44" t="s">
        <v>35</v>
      </c>
      <c r="D116" s="45" t="s">
        <v>36</v>
      </c>
      <c r="E116" s="42">
        <v>31</v>
      </c>
      <c r="F116" s="46">
        <v>30.999995999999999</v>
      </c>
      <c r="G116" s="46">
        <v>0</v>
      </c>
      <c r="H116" s="46">
        <f t="shared" ref="H116:H147" si="12">G116-F116</f>
        <v>-30.999995999999999</v>
      </c>
      <c r="I116" s="46"/>
      <c r="J116" s="47">
        <f t="shared" ref="J116:J141" si="13">IFERROR(H116/F116,"-")</f>
        <v>-1</v>
      </c>
      <c r="K116" s="46">
        <f t="shared" ref="K116:K141" si="14">E116-G116</f>
        <v>31</v>
      </c>
      <c r="L116" s="46">
        <v>0</v>
      </c>
      <c r="M116" s="48">
        <f t="shared" ref="M116:M141" si="15">IFERROR(G116/E116,"-")</f>
        <v>0</v>
      </c>
    </row>
    <row r="117" spans="1:13" ht="24.95" customHeight="1" x14ac:dyDescent="0.25">
      <c r="A117" s="36" t="s">
        <v>152</v>
      </c>
      <c r="B117" s="37" t="s">
        <v>153</v>
      </c>
      <c r="C117" s="37"/>
      <c r="D117" s="38"/>
      <c r="E117" s="36">
        <v>9665.4</v>
      </c>
      <c r="F117" s="39">
        <v>9665.4022249999998</v>
      </c>
      <c r="G117" s="39">
        <v>9.6999999999999993</v>
      </c>
      <c r="H117" s="39">
        <f t="shared" si="12"/>
        <v>-9655.7022249999991</v>
      </c>
      <c r="I117" s="39"/>
      <c r="J117" s="40">
        <f t="shared" si="13"/>
        <v>-0.99899642045160719</v>
      </c>
      <c r="K117" s="39">
        <f t="shared" si="14"/>
        <v>9655.6999999999989</v>
      </c>
      <c r="L117" s="39">
        <v>0</v>
      </c>
      <c r="M117" s="41">
        <f t="shared" si="15"/>
        <v>1.0035797794193722E-3</v>
      </c>
    </row>
    <row r="118" spans="1:13" ht="24.95" customHeight="1" outlineLevel="1" x14ac:dyDescent="0.25">
      <c r="A118" s="42"/>
      <c r="B118" s="43" t="s">
        <v>153</v>
      </c>
      <c r="C118" s="44" t="s">
        <v>35</v>
      </c>
      <c r="D118" s="45" t="s">
        <v>93</v>
      </c>
      <c r="E118" s="42">
        <v>9665.4</v>
      </c>
      <c r="F118" s="46">
        <v>9665.4022249999998</v>
      </c>
      <c r="G118" s="46">
        <v>9.6999999999999993</v>
      </c>
      <c r="H118" s="46">
        <f t="shared" si="12"/>
        <v>-9655.7022249999991</v>
      </c>
      <c r="I118" s="46"/>
      <c r="J118" s="47">
        <f t="shared" si="13"/>
        <v>-0.99899642045160719</v>
      </c>
      <c r="K118" s="46">
        <f t="shared" si="14"/>
        <v>9655.6999999999989</v>
      </c>
      <c r="L118" s="46">
        <v>0</v>
      </c>
      <c r="M118" s="48">
        <f t="shared" si="15"/>
        <v>1.0035797794193722E-3</v>
      </c>
    </row>
    <row r="119" spans="1:13" ht="42" customHeight="1" x14ac:dyDescent="0.25">
      <c r="A119" s="36" t="s">
        <v>154</v>
      </c>
      <c r="B119" s="37" t="s">
        <v>155</v>
      </c>
      <c r="C119" s="37"/>
      <c r="D119" s="38"/>
      <c r="E119" s="36">
        <v>67</v>
      </c>
      <c r="F119" s="39">
        <v>66.999992000000006</v>
      </c>
      <c r="G119" s="39">
        <v>0</v>
      </c>
      <c r="H119" s="39">
        <f t="shared" si="12"/>
        <v>-66.999992000000006</v>
      </c>
      <c r="I119" s="39"/>
      <c r="J119" s="40">
        <f t="shared" si="13"/>
        <v>-1</v>
      </c>
      <c r="K119" s="39">
        <f t="shared" si="14"/>
        <v>67</v>
      </c>
      <c r="L119" s="39">
        <v>0</v>
      </c>
      <c r="M119" s="41">
        <f t="shared" si="15"/>
        <v>0</v>
      </c>
    </row>
    <row r="120" spans="1:13" ht="42" customHeight="1" outlineLevel="1" x14ac:dyDescent="0.25">
      <c r="A120" s="42"/>
      <c r="B120" s="43" t="s">
        <v>155</v>
      </c>
      <c r="C120" s="44" t="s">
        <v>35</v>
      </c>
      <c r="D120" s="45" t="s">
        <v>36</v>
      </c>
      <c r="E120" s="42">
        <v>67</v>
      </c>
      <c r="F120" s="46">
        <v>66.999992000000006</v>
      </c>
      <c r="G120" s="46">
        <v>0</v>
      </c>
      <c r="H120" s="46">
        <f t="shared" si="12"/>
        <v>-66.999992000000006</v>
      </c>
      <c r="I120" s="46"/>
      <c r="J120" s="47">
        <f t="shared" si="13"/>
        <v>-1</v>
      </c>
      <c r="K120" s="46">
        <f t="shared" si="14"/>
        <v>67</v>
      </c>
      <c r="L120" s="46">
        <v>0</v>
      </c>
      <c r="M120" s="48">
        <f t="shared" si="15"/>
        <v>0</v>
      </c>
    </row>
    <row r="121" spans="1:13" ht="24.95" customHeight="1" x14ac:dyDescent="0.25">
      <c r="A121" s="36" t="s">
        <v>156</v>
      </c>
      <c r="B121" s="37" t="s">
        <v>157</v>
      </c>
      <c r="C121" s="37"/>
      <c r="D121" s="38"/>
      <c r="E121" s="36">
        <v>500</v>
      </c>
      <c r="F121" s="39">
        <v>500.00040000000001</v>
      </c>
      <c r="G121" s="39">
        <v>0</v>
      </c>
      <c r="H121" s="39">
        <f t="shared" si="12"/>
        <v>-500.00040000000001</v>
      </c>
      <c r="I121" s="39"/>
      <c r="J121" s="40">
        <f t="shared" si="13"/>
        <v>-1</v>
      </c>
      <c r="K121" s="39">
        <f t="shared" si="14"/>
        <v>500</v>
      </c>
      <c r="L121" s="39">
        <v>0</v>
      </c>
      <c r="M121" s="41">
        <f t="shared" si="15"/>
        <v>0</v>
      </c>
    </row>
    <row r="122" spans="1:13" ht="24.95" customHeight="1" outlineLevel="1" x14ac:dyDescent="0.25">
      <c r="A122" s="42"/>
      <c r="B122" s="43" t="s">
        <v>157</v>
      </c>
      <c r="C122" s="44" t="s">
        <v>35</v>
      </c>
      <c r="D122" s="45" t="s">
        <v>81</v>
      </c>
      <c r="E122" s="42">
        <v>500</v>
      </c>
      <c r="F122" s="46">
        <v>500.00040000000001</v>
      </c>
      <c r="G122" s="46">
        <v>0</v>
      </c>
      <c r="H122" s="46">
        <f t="shared" si="12"/>
        <v>-500.00040000000001</v>
      </c>
      <c r="I122" s="46"/>
      <c r="J122" s="47">
        <f t="shared" si="13"/>
        <v>-1</v>
      </c>
      <c r="K122" s="46">
        <f t="shared" si="14"/>
        <v>500</v>
      </c>
      <c r="L122" s="46">
        <v>0</v>
      </c>
      <c r="M122" s="48">
        <f t="shared" si="15"/>
        <v>0</v>
      </c>
    </row>
    <row r="123" spans="1:13" ht="42" customHeight="1" x14ac:dyDescent="0.25">
      <c r="A123" s="36" t="s">
        <v>158</v>
      </c>
      <c r="B123" s="37" t="s">
        <v>159</v>
      </c>
      <c r="C123" s="37"/>
      <c r="D123" s="38"/>
      <c r="E123" s="36">
        <v>2357.31</v>
      </c>
      <c r="F123" s="39">
        <v>2043.00278</v>
      </c>
      <c r="G123" s="39">
        <v>0</v>
      </c>
      <c r="H123" s="39">
        <f t="shared" si="12"/>
        <v>-2043.00278</v>
      </c>
      <c r="I123" s="39"/>
      <c r="J123" s="40">
        <f t="shared" si="13"/>
        <v>-1</v>
      </c>
      <c r="K123" s="39">
        <f t="shared" si="14"/>
        <v>2357.31</v>
      </c>
      <c r="L123" s="39">
        <v>0</v>
      </c>
      <c r="M123" s="41">
        <f t="shared" si="15"/>
        <v>0</v>
      </c>
    </row>
    <row r="124" spans="1:13" ht="42" customHeight="1" outlineLevel="1" x14ac:dyDescent="0.25">
      <c r="A124" s="42"/>
      <c r="B124" s="43" t="s">
        <v>159</v>
      </c>
      <c r="C124" s="44" t="s">
        <v>35</v>
      </c>
      <c r="D124" s="45" t="s">
        <v>81</v>
      </c>
      <c r="E124" s="42">
        <v>2357.31</v>
      </c>
      <c r="F124" s="46">
        <v>2043.00278</v>
      </c>
      <c r="G124" s="46">
        <v>0</v>
      </c>
      <c r="H124" s="46">
        <f t="shared" si="12"/>
        <v>-2043.00278</v>
      </c>
      <c r="I124" s="46"/>
      <c r="J124" s="47">
        <f t="shared" si="13"/>
        <v>-1</v>
      </c>
      <c r="K124" s="46">
        <f t="shared" si="14"/>
        <v>2357.31</v>
      </c>
      <c r="L124" s="46">
        <v>0</v>
      </c>
      <c r="M124" s="48">
        <f t="shared" si="15"/>
        <v>0</v>
      </c>
    </row>
    <row r="125" spans="1:13" ht="24.95" customHeight="1" x14ac:dyDescent="0.25">
      <c r="A125" s="36" t="s">
        <v>160</v>
      </c>
      <c r="B125" s="37" t="s">
        <v>161</v>
      </c>
      <c r="C125" s="37"/>
      <c r="D125" s="38"/>
      <c r="E125" s="36">
        <v>4633.07</v>
      </c>
      <c r="F125" s="39">
        <v>4630.8574170000002</v>
      </c>
      <c r="G125" s="39">
        <v>3</v>
      </c>
      <c r="H125" s="39">
        <f t="shared" si="12"/>
        <v>-4627.8574170000002</v>
      </c>
      <c r="I125" s="39"/>
      <c r="J125" s="40">
        <f t="shared" si="13"/>
        <v>-0.9993521718053795</v>
      </c>
      <c r="K125" s="39">
        <f t="shared" si="14"/>
        <v>4630.07</v>
      </c>
      <c r="L125" s="39">
        <v>0</v>
      </c>
      <c r="M125" s="41">
        <f t="shared" si="15"/>
        <v>6.4751881581758962E-4</v>
      </c>
    </row>
    <row r="126" spans="1:13" ht="24.95" customHeight="1" outlineLevel="1" x14ac:dyDescent="0.25">
      <c r="A126" s="42"/>
      <c r="B126" s="43" t="s">
        <v>161</v>
      </c>
      <c r="C126" s="44" t="s">
        <v>35</v>
      </c>
      <c r="D126" s="45" t="s">
        <v>87</v>
      </c>
      <c r="E126" s="42">
        <v>4633.07</v>
      </c>
      <c r="F126" s="46">
        <v>4630.8574170000002</v>
      </c>
      <c r="G126" s="46">
        <v>3</v>
      </c>
      <c r="H126" s="46">
        <f t="shared" si="12"/>
        <v>-4627.8574170000002</v>
      </c>
      <c r="I126" s="46"/>
      <c r="J126" s="47">
        <f t="shared" si="13"/>
        <v>-0.9993521718053795</v>
      </c>
      <c r="K126" s="46">
        <f t="shared" si="14"/>
        <v>4630.07</v>
      </c>
      <c r="L126" s="46">
        <v>0</v>
      </c>
      <c r="M126" s="48">
        <f t="shared" si="15"/>
        <v>6.4751881581758962E-4</v>
      </c>
    </row>
    <row r="127" spans="1:13" ht="42" customHeight="1" x14ac:dyDescent="0.25">
      <c r="A127" s="36" t="s">
        <v>162</v>
      </c>
      <c r="B127" s="37" t="s">
        <v>163</v>
      </c>
      <c r="C127" s="37"/>
      <c r="D127" s="38"/>
      <c r="E127" s="36">
        <v>42575</v>
      </c>
      <c r="F127" s="39">
        <v>42562.183363999997</v>
      </c>
      <c r="G127" s="39">
        <v>902</v>
      </c>
      <c r="H127" s="39">
        <f t="shared" si="12"/>
        <v>-41660.183363999997</v>
      </c>
      <c r="I127" s="39"/>
      <c r="J127" s="40">
        <f t="shared" si="13"/>
        <v>-0.97880747817173941</v>
      </c>
      <c r="K127" s="39">
        <f t="shared" si="14"/>
        <v>41673</v>
      </c>
      <c r="L127" s="39">
        <v>0</v>
      </c>
      <c r="M127" s="41">
        <f t="shared" si="15"/>
        <v>2.1186142102172636E-2</v>
      </c>
    </row>
    <row r="128" spans="1:13" ht="42" customHeight="1" outlineLevel="1" x14ac:dyDescent="0.25">
      <c r="A128" s="42"/>
      <c r="B128" s="43" t="s">
        <v>163</v>
      </c>
      <c r="C128" s="44" t="s">
        <v>35</v>
      </c>
      <c r="D128" s="45" t="s">
        <v>36</v>
      </c>
      <c r="E128" s="42">
        <v>42575</v>
      </c>
      <c r="F128" s="46">
        <v>42562.183363999997</v>
      </c>
      <c r="G128" s="46">
        <v>902</v>
      </c>
      <c r="H128" s="46">
        <f t="shared" si="12"/>
        <v>-41660.183363999997</v>
      </c>
      <c r="I128" s="46"/>
      <c r="J128" s="47">
        <f t="shared" si="13"/>
        <v>-0.97880747817173941</v>
      </c>
      <c r="K128" s="46">
        <f t="shared" si="14"/>
        <v>41673</v>
      </c>
      <c r="L128" s="46">
        <v>0</v>
      </c>
      <c r="M128" s="48">
        <f t="shared" si="15"/>
        <v>2.1186142102172636E-2</v>
      </c>
    </row>
    <row r="129" spans="1:13" ht="24.95" customHeight="1" x14ac:dyDescent="0.25">
      <c r="A129" s="36" t="s">
        <v>164</v>
      </c>
      <c r="B129" s="37" t="s">
        <v>165</v>
      </c>
      <c r="C129" s="37"/>
      <c r="D129" s="38"/>
      <c r="E129" s="36">
        <v>6415</v>
      </c>
      <c r="F129" s="39">
        <v>6282.8037619999996</v>
      </c>
      <c r="G129" s="39">
        <v>1191.5</v>
      </c>
      <c r="H129" s="39">
        <f t="shared" si="12"/>
        <v>-5091.3037619999996</v>
      </c>
      <c r="I129" s="39"/>
      <c r="J129" s="40">
        <f t="shared" si="13"/>
        <v>-0.81035536917347384</v>
      </c>
      <c r="K129" s="39">
        <f t="shared" si="14"/>
        <v>5223.5</v>
      </c>
      <c r="L129" s="39">
        <v>0</v>
      </c>
      <c r="M129" s="41">
        <f t="shared" si="15"/>
        <v>0.1857365549493375</v>
      </c>
    </row>
    <row r="130" spans="1:13" ht="24.95" customHeight="1" outlineLevel="1" x14ac:dyDescent="0.25">
      <c r="A130" s="42"/>
      <c r="B130" s="43" t="s">
        <v>165</v>
      </c>
      <c r="C130" s="44" t="s">
        <v>35</v>
      </c>
      <c r="D130" s="45" t="s">
        <v>93</v>
      </c>
      <c r="E130" s="42">
        <v>6415</v>
      </c>
      <c r="F130" s="46">
        <v>6282.8037619999996</v>
      </c>
      <c r="G130" s="46">
        <v>1191.5</v>
      </c>
      <c r="H130" s="46">
        <f t="shared" si="12"/>
        <v>-5091.3037619999996</v>
      </c>
      <c r="I130" s="46"/>
      <c r="J130" s="47">
        <f t="shared" si="13"/>
        <v>-0.81035536917347384</v>
      </c>
      <c r="K130" s="46">
        <f t="shared" si="14"/>
        <v>5223.5</v>
      </c>
      <c r="L130" s="46">
        <v>0</v>
      </c>
      <c r="M130" s="48">
        <f t="shared" si="15"/>
        <v>0.1857365549493375</v>
      </c>
    </row>
    <row r="131" spans="1:13" ht="24.95" customHeight="1" x14ac:dyDescent="0.25">
      <c r="A131" s="36" t="s">
        <v>166</v>
      </c>
      <c r="B131" s="37" t="s">
        <v>167</v>
      </c>
      <c r="C131" s="37"/>
      <c r="D131" s="38"/>
      <c r="E131" s="36">
        <v>8808.75</v>
      </c>
      <c r="F131" s="39">
        <v>8602.4864010000001</v>
      </c>
      <c r="G131" s="39">
        <v>297.5</v>
      </c>
      <c r="H131" s="39">
        <f t="shared" si="12"/>
        <v>-8304.9864010000001</v>
      </c>
      <c r="I131" s="39"/>
      <c r="J131" s="40">
        <f t="shared" si="13"/>
        <v>-0.96541697526363812</v>
      </c>
      <c r="K131" s="39">
        <f t="shared" si="14"/>
        <v>8511.25</v>
      </c>
      <c r="L131" s="39">
        <v>0</v>
      </c>
      <c r="M131" s="41">
        <f t="shared" si="15"/>
        <v>3.377323683837094E-2</v>
      </c>
    </row>
    <row r="132" spans="1:13" ht="24.95" customHeight="1" outlineLevel="1" x14ac:dyDescent="0.25">
      <c r="A132" s="42"/>
      <c r="B132" s="43" t="s">
        <v>167</v>
      </c>
      <c r="C132" s="44" t="s">
        <v>35</v>
      </c>
      <c r="D132" s="45" t="s">
        <v>93</v>
      </c>
      <c r="E132" s="42">
        <v>8808.75</v>
      </c>
      <c r="F132" s="46">
        <v>8602.4864010000001</v>
      </c>
      <c r="G132" s="46">
        <v>297.5</v>
      </c>
      <c r="H132" s="46">
        <f t="shared" si="12"/>
        <v>-8304.9864010000001</v>
      </c>
      <c r="I132" s="46"/>
      <c r="J132" s="47">
        <f t="shared" si="13"/>
        <v>-0.96541697526363812</v>
      </c>
      <c r="K132" s="46">
        <f t="shared" si="14"/>
        <v>8511.25</v>
      </c>
      <c r="L132" s="46">
        <v>0</v>
      </c>
      <c r="M132" s="48">
        <f t="shared" si="15"/>
        <v>3.377323683837094E-2</v>
      </c>
    </row>
    <row r="133" spans="1:13" ht="24.95" customHeight="1" x14ac:dyDescent="0.25">
      <c r="A133" s="36" t="s">
        <v>168</v>
      </c>
      <c r="B133" s="37" t="s">
        <v>169</v>
      </c>
      <c r="C133" s="37"/>
      <c r="D133" s="38"/>
      <c r="E133" s="36">
        <v>16</v>
      </c>
      <c r="F133" s="39">
        <v>16.000022000000001</v>
      </c>
      <c r="G133" s="39">
        <v>0</v>
      </c>
      <c r="H133" s="39">
        <f t="shared" si="12"/>
        <v>-16.000022000000001</v>
      </c>
      <c r="I133" s="39"/>
      <c r="J133" s="40">
        <f t="shared" si="13"/>
        <v>-1</v>
      </c>
      <c r="K133" s="39">
        <f t="shared" si="14"/>
        <v>16</v>
      </c>
      <c r="L133" s="39">
        <v>0</v>
      </c>
      <c r="M133" s="41">
        <f t="shared" si="15"/>
        <v>0</v>
      </c>
    </row>
    <row r="134" spans="1:13" ht="24.95" customHeight="1" outlineLevel="1" x14ac:dyDescent="0.25">
      <c r="A134" s="42"/>
      <c r="B134" s="43" t="s">
        <v>169</v>
      </c>
      <c r="C134" s="44" t="s">
        <v>35</v>
      </c>
      <c r="D134" s="45" t="s">
        <v>36</v>
      </c>
      <c r="E134" s="42">
        <v>16</v>
      </c>
      <c r="F134" s="46">
        <v>16.000022000000001</v>
      </c>
      <c r="G134" s="46">
        <v>0</v>
      </c>
      <c r="H134" s="46">
        <f t="shared" si="12"/>
        <v>-16.000022000000001</v>
      </c>
      <c r="I134" s="46"/>
      <c r="J134" s="47">
        <f t="shared" si="13"/>
        <v>-1</v>
      </c>
      <c r="K134" s="46">
        <f t="shared" si="14"/>
        <v>16</v>
      </c>
      <c r="L134" s="46">
        <v>0</v>
      </c>
      <c r="M134" s="48">
        <f t="shared" si="15"/>
        <v>0</v>
      </c>
    </row>
    <row r="135" spans="1:13" ht="24.95" customHeight="1" x14ac:dyDescent="0.25">
      <c r="A135" s="36" t="s">
        <v>170</v>
      </c>
      <c r="B135" s="37" t="s">
        <v>171</v>
      </c>
      <c r="C135" s="37"/>
      <c r="D135" s="38"/>
      <c r="E135" s="36">
        <v>1215</v>
      </c>
      <c r="F135" s="39">
        <v>1122.9301640000001</v>
      </c>
      <c r="G135" s="39">
        <v>223</v>
      </c>
      <c r="H135" s="39">
        <f t="shared" si="12"/>
        <v>-899.9301640000001</v>
      </c>
      <c r="I135" s="39"/>
      <c r="J135" s="40">
        <f t="shared" si="13"/>
        <v>-0.80141240555365478</v>
      </c>
      <c r="K135" s="39">
        <f t="shared" si="14"/>
        <v>992</v>
      </c>
      <c r="L135" s="39">
        <v>0</v>
      </c>
      <c r="M135" s="41">
        <f t="shared" si="15"/>
        <v>0.18353909465020576</v>
      </c>
    </row>
    <row r="136" spans="1:13" ht="24.95" customHeight="1" outlineLevel="1" x14ac:dyDescent="0.25">
      <c r="A136" s="42"/>
      <c r="B136" s="43" t="s">
        <v>171</v>
      </c>
      <c r="C136" s="44" t="s">
        <v>35</v>
      </c>
      <c r="D136" s="45" t="s">
        <v>36</v>
      </c>
      <c r="E136" s="42">
        <v>1215</v>
      </c>
      <c r="F136" s="46">
        <v>1122.9301640000001</v>
      </c>
      <c r="G136" s="46">
        <v>223</v>
      </c>
      <c r="H136" s="46">
        <f t="shared" si="12"/>
        <v>-899.9301640000001</v>
      </c>
      <c r="I136" s="46"/>
      <c r="J136" s="47">
        <f t="shared" si="13"/>
        <v>-0.80141240555365478</v>
      </c>
      <c r="K136" s="46">
        <f t="shared" si="14"/>
        <v>992</v>
      </c>
      <c r="L136" s="46">
        <v>0</v>
      </c>
      <c r="M136" s="48">
        <f t="shared" si="15"/>
        <v>0.18353909465020576</v>
      </c>
    </row>
    <row r="137" spans="1:13" ht="24.95" customHeight="1" x14ac:dyDescent="0.25">
      <c r="A137" s="36" t="s">
        <v>172</v>
      </c>
      <c r="B137" s="37" t="s">
        <v>173</v>
      </c>
      <c r="C137" s="37"/>
      <c r="D137" s="38"/>
      <c r="E137" s="36">
        <v>413</v>
      </c>
      <c r="F137" s="39">
        <v>408.09513299999998</v>
      </c>
      <c r="G137" s="39">
        <v>155</v>
      </c>
      <c r="H137" s="39">
        <f t="shared" si="12"/>
        <v>-253.09513299999998</v>
      </c>
      <c r="I137" s="39"/>
      <c r="J137" s="40">
        <f t="shared" si="13"/>
        <v>-0.62018659997104153</v>
      </c>
      <c r="K137" s="39">
        <f t="shared" si="14"/>
        <v>258</v>
      </c>
      <c r="L137" s="39">
        <v>0</v>
      </c>
      <c r="M137" s="41">
        <f t="shared" si="15"/>
        <v>0.37530266343825663</v>
      </c>
    </row>
    <row r="138" spans="1:13" ht="24.95" customHeight="1" outlineLevel="1" x14ac:dyDescent="0.25">
      <c r="A138" s="42"/>
      <c r="B138" s="43" t="s">
        <v>173</v>
      </c>
      <c r="C138" s="44" t="s">
        <v>35</v>
      </c>
      <c r="D138" s="45" t="s">
        <v>36</v>
      </c>
      <c r="E138" s="42">
        <v>413</v>
      </c>
      <c r="F138" s="46">
        <v>408.09513299999998</v>
      </c>
      <c r="G138" s="46">
        <v>155</v>
      </c>
      <c r="H138" s="46">
        <f t="shared" si="12"/>
        <v>-253.09513299999998</v>
      </c>
      <c r="I138" s="46"/>
      <c r="J138" s="47">
        <f t="shared" si="13"/>
        <v>-0.62018659997104153</v>
      </c>
      <c r="K138" s="46">
        <f t="shared" si="14"/>
        <v>258</v>
      </c>
      <c r="L138" s="46">
        <v>0</v>
      </c>
      <c r="M138" s="48">
        <f t="shared" si="15"/>
        <v>0.37530266343825663</v>
      </c>
    </row>
    <row r="139" spans="1:13" ht="24.95" customHeight="1" x14ac:dyDescent="0.25">
      <c r="A139" s="36" t="s">
        <v>174</v>
      </c>
      <c r="B139" s="37"/>
      <c r="C139" s="37" t="s">
        <v>35</v>
      </c>
      <c r="D139" s="38" t="s">
        <v>81</v>
      </c>
      <c r="E139" s="36">
        <v>132748.37</v>
      </c>
      <c r="F139" s="39">
        <v>132248.381027</v>
      </c>
      <c r="G139" s="39">
        <v>873.04</v>
      </c>
      <c r="H139" s="39">
        <f t="shared" si="12"/>
        <v>-131375.34102699999</v>
      </c>
      <c r="I139" s="39"/>
      <c r="J139" s="40">
        <f t="shared" si="13"/>
        <v>-0.99339848251282736</v>
      </c>
      <c r="K139" s="39">
        <f t="shared" si="14"/>
        <v>131875.32999999999</v>
      </c>
      <c r="L139" s="39">
        <v>0</v>
      </c>
      <c r="M139" s="41">
        <f t="shared" si="15"/>
        <v>6.5766532575880212E-3</v>
      </c>
    </row>
    <row r="140" spans="1:13" ht="24.95" customHeight="1" x14ac:dyDescent="0.25">
      <c r="A140" s="36" t="s">
        <v>175</v>
      </c>
      <c r="B140" s="37"/>
      <c r="C140" s="37" t="s">
        <v>35</v>
      </c>
      <c r="D140" s="38" t="s">
        <v>87</v>
      </c>
      <c r="E140" s="36">
        <v>96680</v>
      </c>
      <c r="F140" s="39">
        <v>96679.96</v>
      </c>
      <c r="G140" s="39">
        <v>0</v>
      </c>
      <c r="H140" s="39">
        <f t="shared" si="12"/>
        <v>-96679.96</v>
      </c>
      <c r="I140" s="39"/>
      <c r="J140" s="40">
        <f t="shared" si="13"/>
        <v>-1</v>
      </c>
      <c r="K140" s="39">
        <f t="shared" si="14"/>
        <v>96680</v>
      </c>
      <c r="L140" s="39">
        <v>0</v>
      </c>
      <c r="M140" s="41">
        <f t="shared" si="15"/>
        <v>0</v>
      </c>
    </row>
    <row r="141" spans="1:13" ht="24.95" customHeight="1" x14ac:dyDescent="0.25">
      <c r="A141" s="36" t="s">
        <v>176</v>
      </c>
      <c r="B141" s="37"/>
      <c r="C141" s="37" t="s">
        <v>35</v>
      </c>
      <c r="D141" s="38" t="s">
        <v>177</v>
      </c>
      <c r="E141" s="36">
        <v>122518.7</v>
      </c>
      <c r="F141" s="39">
        <v>122518.682933</v>
      </c>
      <c r="G141" s="39">
        <v>19488.5</v>
      </c>
      <c r="H141" s="39">
        <f t="shared" si="12"/>
        <v>-103030.182933</v>
      </c>
      <c r="I141" s="39"/>
      <c r="J141" s="40">
        <f t="shared" si="13"/>
        <v>-0.84093446376127479</v>
      </c>
      <c r="K141" s="39">
        <f t="shared" si="14"/>
        <v>103030.2</v>
      </c>
      <c r="L141" s="39">
        <v>0</v>
      </c>
      <c r="M141" s="41">
        <f t="shared" si="15"/>
        <v>0.15906551408070768</v>
      </c>
    </row>
    <row r="142" spans="1:13" ht="24.95" customHeight="1" x14ac:dyDescent="0.25">
      <c r="A142" s="49" t="s">
        <v>32</v>
      </c>
      <c r="B142" s="50" t="s">
        <v>178</v>
      </c>
      <c r="C142" s="51"/>
      <c r="D142" s="32"/>
      <c r="E142" s="33"/>
      <c r="F142" s="33"/>
      <c r="G142" s="33"/>
      <c r="H142" s="33"/>
      <c r="I142" s="33"/>
      <c r="J142" s="52"/>
      <c r="K142" s="33"/>
      <c r="L142" s="33"/>
      <c r="M142" s="35"/>
    </row>
    <row r="143" spans="1:13" ht="24.95" customHeight="1" x14ac:dyDescent="0.25">
      <c r="A143" s="53" t="s">
        <v>179</v>
      </c>
      <c r="B143" s="54" t="s">
        <v>33</v>
      </c>
      <c r="C143" s="54"/>
      <c r="D143" s="55"/>
      <c r="E143" s="56">
        <v>1891</v>
      </c>
      <c r="F143" s="56">
        <v>1891</v>
      </c>
      <c r="G143" s="56">
        <v>0</v>
      </c>
      <c r="H143" s="56">
        <f t="shared" ref="H143:H174" si="16">G143-F143</f>
        <v>-1891</v>
      </c>
      <c r="I143" s="56"/>
      <c r="J143" s="57">
        <f t="shared" ref="J143:J174" si="17">IFERROR(H143/F143,"-")</f>
        <v>-1</v>
      </c>
      <c r="K143" s="56">
        <f t="shared" ref="K143:K174" si="18">E143-G143</f>
        <v>1891</v>
      </c>
      <c r="L143" s="56">
        <v>0</v>
      </c>
      <c r="M143" s="58">
        <f t="shared" ref="M143:M174" si="19">IFERROR(G143/E143,"-")</f>
        <v>0</v>
      </c>
    </row>
    <row r="144" spans="1:13" ht="24.95" customHeight="1" outlineLevel="1" x14ac:dyDescent="0.25">
      <c r="A144" s="59"/>
      <c r="B144" s="60" t="s">
        <v>34</v>
      </c>
      <c r="C144" s="60" t="s">
        <v>35</v>
      </c>
      <c r="D144" s="61" t="s">
        <v>36</v>
      </c>
      <c r="E144" s="62">
        <v>1781</v>
      </c>
      <c r="F144" s="62">
        <v>1781</v>
      </c>
      <c r="G144" s="62">
        <v>0</v>
      </c>
      <c r="H144" s="63">
        <f t="shared" si="16"/>
        <v>-1781</v>
      </c>
      <c r="I144" s="63"/>
      <c r="J144" s="57">
        <f t="shared" si="17"/>
        <v>-1</v>
      </c>
      <c r="K144" s="63">
        <f t="shared" si="18"/>
        <v>1781</v>
      </c>
      <c r="L144" s="62">
        <v>0</v>
      </c>
      <c r="M144" s="64">
        <f t="shared" si="19"/>
        <v>0</v>
      </c>
    </row>
    <row r="145" spans="1:13" ht="24.95" customHeight="1" outlineLevel="1" x14ac:dyDescent="0.25">
      <c r="A145" s="59"/>
      <c r="B145" s="60" t="s">
        <v>37</v>
      </c>
      <c r="C145" s="60" t="s">
        <v>35</v>
      </c>
      <c r="D145" s="61" t="s">
        <v>36</v>
      </c>
      <c r="E145" s="62">
        <v>110</v>
      </c>
      <c r="F145" s="62">
        <v>110</v>
      </c>
      <c r="G145" s="62">
        <v>0</v>
      </c>
      <c r="H145" s="63">
        <f t="shared" si="16"/>
        <v>-110</v>
      </c>
      <c r="I145" s="63"/>
      <c r="J145" s="57">
        <f t="shared" si="17"/>
        <v>-1</v>
      </c>
      <c r="K145" s="63">
        <f t="shared" si="18"/>
        <v>110</v>
      </c>
      <c r="L145" s="62">
        <v>0</v>
      </c>
      <c r="M145" s="64">
        <f t="shared" si="19"/>
        <v>0</v>
      </c>
    </row>
    <row r="146" spans="1:13" ht="24.95" customHeight="1" x14ac:dyDescent="0.25">
      <c r="A146" s="53" t="s">
        <v>180</v>
      </c>
      <c r="B146" s="54" t="s">
        <v>39</v>
      </c>
      <c r="C146" s="54"/>
      <c r="D146" s="55"/>
      <c r="E146" s="56">
        <v>4544</v>
      </c>
      <c r="F146" s="56">
        <v>4543.9998489999998</v>
      </c>
      <c r="G146" s="56">
        <v>583</v>
      </c>
      <c r="H146" s="56">
        <f t="shared" si="16"/>
        <v>-3960.9998489999998</v>
      </c>
      <c r="I146" s="56"/>
      <c r="J146" s="57">
        <f t="shared" si="17"/>
        <v>-0.87169893939844623</v>
      </c>
      <c r="K146" s="56">
        <f t="shared" si="18"/>
        <v>3961</v>
      </c>
      <c r="L146" s="56">
        <v>0</v>
      </c>
      <c r="M146" s="58">
        <f t="shared" si="19"/>
        <v>0.12830105633802816</v>
      </c>
    </row>
    <row r="147" spans="1:13" ht="24.95" customHeight="1" outlineLevel="1" x14ac:dyDescent="0.25">
      <c r="A147" s="59"/>
      <c r="B147" s="60" t="s">
        <v>41</v>
      </c>
      <c r="C147" s="60"/>
      <c r="D147" s="61" t="s">
        <v>42</v>
      </c>
      <c r="E147" s="62">
        <v>2552</v>
      </c>
      <c r="F147" s="62">
        <v>2552.0005849999998</v>
      </c>
      <c r="G147" s="62">
        <v>260</v>
      </c>
      <c r="H147" s="63">
        <f t="shared" si="16"/>
        <v>-2292.0005849999998</v>
      </c>
      <c r="I147" s="63"/>
      <c r="J147" s="57">
        <f t="shared" si="17"/>
        <v>-0.89811914561140271</v>
      </c>
      <c r="K147" s="63">
        <f t="shared" si="18"/>
        <v>2292</v>
      </c>
      <c r="L147" s="62">
        <v>0</v>
      </c>
      <c r="M147" s="64">
        <f t="shared" si="19"/>
        <v>0.10188087774294671</v>
      </c>
    </row>
    <row r="148" spans="1:13" ht="24.95" customHeight="1" outlineLevel="1" x14ac:dyDescent="0.25">
      <c r="A148" s="59"/>
      <c r="B148" s="60" t="s">
        <v>47</v>
      </c>
      <c r="C148" s="60"/>
      <c r="D148" s="61" t="s">
        <v>42</v>
      </c>
      <c r="E148" s="62">
        <v>752</v>
      </c>
      <c r="F148" s="62">
        <v>751.99951699999997</v>
      </c>
      <c r="G148" s="62">
        <v>136</v>
      </c>
      <c r="H148" s="63">
        <f t="shared" si="16"/>
        <v>-615.99951699999997</v>
      </c>
      <c r="I148" s="63"/>
      <c r="J148" s="57">
        <f t="shared" si="17"/>
        <v>-0.81914882001180855</v>
      </c>
      <c r="K148" s="63">
        <f t="shared" si="18"/>
        <v>616</v>
      </c>
      <c r="L148" s="62">
        <v>0</v>
      </c>
      <c r="M148" s="64">
        <f t="shared" si="19"/>
        <v>0.18085106382978725</v>
      </c>
    </row>
    <row r="149" spans="1:13" ht="24.95" customHeight="1" outlineLevel="1" x14ac:dyDescent="0.25">
      <c r="A149" s="59"/>
      <c r="B149" s="60" t="s">
        <v>51</v>
      </c>
      <c r="C149" s="60"/>
      <c r="D149" s="61" t="s">
        <v>42</v>
      </c>
      <c r="E149" s="62">
        <v>1240</v>
      </c>
      <c r="F149" s="62">
        <v>1239.9997470000001</v>
      </c>
      <c r="G149" s="62">
        <v>187</v>
      </c>
      <c r="H149" s="63">
        <f t="shared" si="16"/>
        <v>-1052.9997470000001</v>
      </c>
      <c r="I149" s="63"/>
      <c r="J149" s="57">
        <f t="shared" si="17"/>
        <v>-0.84919351761770967</v>
      </c>
      <c r="K149" s="63">
        <f t="shared" si="18"/>
        <v>1053</v>
      </c>
      <c r="L149" s="62">
        <v>0</v>
      </c>
      <c r="M149" s="64">
        <f t="shared" si="19"/>
        <v>0.15080645161290324</v>
      </c>
    </row>
    <row r="150" spans="1:13" ht="24.95" customHeight="1" outlineLevel="1" x14ac:dyDescent="0.25">
      <c r="A150" s="53" t="s">
        <v>181</v>
      </c>
      <c r="B150" s="54" t="s">
        <v>41</v>
      </c>
      <c r="C150" s="54"/>
      <c r="D150" s="55" t="s">
        <v>42</v>
      </c>
      <c r="E150" s="56">
        <v>2552</v>
      </c>
      <c r="F150" s="56">
        <v>2552.0005849999998</v>
      </c>
      <c r="G150" s="56">
        <v>260</v>
      </c>
      <c r="H150" s="56">
        <f t="shared" si="16"/>
        <v>-2292.0005849999998</v>
      </c>
      <c r="I150" s="56"/>
      <c r="J150" s="57">
        <f t="shared" si="17"/>
        <v>-0.89811914561140271</v>
      </c>
      <c r="K150" s="56">
        <f t="shared" si="18"/>
        <v>2292</v>
      </c>
      <c r="L150" s="56">
        <v>0</v>
      </c>
      <c r="M150" s="58">
        <f t="shared" si="19"/>
        <v>0.10188087774294671</v>
      </c>
    </row>
    <row r="151" spans="1:13" ht="24.95" customHeight="1" outlineLevel="2" x14ac:dyDescent="0.25">
      <c r="A151" s="59"/>
      <c r="B151" s="60" t="s">
        <v>43</v>
      </c>
      <c r="C151" s="60" t="s">
        <v>35</v>
      </c>
      <c r="D151" s="61" t="s">
        <v>44</v>
      </c>
      <c r="E151" s="62">
        <v>511</v>
      </c>
      <c r="F151" s="62">
        <v>510.99909700000001</v>
      </c>
      <c r="G151" s="62">
        <v>50</v>
      </c>
      <c r="H151" s="63">
        <f t="shared" si="16"/>
        <v>-460.99909700000001</v>
      </c>
      <c r="I151" s="63"/>
      <c r="J151" s="57">
        <f t="shared" si="17"/>
        <v>-0.90215246897001855</v>
      </c>
      <c r="K151" s="63">
        <f t="shared" si="18"/>
        <v>461</v>
      </c>
      <c r="L151" s="62">
        <v>0</v>
      </c>
      <c r="M151" s="64">
        <f t="shared" si="19"/>
        <v>9.7847358121330719E-2</v>
      </c>
    </row>
    <row r="152" spans="1:13" ht="24.95" customHeight="1" outlineLevel="2" x14ac:dyDescent="0.25">
      <c r="A152" s="59"/>
      <c r="B152" s="60" t="s">
        <v>45</v>
      </c>
      <c r="C152" s="60" t="s">
        <v>35</v>
      </c>
      <c r="D152" s="61" t="s">
        <v>44</v>
      </c>
      <c r="E152" s="62">
        <v>2041</v>
      </c>
      <c r="F152" s="62">
        <v>2041.0014880000001</v>
      </c>
      <c r="G152" s="62">
        <v>210</v>
      </c>
      <c r="H152" s="63">
        <f t="shared" si="16"/>
        <v>-1831.0014880000001</v>
      </c>
      <c r="I152" s="63"/>
      <c r="J152" s="57">
        <f t="shared" si="17"/>
        <v>-0.89710933517947533</v>
      </c>
      <c r="K152" s="63">
        <f t="shared" si="18"/>
        <v>1831</v>
      </c>
      <c r="L152" s="62">
        <v>0</v>
      </c>
      <c r="M152" s="64">
        <f t="shared" si="19"/>
        <v>0.102890739833415</v>
      </c>
    </row>
    <row r="153" spans="1:13" ht="24.95" customHeight="1" outlineLevel="1" x14ac:dyDescent="0.25">
      <c r="A153" s="53" t="s">
        <v>182</v>
      </c>
      <c r="B153" s="54" t="s">
        <v>47</v>
      </c>
      <c r="C153" s="54"/>
      <c r="D153" s="55" t="s">
        <v>42</v>
      </c>
      <c r="E153" s="56">
        <v>752</v>
      </c>
      <c r="F153" s="56">
        <v>751.99951699999997</v>
      </c>
      <c r="G153" s="56">
        <v>136</v>
      </c>
      <c r="H153" s="56">
        <f t="shared" si="16"/>
        <v>-615.99951699999997</v>
      </c>
      <c r="I153" s="56"/>
      <c r="J153" s="57">
        <f t="shared" si="17"/>
        <v>-0.81914882001180855</v>
      </c>
      <c r="K153" s="56">
        <f t="shared" si="18"/>
        <v>616</v>
      </c>
      <c r="L153" s="56">
        <v>0</v>
      </c>
      <c r="M153" s="58">
        <f t="shared" si="19"/>
        <v>0.18085106382978725</v>
      </c>
    </row>
    <row r="154" spans="1:13" ht="24.95" customHeight="1" outlineLevel="2" x14ac:dyDescent="0.25">
      <c r="A154" s="59"/>
      <c r="B154" s="60" t="s">
        <v>48</v>
      </c>
      <c r="C154" s="60" t="s">
        <v>35</v>
      </c>
      <c r="D154" s="61" t="s">
        <v>44</v>
      </c>
      <c r="E154" s="62">
        <v>741</v>
      </c>
      <c r="F154" s="62">
        <v>740.99951999999996</v>
      </c>
      <c r="G154" s="62">
        <v>133</v>
      </c>
      <c r="H154" s="63">
        <f t="shared" si="16"/>
        <v>-607.99951999999996</v>
      </c>
      <c r="I154" s="63"/>
      <c r="J154" s="57">
        <f t="shared" si="17"/>
        <v>-0.82051270424574629</v>
      </c>
      <c r="K154" s="63">
        <f t="shared" si="18"/>
        <v>608</v>
      </c>
      <c r="L154" s="62">
        <v>0</v>
      </c>
      <c r="M154" s="64">
        <f t="shared" si="19"/>
        <v>0.17948717948717949</v>
      </c>
    </row>
    <row r="155" spans="1:13" ht="24.95" customHeight="1" outlineLevel="2" x14ac:dyDescent="0.25">
      <c r="A155" s="59"/>
      <c r="B155" s="60" t="s">
        <v>49</v>
      </c>
      <c r="C155" s="60" t="s">
        <v>35</v>
      </c>
      <c r="D155" s="61" t="s">
        <v>44</v>
      </c>
      <c r="E155" s="62">
        <v>11</v>
      </c>
      <c r="F155" s="62">
        <v>10.999997</v>
      </c>
      <c r="G155" s="62">
        <v>3</v>
      </c>
      <c r="H155" s="63">
        <f t="shared" si="16"/>
        <v>-7.9999970000000005</v>
      </c>
      <c r="I155" s="63"/>
      <c r="J155" s="57">
        <f t="shared" si="17"/>
        <v>-0.72727265289254173</v>
      </c>
      <c r="K155" s="63">
        <f t="shared" si="18"/>
        <v>8</v>
      </c>
      <c r="L155" s="62">
        <v>0</v>
      </c>
      <c r="M155" s="64">
        <f t="shared" si="19"/>
        <v>0.27272727272727271</v>
      </c>
    </row>
    <row r="156" spans="1:13" ht="24.95" customHeight="1" outlineLevel="1" x14ac:dyDescent="0.25">
      <c r="A156" s="53" t="s">
        <v>183</v>
      </c>
      <c r="B156" s="54" t="s">
        <v>51</v>
      </c>
      <c r="C156" s="54"/>
      <c r="D156" s="55" t="s">
        <v>42</v>
      </c>
      <c r="E156" s="56">
        <v>1240</v>
      </c>
      <c r="F156" s="56">
        <v>1239.9997470000001</v>
      </c>
      <c r="G156" s="56">
        <v>187</v>
      </c>
      <c r="H156" s="56">
        <f t="shared" si="16"/>
        <v>-1052.9997470000001</v>
      </c>
      <c r="I156" s="56"/>
      <c r="J156" s="57">
        <f t="shared" si="17"/>
        <v>-0.84919351761770967</v>
      </c>
      <c r="K156" s="56">
        <f t="shared" si="18"/>
        <v>1053</v>
      </c>
      <c r="L156" s="56">
        <v>0</v>
      </c>
      <c r="M156" s="58">
        <f t="shared" si="19"/>
        <v>0.15080645161290324</v>
      </c>
    </row>
    <row r="157" spans="1:13" ht="24.95" customHeight="1" outlineLevel="2" x14ac:dyDescent="0.25">
      <c r="A157" s="59"/>
      <c r="B157" s="60" t="s">
        <v>52</v>
      </c>
      <c r="C157" s="60" t="s">
        <v>35</v>
      </c>
      <c r="D157" s="61" t="s">
        <v>44</v>
      </c>
      <c r="E157" s="62">
        <v>446</v>
      </c>
      <c r="F157" s="62">
        <v>446.00006000000002</v>
      </c>
      <c r="G157" s="62">
        <v>66</v>
      </c>
      <c r="H157" s="63">
        <f t="shared" si="16"/>
        <v>-380.00006000000002</v>
      </c>
      <c r="I157" s="63"/>
      <c r="J157" s="57">
        <f t="shared" si="17"/>
        <v>-0.85201795712762907</v>
      </c>
      <c r="K157" s="63">
        <f t="shared" si="18"/>
        <v>380</v>
      </c>
      <c r="L157" s="62">
        <v>0</v>
      </c>
      <c r="M157" s="64">
        <f t="shared" si="19"/>
        <v>0.14798206278026907</v>
      </c>
    </row>
    <row r="158" spans="1:13" ht="24.95" customHeight="1" outlineLevel="2" x14ac:dyDescent="0.25">
      <c r="A158" s="59"/>
      <c r="B158" s="60" t="s">
        <v>53</v>
      </c>
      <c r="C158" s="60" t="s">
        <v>35</v>
      </c>
      <c r="D158" s="61" t="s">
        <v>44</v>
      </c>
      <c r="E158" s="62">
        <v>544</v>
      </c>
      <c r="F158" s="62">
        <v>543.99982199999999</v>
      </c>
      <c r="G158" s="62">
        <v>69</v>
      </c>
      <c r="H158" s="63">
        <f t="shared" si="16"/>
        <v>-474.99982199999999</v>
      </c>
      <c r="I158" s="63"/>
      <c r="J158" s="57">
        <f t="shared" si="17"/>
        <v>-0.87316172320365204</v>
      </c>
      <c r="K158" s="63">
        <f t="shared" si="18"/>
        <v>475</v>
      </c>
      <c r="L158" s="62">
        <v>0</v>
      </c>
      <c r="M158" s="64">
        <f t="shared" si="19"/>
        <v>0.12683823529411764</v>
      </c>
    </row>
    <row r="159" spans="1:13" ht="24.95" customHeight="1" outlineLevel="2" x14ac:dyDescent="0.25">
      <c r="A159" s="59"/>
      <c r="B159" s="60" t="s">
        <v>54</v>
      </c>
      <c r="C159" s="60" t="s">
        <v>35</v>
      </c>
      <c r="D159" s="61" t="s">
        <v>44</v>
      </c>
      <c r="E159" s="62">
        <v>250</v>
      </c>
      <c r="F159" s="62">
        <v>249.999865</v>
      </c>
      <c r="G159" s="62">
        <v>52</v>
      </c>
      <c r="H159" s="63">
        <f t="shared" si="16"/>
        <v>-197.999865</v>
      </c>
      <c r="I159" s="63"/>
      <c r="J159" s="57">
        <f t="shared" si="17"/>
        <v>-0.79199988767993934</v>
      </c>
      <c r="K159" s="63">
        <f t="shared" si="18"/>
        <v>198</v>
      </c>
      <c r="L159" s="62">
        <v>0</v>
      </c>
      <c r="M159" s="64">
        <f t="shared" si="19"/>
        <v>0.20799999999999999</v>
      </c>
    </row>
    <row r="160" spans="1:13" ht="24.95" customHeight="1" x14ac:dyDescent="0.25">
      <c r="A160" s="53" t="s">
        <v>184</v>
      </c>
      <c r="B160" s="54" t="s">
        <v>56</v>
      </c>
      <c r="C160" s="54"/>
      <c r="D160" s="55"/>
      <c r="E160" s="56">
        <v>330</v>
      </c>
      <c r="F160" s="56">
        <v>329.99997200000001</v>
      </c>
      <c r="G160" s="56">
        <v>132</v>
      </c>
      <c r="H160" s="56">
        <f t="shared" si="16"/>
        <v>-197.99997200000001</v>
      </c>
      <c r="I160" s="56"/>
      <c r="J160" s="57">
        <f t="shared" si="17"/>
        <v>-0.59999996606060324</v>
      </c>
      <c r="K160" s="56">
        <f t="shared" si="18"/>
        <v>198</v>
      </c>
      <c r="L160" s="56">
        <v>0</v>
      </c>
      <c r="M160" s="58">
        <f t="shared" si="19"/>
        <v>0.4</v>
      </c>
    </row>
    <row r="161" spans="1:13" ht="24.95" customHeight="1" outlineLevel="1" x14ac:dyDescent="0.25">
      <c r="A161" s="59"/>
      <c r="B161" s="60" t="s">
        <v>58</v>
      </c>
      <c r="C161" s="60"/>
      <c r="D161" s="61" t="s">
        <v>36</v>
      </c>
      <c r="E161" s="62">
        <v>261</v>
      </c>
      <c r="F161" s="62">
        <v>260.99995699999999</v>
      </c>
      <c r="G161" s="62">
        <v>88</v>
      </c>
      <c r="H161" s="63">
        <f t="shared" si="16"/>
        <v>-172.99995699999999</v>
      </c>
      <c r="I161" s="63"/>
      <c r="J161" s="57">
        <f t="shared" si="17"/>
        <v>-0.66283519349392073</v>
      </c>
      <c r="K161" s="63">
        <f t="shared" si="18"/>
        <v>173</v>
      </c>
      <c r="L161" s="62">
        <v>0</v>
      </c>
      <c r="M161" s="64">
        <f t="shared" si="19"/>
        <v>0.33716475095785442</v>
      </c>
    </row>
    <row r="162" spans="1:13" ht="24.95" customHeight="1" outlineLevel="1" x14ac:dyDescent="0.25">
      <c r="A162" s="59"/>
      <c r="B162" s="60" t="s">
        <v>60</v>
      </c>
      <c r="C162" s="60"/>
      <c r="D162" s="61" t="s">
        <v>36</v>
      </c>
      <c r="E162" s="62">
        <v>39</v>
      </c>
      <c r="F162" s="62">
        <v>39.000008999999999</v>
      </c>
      <c r="G162" s="62">
        <v>28</v>
      </c>
      <c r="H162" s="63">
        <f t="shared" si="16"/>
        <v>-11.000008999999999</v>
      </c>
      <c r="I162" s="63"/>
      <c r="J162" s="57">
        <f t="shared" si="17"/>
        <v>-0.28205144773171714</v>
      </c>
      <c r="K162" s="63">
        <f t="shared" si="18"/>
        <v>11</v>
      </c>
      <c r="L162" s="62">
        <v>0</v>
      </c>
      <c r="M162" s="64">
        <f t="shared" si="19"/>
        <v>0.71794871794871795</v>
      </c>
    </row>
    <row r="163" spans="1:13" ht="24.95" customHeight="1" outlineLevel="1" x14ac:dyDescent="0.25">
      <c r="A163" s="59"/>
      <c r="B163" s="60" t="s">
        <v>62</v>
      </c>
      <c r="C163" s="60"/>
      <c r="D163" s="61" t="s">
        <v>36</v>
      </c>
      <c r="E163" s="62">
        <v>30</v>
      </c>
      <c r="F163" s="62">
        <v>30.000005999999999</v>
      </c>
      <c r="G163" s="62">
        <v>16</v>
      </c>
      <c r="H163" s="63">
        <f t="shared" si="16"/>
        <v>-14.000005999999999</v>
      </c>
      <c r="I163" s="63"/>
      <c r="J163" s="57">
        <f t="shared" si="17"/>
        <v>-0.46666677333331197</v>
      </c>
      <c r="K163" s="63">
        <f t="shared" si="18"/>
        <v>14</v>
      </c>
      <c r="L163" s="62">
        <v>0</v>
      </c>
      <c r="M163" s="64">
        <f t="shared" si="19"/>
        <v>0.53333333333333333</v>
      </c>
    </row>
    <row r="164" spans="1:13" ht="24.95" customHeight="1" outlineLevel="1" x14ac:dyDescent="0.25">
      <c r="A164" s="53" t="s">
        <v>185</v>
      </c>
      <c r="B164" s="54" t="s">
        <v>58</v>
      </c>
      <c r="C164" s="54"/>
      <c r="D164" s="55" t="s">
        <v>36</v>
      </c>
      <c r="E164" s="56">
        <v>261</v>
      </c>
      <c r="F164" s="56">
        <v>260.99995699999999</v>
      </c>
      <c r="G164" s="56">
        <v>88</v>
      </c>
      <c r="H164" s="56">
        <f t="shared" si="16"/>
        <v>-172.99995699999999</v>
      </c>
      <c r="I164" s="56"/>
      <c r="J164" s="57">
        <f t="shared" si="17"/>
        <v>-0.66283519349392073</v>
      </c>
      <c r="K164" s="56">
        <f t="shared" si="18"/>
        <v>173</v>
      </c>
      <c r="L164" s="56">
        <v>0</v>
      </c>
      <c r="M164" s="58">
        <f t="shared" si="19"/>
        <v>0.33716475095785442</v>
      </c>
    </row>
    <row r="165" spans="1:13" ht="24.95" customHeight="1" outlineLevel="2" x14ac:dyDescent="0.25">
      <c r="A165" s="59"/>
      <c r="B165" s="60" t="s">
        <v>43</v>
      </c>
      <c r="C165" s="60" t="s">
        <v>35</v>
      </c>
      <c r="D165" s="61" t="s">
        <v>36</v>
      </c>
      <c r="E165" s="62">
        <v>222</v>
      </c>
      <c r="F165" s="62">
        <v>221.99998199999999</v>
      </c>
      <c r="G165" s="62">
        <v>74</v>
      </c>
      <c r="H165" s="63">
        <f t="shared" si="16"/>
        <v>-147.99998199999999</v>
      </c>
      <c r="I165" s="63"/>
      <c r="J165" s="57">
        <f t="shared" si="17"/>
        <v>-0.66666663963963746</v>
      </c>
      <c r="K165" s="63">
        <f t="shared" si="18"/>
        <v>148</v>
      </c>
      <c r="L165" s="62">
        <v>0</v>
      </c>
      <c r="M165" s="64">
        <f t="shared" si="19"/>
        <v>0.33333333333333331</v>
      </c>
    </row>
    <row r="166" spans="1:13" ht="24.95" customHeight="1" outlineLevel="2" x14ac:dyDescent="0.25">
      <c r="A166" s="59"/>
      <c r="B166" s="60" t="s">
        <v>45</v>
      </c>
      <c r="C166" s="60" t="s">
        <v>35</v>
      </c>
      <c r="D166" s="61" t="s">
        <v>36</v>
      </c>
      <c r="E166" s="62">
        <v>39</v>
      </c>
      <c r="F166" s="62">
        <v>38.999974999999999</v>
      </c>
      <c r="G166" s="62">
        <v>14</v>
      </c>
      <c r="H166" s="63">
        <f t="shared" si="16"/>
        <v>-24.999974999999999</v>
      </c>
      <c r="I166" s="63"/>
      <c r="J166" s="57">
        <f t="shared" si="17"/>
        <v>-0.64102541091372489</v>
      </c>
      <c r="K166" s="63">
        <f t="shared" si="18"/>
        <v>25</v>
      </c>
      <c r="L166" s="62">
        <v>0</v>
      </c>
      <c r="M166" s="64">
        <f t="shared" si="19"/>
        <v>0.35897435897435898</v>
      </c>
    </row>
    <row r="167" spans="1:13" ht="24.95" customHeight="1" outlineLevel="1" x14ac:dyDescent="0.25">
      <c r="A167" s="53" t="s">
        <v>186</v>
      </c>
      <c r="B167" s="54" t="s">
        <v>60</v>
      </c>
      <c r="C167" s="54"/>
      <c r="D167" s="55" t="s">
        <v>36</v>
      </c>
      <c r="E167" s="56">
        <v>39</v>
      </c>
      <c r="F167" s="56">
        <v>39.000008999999999</v>
      </c>
      <c r="G167" s="56">
        <v>28</v>
      </c>
      <c r="H167" s="56">
        <f t="shared" si="16"/>
        <v>-11.000008999999999</v>
      </c>
      <c r="I167" s="56"/>
      <c r="J167" s="57">
        <f t="shared" si="17"/>
        <v>-0.28205144773171714</v>
      </c>
      <c r="K167" s="56">
        <f t="shared" si="18"/>
        <v>11</v>
      </c>
      <c r="L167" s="56">
        <v>0</v>
      </c>
      <c r="M167" s="58">
        <f t="shared" si="19"/>
        <v>0.71794871794871795</v>
      </c>
    </row>
    <row r="168" spans="1:13" ht="24.95" customHeight="1" outlineLevel="2" x14ac:dyDescent="0.25">
      <c r="A168" s="59"/>
      <c r="B168" s="60" t="s">
        <v>48</v>
      </c>
      <c r="C168" s="60" t="s">
        <v>35</v>
      </c>
      <c r="D168" s="61" t="s">
        <v>36</v>
      </c>
      <c r="E168" s="62">
        <v>38</v>
      </c>
      <c r="F168" s="62">
        <v>38.000008999999999</v>
      </c>
      <c r="G168" s="62">
        <v>28</v>
      </c>
      <c r="H168" s="63">
        <f t="shared" si="16"/>
        <v>-10.000008999999999</v>
      </c>
      <c r="I168" s="63"/>
      <c r="J168" s="57">
        <f t="shared" si="17"/>
        <v>-0.26315806925203622</v>
      </c>
      <c r="K168" s="63">
        <f t="shared" si="18"/>
        <v>10</v>
      </c>
      <c r="L168" s="62">
        <v>0</v>
      </c>
      <c r="M168" s="64">
        <f t="shared" si="19"/>
        <v>0.73684210526315785</v>
      </c>
    </row>
    <row r="169" spans="1:13" ht="24.95" customHeight="1" outlineLevel="2" x14ac:dyDescent="0.25">
      <c r="A169" s="59"/>
      <c r="B169" s="60" t="s">
        <v>49</v>
      </c>
      <c r="C169" s="60" t="s">
        <v>35</v>
      </c>
      <c r="D169" s="61" t="s">
        <v>36</v>
      </c>
      <c r="E169" s="62">
        <v>1</v>
      </c>
      <c r="F169" s="62">
        <v>1</v>
      </c>
      <c r="G169" s="62">
        <v>0</v>
      </c>
      <c r="H169" s="63">
        <f t="shared" si="16"/>
        <v>-1</v>
      </c>
      <c r="I169" s="63"/>
      <c r="J169" s="57">
        <f t="shared" si="17"/>
        <v>-1</v>
      </c>
      <c r="K169" s="63">
        <f t="shared" si="18"/>
        <v>1</v>
      </c>
      <c r="L169" s="62">
        <v>0</v>
      </c>
      <c r="M169" s="64">
        <f t="shared" si="19"/>
        <v>0</v>
      </c>
    </row>
    <row r="170" spans="1:13" ht="24.95" customHeight="1" outlineLevel="1" x14ac:dyDescent="0.25">
      <c r="A170" s="53" t="s">
        <v>187</v>
      </c>
      <c r="B170" s="54" t="s">
        <v>62</v>
      </c>
      <c r="C170" s="54"/>
      <c r="D170" s="55" t="s">
        <v>36</v>
      </c>
      <c r="E170" s="56">
        <v>30</v>
      </c>
      <c r="F170" s="56">
        <v>30.000005999999999</v>
      </c>
      <c r="G170" s="56">
        <v>16</v>
      </c>
      <c r="H170" s="56">
        <f t="shared" si="16"/>
        <v>-14.000005999999999</v>
      </c>
      <c r="I170" s="56"/>
      <c r="J170" s="57">
        <f t="shared" si="17"/>
        <v>-0.46666677333331197</v>
      </c>
      <c r="K170" s="56">
        <f t="shared" si="18"/>
        <v>14</v>
      </c>
      <c r="L170" s="56">
        <v>0</v>
      </c>
      <c r="M170" s="58">
        <f t="shared" si="19"/>
        <v>0.53333333333333333</v>
      </c>
    </row>
    <row r="171" spans="1:13" ht="24.95" customHeight="1" outlineLevel="2" x14ac:dyDescent="0.25">
      <c r="A171" s="59"/>
      <c r="B171" s="60" t="s">
        <v>52</v>
      </c>
      <c r="C171" s="60" t="s">
        <v>35</v>
      </c>
      <c r="D171" s="61" t="s">
        <v>36</v>
      </c>
      <c r="E171" s="62">
        <v>4</v>
      </c>
      <c r="F171" s="62">
        <v>4.0000039999999997</v>
      </c>
      <c r="G171" s="62">
        <v>0</v>
      </c>
      <c r="H171" s="63">
        <f t="shared" si="16"/>
        <v>-4.0000039999999997</v>
      </c>
      <c r="I171" s="63"/>
      <c r="J171" s="57">
        <f t="shared" si="17"/>
        <v>-1</v>
      </c>
      <c r="K171" s="63">
        <f t="shared" si="18"/>
        <v>4</v>
      </c>
      <c r="L171" s="62">
        <v>0</v>
      </c>
      <c r="M171" s="64">
        <f t="shared" si="19"/>
        <v>0</v>
      </c>
    </row>
    <row r="172" spans="1:13" ht="24.95" customHeight="1" outlineLevel="2" x14ac:dyDescent="0.25">
      <c r="A172" s="59"/>
      <c r="B172" s="60" t="s">
        <v>53</v>
      </c>
      <c r="C172" s="60" t="s">
        <v>35</v>
      </c>
      <c r="D172" s="61" t="s">
        <v>36</v>
      </c>
      <c r="E172" s="62">
        <v>26</v>
      </c>
      <c r="F172" s="62">
        <v>26.000001999999999</v>
      </c>
      <c r="G172" s="62">
        <v>16</v>
      </c>
      <c r="H172" s="63">
        <f t="shared" si="16"/>
        <v>-10.000001999999999</v>
      </c>
      <c r="I172" s="63"/>
      <c r="J172" s="57">
        <f t="shared" si="17"/>
        <v>-0.38461543195265907</v>
      </c>
      <c r="K172" s="63">
        <f t="shared" si="18"/>
        <v>10</v>
      </c>
      <c r="L172" s="62">
        <v>0</v>
      </c>
      <c r="M172" s="64">
        <f t="shared" si="19"/>
        <v>0.61538461538461542</v>
      </c>
    </row>
    <row r="173" spans="1:13" ht="42" customHeight="1" x14ac:dyDescent="0.25">
      <c r="A173" s="53" t="s">
        <v>188</v>
      </c>
      <c r="B173" s="54" t="s">
        <v>64</v>
      </c>
      <c r="C173" s="54"/>
      <c r="D173" s="55"/>
      <c r="E173" s="56">
        <v>10260</v>
      </c>
      <c r="F173" s="56">
        <v>10260.00072</v>
      </c>
      <c r="G173" s="56">
        <v>1172</v>
      </c>
      <c r="H173" s="56">
        <f t="shared" si="16"/>
        <v>-9088.00072</v>
      </c>
      <c r="I173" s="56"/>
      <c r="J173" s="57">
        <f t="shared" si="17"/>
        <v>-0.88576998852296374</v>
      </c>
      <c r="K173" s="56">
        <f t="shared" si="18"/>
        <v>9088</v>
      </c>
      <c r="L173" s="56">
        <v>0</v>
      </c>
      <c r="M173" s="58">
        <f t="shared" si="19"/>
        <v>0.11423001949317739</v>
      </c>
    </row>
    <row r="174" spans="1:13" ht="24.95" customHeight="1" outlineLevel="1" x14ac:dyDescent="0.25">
      <c r="A174" s="59"/>
      <c r="B174" s="60" t="s">
        <v>65</v>
      </c>
      <c r="C174" s="60" t="s">
        <v>35</v>
      </c>
      <c r="D174" s="61" t="s">
        <v>44</v>
      </c>
      <c r="E174" s="62">
        <v>4384</v>
      </c>
      <c r="F174" s="62">
        <v>4384.000376</v>
      </c>
      <c r="G174" s="62">
        <v>584</v>
      </c>
      <c r="H174" s="63">
        <f t="shared" si="16"/>
        <v>-3800.000376</v>
      </c>
      <c r="I174" s="63"/>
      <c r="J174" s="57">
        <f t="shared" si="17"/>
        <v>-0.8667883325929715</v>
      </c>
      <c r="K174" s="63">
        <f t="shared" si="18"/>
        <v>3800</v>
      </c>
      <c r="L174" s="62">
        <v>0</v>
      </c>
      <c r="M174" s="64">
        <f t="shared" si="19"/>
        <v>0.13321167883211679</v>
      </c>
    </row>
    <row r="175" spans="1:13" ht="24.95" customHeight="1" outlineLevel="1" x14ac:dyDescent="0.25">
      <c r="A175" s="59"/>
      <c r="B175" s="60" t="s">
        <v>66</v>
      </c>
      <c r="C175" s="60" t="s">
        <v>35</v>
      </c>
      <c r="D175" s="61" t="s">
        <v>44</v>
      </c>
      <c r="E175" s="62">
        <v>5876</v>
      </c>
      <c r="F175" s="62">
        <v>5876.000344</v>
      </c>
      <c r="G175" s="62">
        <v>588</v>
      </c>
      <c r="H175" s="63">
        <f t="shared" ref="H175:H206" si="20">G175-F175</f>
        <v>-5288.000344</v>
      </c>
      <c r="I175" s="63"/>
      <c r="J175" s="57">
        <f t="shared" ref="J175:J206" si="21">IFERROR(H175/F175,"-")</f>
        <v>-0.89993193233890667</v>
      </c>
      <c r="K175" s="63">
        <f t="shared" ref="K175:K206" si="22">E175-G175</f>
        <v>5288</v>
      </c>
      <c r="L175" s="62">
        <v>0</v>
      </c>
      <c r="M175" s="64">
        <f t="shared" ref="M175:M206" si="23">IFERROR(G175/E175,"-")</f>
        <v>0.10006807351940095</v>
      </c>
    </row>
    <row r="176" spans="1:13" ht="24.95" customHeight="1" x14ac:dyDescent="0.25">
      <c r="A176" s="53" t="s">
        <v>189</v>
      </c>
      <c r="B176" s="54" t="s">
        <v>68</v>
      </c>
      <c r="C176" s="54"/>
      <c r="D176" s="55"/>
      <c r="E176" s="56">
        <v>951</v>
      </c>
      <c r="F176" s="56">
        <v>951.00018</v>
      </c>
      <c r="G176" s="56">
        <v>0</v>
      </c>
      <c r="H176" s="56">
        <f t="shared" si="20"/>
        <v>-951.00018</v>
      </c>
      <c r="I176" s="56"/>
      <c r="J176" s="57">
        <f t="shared" si="21"/>
        <v>-1</v>
      </c>
      <c r="K176" s="56">
        <f t="shared" si="22"/>
        <v>951</v>
      </c>
      <c r="L176" s="56">
        <v>0</v>
      </c>
      <c r="M176" s="58">
        <f t="shared" si="23"/>
        <v>0</v>
      </c>
    </row>
    <row r="177" spans="1:13" ht="24.95" customHeight="1" outlineLevel="1" x14ac:dyDescent="0.25">
      <c r="A177" s="59"/>
      <c r="B177" s="60" t="s">
        <v>69</v>
      </c>
      <c r="C177" s="60" t="s">
        <v>35</v>
      </c>
      <c r="D177" s="61" t="s">
        <v>36</v>
      </c>
      <c r="E177" s="62">
        <v>846</v>
      </c>
      <c r="F177" s="62">
        <v>846</v>
      </c>
      <c r="G177" s="62">
        <v>0</v>
      </c>
      <c r="H177" s="63">
        <f t="shared" si="20"/>
        <v>-846</v>
      </c>
      <c r="I177" s="63"/>
      <c r="J177" s="57">
        <f t="shared" si="21"/>
        <v>-1</v>
      </c>
      <c r="K177" s="63">
        <f t="shared" si="22"/>
        <v>846</v>
      </c>
      <c r="L177" s="62">
        <v>0</v>
      </c>
      <c r="M177" s="64">
        <f t="shared" si="23"/>
        <v>0</v>
      </c>
    </row>
    <row r="178" spans="1:13" ht="24.95" customHeight="1" outlineLevel="1" x14ac:dyDescent="0.25">
      <c r="A178" s="59"/>
      <c r="B178" s="60" t="s">
        <v>70</v>
      </c>
      <c r="C178" s="60" t="s">
        <v>35</v>
      </c>
      <c r="D178" s="61" t="s">
        <v>36</v>
      </c>
      <c r="E178" s="62">
        <v>105</v>
      </c>
      <c r="F178" s="62">
        <v>105.00018</v>
      </c>
      <c r="G178" s="62">
        <v>0</v>
      </c>
      <c r="H178" s="63">
        <f t="shared" si="20"/>
        <v>-105.00018</v>
      </c>
      <c r="I178" s="63"/>
      <c r="J178" s="57">
        <f t="shared" si="21"/>
        <v>-1</v>
      </c>
      <c r="K178" s="63">
        <f t="shared" si="22"/>
        <v>105</v>
      </c>
      <c r="L178" s="62">
        <v>0</v>
      </c>
      <c r="M178" s="64">
        <f t="shared" si="23"/>
        <v>0</v>
      </c>
    </row>
    <row r="179" spans="1:13" ht="24.95" customHeight="1" x14ac:dyDescent="0.25">
      <c r="A179" s="53" t="s">
        <v>190</v>
      </c>
      <c r="B179" s="54" t="s">
        <v>72</v>
      </c>
      <c r="C179" s="54"/>
      <c r="D179" s="55"/>
      <c r="E179" s="56">
        <v>749.95</v>
      </c>
      <c r="F179" s="56">
        <v>745.65831100000003</v>
      </c>
      <c r="G179" s="56">
        <v>19.670000000000002</v>
      </c>
      <c r="H179" s="56">
        <f t="shared" si="20"/>
        <v>-725.98831100000007</v>
      </c>
      <c r="I179" s="56"/>
      <c r="J179" s="57">
        <f t="shared" si="21"/>
        <v>-0.97362062527859361</v>
      </c>
      <c r="K179" s="56">
        <f t="shared" si="22"/>
        <v>730.28000000000009</v>
      </c>
      <c r="L179" s="56">
        <v>0</v>
      </c>
      <c r="M179" s="58">
        <f t="shared" si="23"/>
        <v>2.6228415227681847E-2</v>
      </c>
    </row>
    <row r="180" spans="1:13" ht="24.95" customHeight="1" outlineLevel="1" x14ac:dyDescent="0.25">
      <c r="A180" s="59"/>
      <c r="B180" s="60" t="s">
        <v>73</v>
      </c>
      <c r="C180" s="60" t="s">
        <v>35</v>
      </c>
      <c r="D180" s="61" t="s">
        <v>74</v>
      </c>
      <c r="E180" s="62">
        <v>32.409999999999997</v>
      </c>
      <c r="F180" s="62">
        <v>32.399994</v>
      </c>
      <c r="G180" s="62">
        <v>0</v>
      </c>
      <c r="H180" s="63">
        <f t="shared" si="20"/>
        <v>-32.399994</v>
      </c>
      <c r="I180" s="63"/>
      <c r="J180" s="57">
        <f t="shared" si="21"/>
        <v>-1</v>
      </c>
      <c r="K180" s="63">
        <f t="shared" si="22"/>
        <v>32.409999999999997</v>
      </c>
      <c r="L180" s="62">
        <v>0</v>
      </c>
      <c r="M180" s="64">
        <f t="shared" si="23"/>
        <v>0</v>
      </c>
    </row>
    <row r="181" spans="1:13" ht="24.95" customHeight="1" outlineLevel="1" x14ac:dyDescent="0.25">
      <c r="A181" s="59"/>
      <c r="B181" s="60" t="s">
        <v>75</v>
      </c>
      <c r="C181" s="60" t="s">
        <v>35</v>
      </c>
      <c r="D181" s="61" t="s">
        <v>74</v>
      </c>
      <c r="E181" s="62">
        <v>370.98</v>
      </c>
      <c r="F181" s="62">
        <v>370.98425300000002</v>
      </c>
      <c r="G181" s="62">
        <v>2.81</v>
      </c>
      <c r="H181" s="63">
        <f t="shared" si="20"/>
        <v>-368.17425300000002</v>
      </c>
      <c r="I181" s="63"/>
      <c r="J181" s="57">
        <f t="shared" si="21"/>
        <v>-0.99242555451538261</v>
      </c>
      <c r="K181" s="63">
        <f t="shared" si="22"/>
        <v>368.17</v>
      </c>
      <c r="L181" s="62">
        <v>0</v>
      </c>
      <c r="M181" s="64">
        <f t="shared" si="23"/>
        <v>7.5745323198016063E-3</v>
      </c>
    </row>
    <row r="182" spans="1:13" ht="24.95" customHeight="1" outlineLevel="1" x14ac:dyDescent="0.25">
      <c r="A182" s="59"/>
      <c r="B182" s="60" t="s">
        <v>76</v>
      </c>
      <c r="C182" s="60" t="s">
        <v>35</v>
      </c>
      <c r="D182" s="61" t="s">
        <v>74</v>
      </c>
      <c r="E182" s="62">
        <v>224.22</v>
      </c>
      <c r="F182" s="62">
        <v>223.933513</v>
      </c>
      <c r="G182" s="62">
        <v>14.49</v>
      </c>
      <c r="H182" s="63">
        <f t="shared" si="20"/>
        <v>-209.443513</v>
      </c>
      <c r="I182" s="63"/>
      <c r="J182" s="57">
        <f t="shared" si="21"/>
        <v>-0.93529329395194183</v>
      </c>
      <c r="K182" s="63">
        <f t="shared" si="22"/>
        <v>209.73</v>
      </c>
      <c r="L182" s="62">
        <v>0</v>
      </c>
      <c r="M182" s="64">
        <f t="shared" si="23"/>
        <v>6.4624029970564628E-2</v>
      </c>
    </row>
    <row r="183" spans="1:13" ht="24.95" customHeight="1" outlineLevel="1" x14ac:dyDescent="0.25">
      <c r="A183" s="59"/>
      <c r="B183" s="60" t="s">
        <v>77</v>
      </c>
      <c r="C183" s="60" t="s">
        <v>35</v>
      </c>
      <c r="D183" s="61" t="s">
        <v>74</v>
      </c>
      <c r="E183" s="62">
        <v>122.34</v>
      </c>
      <c r="F183" s="62">
        <v>118.340551</v>
      </c>
      <c r="G183" s="62">
        <v>2.37</v>
      </c>
      <c r="H183" s="63">
        <f t="shared" si="20"/>
        <v>-115.970551</v>
      </c>
      <c r="I183" s="63"/>
      <c r="J183" s="57">
        <f t="shared" si="21"/>
        <v>-0.97997305251688405</v>
      </c>
      <c r="K183" s="63">
        <f t="shared" si="22"/>
        <v>119.97</v>
      </c>
      <c r="L183" s="62">
        <v>0</v>
      </c>
      <c r="M183" s="64">
        <f t="shared" si="23"/>
        <v>1.9372241294752329E-2</v>
      </c>
    </row>
    <row r="184" spans="1:13" ht="24.95" customHeight="1" x14ac:dyDescent="0.25">
      <c r="A184" s="53" t="s">
        <v>191</v>
      </c>
      <c r="B184" s="54" t="s">
        <v>79</v>
      </c>
      <c r="C184" s="54"/>
      <c r="D184" s="55"/>
      <c r="E184" s="56">
        <v>799.25</v>
      </c>
      <c r="F184" s="56">
        <v>794.48889699999995</v>
      </c>
      <c r="G184" s="56">
        <v>56.21</v>
      </c>
      <c r="H184" s="56">
        <f t="shared" si="20"/>
        <v>-738.27889699999992</v>
      </c>
      <c r="I184" s="56"/>
      <c r="J184" s="57">
        <f t="shared" si="21"/>
        <v>-0.9292501126041538</v>
      </c>
      <c r="K184" s="56">
        <f t="shared" si="22"/>
        <v>743.04</v>
      </c>
      <c r="L184" s="56">
        <v>0</v>
      </c>
      <c r="M184" s="58">
        <f t="shared" si="23"/>
        <v>7.0328432905849239E-2</v>
      </c>
    </row>
    <row r="185" spans="1:13" ht="42" customHeight="1" outlineLevel="1" x14ac:dyDescent="0.25">
      <c r="A185" s="59"/>
      <c r="B185" s="60" t="s">
        <v>80</v>
      </c>
      <c r="C185" s="60" t="s">
        <v>35</v>
      </c>
      <c r="D185" s="61" t="s">
        <v>81</v>
      </c>
      <c r="E185" s="62">
        <v>176.06</v>
      </c>
      <c r="F185" s="62">
        <v>176.053967</v>
      </c>
      <c r="G185" s="62">
        <v>39.700000000000003</v>
      </c>
      <c r="H185" s="63">
        <f t="shared" si="20"/>
        <v>-136.35396700000001</v>
      </c>
      <c r="I185" s="63"/>
      <c r="J185" s="57">
        <f t="shared" si="21"/>
        <v>-0.77450096310525063</v>
      </c>
      <c r="K185" s="63">
        <f t="shared" si="22"/>
        <v>136.36000000000001</v>
      </c>
      <c r="L185" s="62">
        <v>0</v>
      </c>
      <c r="M185" s="64">
        <f t="shared" si="23"/>
        <v>0.22549130978075657</v>
      </c>
    </row>
    <row r="186" spans="1:13" ht="42" customHeight="1" outlineLevel="1" x14ac:dyDescent="0.25">
      <c r="A186" s="59"/>
      <c r="B186" s="60" t="s">
        <v>82</v>
      </c>
      <c r="C186" s="60" t="s">
        <v>35</v>
      </c>
      <c r="D186" s="61" t="s">
        <v>81</v>
      </c>
      <c r="E186" s="62">
        <v>622.69000000000005</v>
      </c>
      <c r="F186" s="62">
        <v>618.02134699999999</v>
      </c>
      <c r="G186" s="62">
        <v>16.510000000000002</v>
      </c>
      <c r="H186" s="63">
        <f t="shared" si="20"/>
        <v>-601.511347</v>
      </c>
      <c r="I186" s="63"/>
      <c r="J186" s="57">
        <f t="shared" si="21"/>
        <v>-0.97328571241083683</v>
      </c>
      <c r="K186" s="63">
        <f t="shared" si="22"/>
        <v>606.18000000000006</v>
      </c>
      <c r="L186" s="62">
        <v>0</v>
      </c>
      <c r="M186" s="64">
        <f t="shared" si="23"/>
        <v>2.6513995728211469E-2</v>
      </c>
    </row>
    <row r="187" spans="1:13" ht="24.95" customHeight="1" outlineLevel="1" x14ac:dyDescent="0.25">
      <c r="A187" s="59"/>
      <c r="B187" s="60" t="s">
        <v>83</v>
      </c>
      <c r="C187" s="60" t="s">
        <v>35</v>
      </c>
      <c r="D187" s="61" t="s">
        <v>81</v>
      </c>
      <c r="E187" s="62">
        <v>0.5</v>
      </c>
      <c r="F187" s="62">
        <v>0.41358299999999998</v>
      </c>
      <c r="G187" s="62">
        <v>0</v>
      </c>
      <c r="H187" s="63">
        <f t="shared" si="20"/>
        <v>-0.41358299999999998</v>
      </c>
      <c r="I187" s="63"/>
      <c r="J187" s="57">
        <f t="shared" si="21"/>
        <v>-1</v>
      </c>
      <c r="K187" s="63">
        <f t="shared" si="22"/>
        <v>0.5</v>
      </c>
      <c r="L187" s="62">
        <v>0</v>
      </c>
      <c r="M187" s="64">
        <f t="shared" si="23"/>
        <v>0</v>
      </c>
    </row>
    <row r="188" spans="1:13" ht="24.95" customHeight="1" x14ac:dyDescent="0.25">
      <c r="A188" s="53" t="s">
        <v>192</v>
      </c>
      <c r="B188" s="54" t="s">
        <v>85</v>
      </c>
      <c r="C188" s="54"/>
      <c r="D188" s="55"/>
      <c r="E188" s="56">
        <v>37341.49</v>
      </c>
      <c r="F188" s="56">
        <v>37264.637713999997</v>
      </c>
      <c r="G188" s="56">
        <v>1850.75</v>
      </c>
      <c r="H188" s="56">
        <f t="shared" si="20"/>
        <v>-35413.887713999997</v>
      </c>
      <c r="I188" s="56"/>
      <c r="J188" s="57">
        <f t="shared" si="21"/>
        <v>-0.95033495255732248</v>
      </c>
      <c r="K188" s="56">
        <f t="shared" si="22"/>
        <v>35490.74</v>
      </c>
      <c r="L188" s="56">
        <v>0</v>
      </c>
      <c r="M188" s="58">
        <f t="shared" si="23"/>
        <v>4.9562832120517958E-2</v>
      </c>
    </row>
    <row r="189" spans="1:13" ht="24.95" customHeight="1" outlineLevel="1" x14ac:dyDescent="0.25">
      <c r="A189" s="59"/>
      <c r="B189" s="60" t="s">
        <v>86</v>
      </c>
      <c r="C189" s="60" t="s">
        <v>35</v>
      </c>
      <c r="D189" s="61" t="s">
        <v>87</v>
      </c>
      <c r="E189" s="62">
        <v>26173.57</v>
      </c>
      <c r="F189" s="62">
        <v>26110.215350999999</v>
      </c>
      <c r="G189" s="62">
        <v>668.15</v>
      </c>
      <c r="H189" s="63">
        <f t="shared" si="20"/>
        <v>-25442.065350999997</v>
      </c>
      <c r="I189" s="63"/>
      <c r="J189" s="57">
        <f t="shared" si="21"/>
        <v>-0.9744103987263969</v>
      </c>
      <c r="K189" s="63">
        <f t="shared" si="22"/>
        <v>25505.42</v>
      </c>
      <c r="L189" s="62">
        <v>0</v>
      </c>
      <c r="M189" s="64">
        <f t="shared" si="23"/>
        <v>2.5527660154881431E-2</v>
      </c>
    </row>
    <row r="190" spans="1:13" ht="24.95" customHeight="1" outlineLevel="1" x14ac:dyDescent="0.25">
      <c r="A190" s="59"/>
      <c r="B190" s="60" t="s">
        <v>88</v>
      </c>
      <c r="C190" s="60" t="s">
        <v>35</v>
      </c>
      <c r="D190" s="61" t="s">
        <v>87</v>
      </c>
      <c r="E190" s="62">
        <v>11044.42</v>
      </c>
      <c r="F190" s="62">
        <v>11030.922442999999</v>
      </c>
      <c r="G190" s="62">
        <v>1182.5999999999999</v>
      </c>
      <c r="H190" s="63">
        <f t="shared" si="20"/>
        <v>-9848.3224429999991</v>
      </c>
      <c r="I190" s="63"/>
      <c r="J190" s="57">
        <f t="shared" si="21"/>
        <v>-0.892792284044164</v>
      </c>
      <c r="K190" s="63">
        <f t="shared" si="22"/>
        <v>9861.82</v>
      </c>
      <c r="L190" s="62">
        <v>0</v>
      </c>
      <c r="M190" s="64">
        <f t="shared" si="23"/>
        <v>0.10707669574318976</v>
      </c>
    </row>
    <row r="191" spans="1:13" ht="24.95" customHeight="1" outlineLevel="1" x14ac:dyDescent="0.25">
      <c r="A191" s="59"/>
      <c r="B191" s="60" t="s">
        <v>89</v>
      </c>
      <c r="C191" s="60" t="s">
        <v>35</v>
      </c>
      <c r="D191" s="61" t="s">
        <v>87</v>
      </c>
      <c r="E191" s="62">
        <v>123.5</v>
      </c>
      <c r="F191" s="62">
        <v>123.49992</v>
      </c>
      <c r="G191" s="62">
        <v>0</v>
      </c>
      <c r="H191" s="63">
        <f t="shared" si="20"/>
        <v>-123.49992</v>
      </c>
      <c r="I191" s="63"/>
      <c r="J191" s="57">
        <f t="shared" si="21"/>
        <v>-1</v>
      </c>
      <c r="K191" s="63">
        <f t="shared" si="22"/>
        <v>123.5</v>
      </c>
      <c r="L191" s="62">
        <v>0</v>
      </c>
      <c r="M191" s="64">
        <f t="shared" si="23"/>
        <v>0</v>
      </c>
    </row>
    <row r="192" spans="1:13" ht="24.95" customHeight="1" x14ac:dyDescent="0.25">
      <c r="A192" s="53" t="s">
        <v>193</v>
      </c>
      <c r="B192" s="54" t="s">
        <v>91</v>
      </c>
      <c r="C192" s="54"/>
      <c r="D192" s="55"/>
      <c r="E192" s="56">
        <v>15880.07</v>
      </c>
      <c r="F192" s="56">
        <v>15868.177632999999</v>
      </c>
      <c r="G192" s="56">
        <v>344.66</v>
      </c>
      <c r="H192" s="56">
        <f t="shared" si="20"/>
        <v>-15523.517632999999</v>
      </c>
      <c r="I192" s="56"/>
      <c r="J192" s="57">
        <f t="shared" si="21"/>
        <v>-0.97827979948477306</v>
      </c>
      <c r="K192" s="56">
        <f t="shared" si="22"/>
        <v>15535.41</v>
      </c>
      <c r="L192" s="56">
        <v>0</v>
      </c>
      <c r="M192" s="58">
        <f t="shared" si="23"/>
        <v>2.1703934554444661E-2</v>
      </c>
    </row>
    <row r="193" spans="1:13" ht="24.95" customHeight="1" outlineLevel="1" x14ac:dyDescent="0.25">
      <c r="A193" s="59"/>
      <c r="B193" s="60" t="s">
        <v>92</v>
      </c>
      <c r="C193" s="60" t="s">
        <v>35</v>
      </c>
      <c r="D193" s="61" t="s">
        <v>93</v>
      </c>
      <c r="E193" s="62">
        <v>9689.2900000000009</v>
      </c>
      <c r="F193" s="62">
        <v>9689.2884030000005</v>
      </c>
      <c r="G193" s="62">
        <v>152.88</v>
      </c>
      <c r="H193" s="63">
        <f t="shared" si="20"/>
        <v>-9536.4084030000013</v>
      </c>
      <c r="I193" s="63"/>
      <c r="J193" s="57">
        <f t="shared" si="21"/>
        <v>-0.98422175152174596</v>
      </c>
      <c r="K193" s="63">
        <f t="shared" si="22"/>
        <v>9536.4100000000017</v>
      </c>
      <c r="L193" s="62">
        <v>0</v>
      </c>
      <c r="M193" s="64">
        <f t="shared" si="23"/>
        <v>1.5778245877664927E-2</v>
      </c>
    </row>
    <row r="194" spans="1:13" ht="24.95" customHeight="1" outlineLevel="1" x14ac:dyDescent="0.25">
      <c r="A194" s="59"/>
      <c r="B194" s="60" t="s">
        <v>94</v>
      </c>
      <c r="C194" s="60" t="s">
        <v>35</v>
      </c>
      <c r="D194" s="61" t="s">
        <v>93</v>
      </c>
      <c r="E194" s="62">
        <v>6190.78</v>
      </c>
      <c r="F194" s="62">
        <v>6178.8892299999998</v>
      </c>
      <c r="G194" s="62">
        <v>191.78</v>
      </c>
      <c r="H194" s="63">
        <f t="shared" si="20"/>
        <v>-5987.10923</v>
      </c>
      <c r="I194" s="63"/>
      <c r="J194" s="57">
        <f t="shared" si="21"/>
        <v>-0.96896205889743714</v>
      </c>
      <c r="K194" s="63">
        <f t="shared" si="22"/>
        <v>5999</v>
      </c>
      <c r="L194" s="62">
        <v>0</v>
      </c>
      <c r="M194" s="64">
        <f t="shared" si="23"/>
        <v>3.09783258329322E-2</v>
      </c>
    </row>
    <row r="195" spans="1:13" ht="42" customHeight="1" x14ac:dyDescent="0.25">
      <c r="A195" s="53" t="s">
        <v>194</v>
      </c>
      <c r="B195" s="54" t="s">
        <v>96</v>
      </c>
      <c r="C195" s="54"/>
      <c r="D195" s="55"/>
      <c r="E195" s="56">
        <v>505</v>
      </c>
      <c r="F195" s="56">
        <v>505.00024000000002</v>
      </c>
      <c r="G195" s="56">
        <v>0</v>
      </c>
      <c r="H195" s="56">
        <f t="shared" si="20"/>
        <v>-505.00024000000002</v>
      </c>
      <c r="I195" s="56"/>
      <c r="J195" s="57">
        <f t="shared" si="21"/>
        <v>-1</v>
      </c>
      <c r="K195" s="56">
        <f t="shared" si="22"/>
        <v>505</v>
      </c>
      <c r="L195" s="56">
        <v>0</v>
      </c>
      <c r="M195" s="58">
        <f t="shared" si="23"/>
        <v>0</v>
      </c>
    </row>
    <row r="196" spans="1:13" ht="24.95" customHeight="1" outlineLevel="1" x14ac:dyDescent="0.25">
      <c r="A196" s="59"/>
      <c r="B196" s="60" t="s">
        <v>97</v>
      </c>
      <c r="C196" s="60" t="s">
        <v>35</v>
      </c>
      <c r="D196" s="61" t="s">
        <v>87</v>
      </c>
      <c r="E196" s="62">
        <v>505</v>
      </c>
      <c r="F196" s="62">
        <v>505.00024000000002</v>
      </c>
      <c r="G196" s="62">
        <v>0</v>
      </c>
      <c r="H196" s="63">
        <f t="shared" si="20"/>
        <v>-505.00024000000002</v>
      </c>
      <c r="I196" s="63"/>
      <c r="J196" s="57">
        <f t="shared" si="21"/>
        <v>-1</v>
      </c>
      <c r="K196" s="63">
        <f t="shared" si="22"/>
        <v>505</v>
      </c>
      <c r="L196" s="62">
        <v>0</v>
      </c>
      <c r="M196" s="64">
        <f t="shared" si="23"/>
        <v>0</v>
      </c>
    </row>
    <row r="197" spans="1:13" ht="24.95" customHeight="1" x14ac:dyDescent="0.25">
      <c r="A197" s="53" t="s">
        <v>195</v>
      </c>
      <c r="B197" s="54" t="s">
        <v>99</v>
      </c>
      <c r="C197" s="54"/>
      <c r="D197" s="55"/>
      <c r="E197" s="56">
        <v>165594</v>
      </c>
      <c r="F197" s="56">
        <v>161996.120563</v>
      </c>
      <c r="G197" s="56">
        <v>7910</v>
      </c>
      <c r="H197" s="56">
        <f t="shared" si="20"/>
        <v>-154086.120563</v>
      </c>
      <c r="I197" s="56"/>
      <c r="J197" s="57">
        <f t="shared" si="21"/>
        <v>-0.95117167020722693</v>
      </c>
      <c r="K197" s="56">
        <f t="shared" si="22"/>
        <v>157684</v>
      </c>
      <c r="L197" s="56">
        <v>0</v>
      </c>
      <c r="M197" s="58">
        <f t="shared" si="23"/>
        <v>4.7767431187120304E-2</v>
      </c>
    </row>
    <row r="198" spans="1:13" ht="24.95" customHeight="1" outlineLevel="1" x14ac:dyDescent="0.25">
      <c r="A198" s="59"/>
      <c r="B198" s="60" t="s">
        <v>100</v>
      </c>
      <c r="C198" s="60" t="s">
        <v>35</v>
      </c>
      <c r="D198" s="61" t="s">
        <v>93</v>
      </c>
      <c r="E198" s="62">
        <v>260</v>
      </c>
      <c r="F198" s="62">
        <v>260.00006000000002</v>
      </c>
      <c r="G198" s="62">
        <v>0</v>
      </c>
      <c r="H198" s="63">
        <f t="shared" si="20"/>
        <v>-260.00006000000002</v>
      </c>
      <c r="I198" s="63"/>
      <c r="J198" s="57">
        <f t="shared" si="21"/>
        <v>-1</v>
      </c>
      <c r="K198" s="63">
        <f t="shared" si="22"/>
        <v>260</v>
      </c>
      <c r="L198" s="62">
        <v>0</v>
      </c>
      <c r="M198" s="64">
        <f t="shared" si="23"/>
        <v>0</v>
      </c>
    </row>
    <row r="199" spans="1:13" ht="24.95" customHeight="1" outlineLevel="1" x14ac:dyDescent="0.25">
      <c r="A199" s="59"/>
      <c r="B199" s="60" t="s">
        <v>101</v>
      </c>
      <c r="C199" s="60" t="s">
        <v>35</v>
      </c>
      <c r="D199" s="61" t="s">
        <v>93</v>
      </c>
      <c r="E199" s="62">
        <v>67496</v>
      </c>
      <c r="F199" s="62">
        <v>67495.968869999997</v>
      </c>
      <c r="G199" s="62">
        <v>230</v>
      </c>
      <c r="H199" s="63">
        <f t="shared" si="20"/>
        <v>-67265.968869999997</v>
      </c>
      <c r="I199" s="63"/>
      <c r="J199" s="57">
        <f t="shared" si="21"/>
        <v>-0.99659238908855452</v>
      </c>
      <c r="K199" s="63">
        <f t="shared" si="22"/>
        <v>67266</v>
      </c>
      <c r="L199" s="62">
        <v>0</v>
      </c>
      <c r="M199" s="64">
        <f t="shared" si="23"/>
        <v>3.4076093398127298E-3</v>
      </c>
    </row>
    <row r="200" spans="1:13" ht="24.95" customHeight="1" outlineLevel="1" x14ac:dyDescent="0.25">
      <c r="A200" s="59"/>
      <c r="B200" s="60" t="s">
        <v>102</v>
      </c>
      <c r="C200" s="60" t="s">
        <v>35</v>
      </c>
      <c r="D200" s="61" t="s">
        <v>93</v>
      </c>
      <c r="E200" s="62">
        <v>62809</v>
      </c>
      <c r="F200" s="62">
        <v>60856.626503</v>
      </c>
      <c r="G200" s="62">
        <v>6119</v>
      </c>
      <c r="H200" s="63">
        <f t="shared" si="20"/>
        <v>-54737.626503</v>
      </c>
      <c r="I200" s="63"/>
      <c r="J200" s="57">
        <f t="shared" si="21"/>
        <v>-0.89945219852601666</v>
      </c>
      <c r="K200" s="63">
        <f t="shared" si="22"/>
        <v>56690</v>
      </c>
      <c r="L200" s="62">
        <v>0</v>
      </c>
      <c r="M200" s="64">
        <f t="shared" si="23"/>
        <v>9.7422343931602165E-2</v>
      </c>
    </row>
    <row r="201" spans="1:13" ht="24.95" customHeight="1" outlineLevel="1" x14ac:dyDescent="0.25">
      <c r="A201" s="59"/>
      <c r="B201" s="60" t="s">
        <v>103</v>
      </c>
      <c r="C201" s="60" t="s">
        <v>35</v>
      </c>
      <c r="D201" s="61" t="s">
        <v>93</v>
      </c>
      <c r="E201" s="62">
        <v>3286</v>
      </c>
      <c r="F201" s="62">
        <v>3285.9998999999998</v>
      </c>
      <c r="G201" s="62">
        <v>7</v>
      </c>
      <c r="H201" s="63">
        <f t="shared" si="20"/>
        <v>-3278.9998999999998</v>
      </c>
      <c r="I201" s="63"/>
      <c r="J201" s="57">
        <f t="shared" si="21"/>
        <v>-0.99786975039165404</v>
      </c>
      <c r="K201" s="63">
        <f t="shared" si="22"/>
        <v>3279</v>
      </c>
      <c r="L201" s="62">
        <v>0</v>
      </c>
      <c r="M201" s="64">
        <f t="shared" si="23"/>
        <v>2.1302495435179549E-3</v>
      </c>
    </row>
    <row r="202" spans="1:13" ht="24.95" customHeight="1" outlineLevel="1" x14ac:dyDescent="0.25">
      <c r="A202" s="59"/>
      <c r="B202" s="60" t="s">
        <v>104</v>
      </c>
      <c r="C202" s="60" t="s">
        <v>35</v>
      </c>
      <c r="D202" s="61" t="s">
        <v>93</v>
      </c>
      <c r="E202" s="62">
        <v>23591</v>
      </c>
      <c r="F202" s="62">
        <v>22343.186430000002</v>
      </c>
      <c r="G202" s="62">
        <v>1544</v>
      </c>
      <c r="H202" s="63">
        <f t="shared" si="20"/>
        <v>-20799.186430000002</v>
      </c>
      <c r="I202" s="63"/>
      <c r="J202" s="57">
        <f t="shared" si="21"/>
        <v>-0.93089615911153634</v>
      </c>
      <c r="K202" s="63">
        <f t="shared" si="22"/>
        <v>22047</v>
      </c>
      <c r="L202" s="62">
        <v>0</v>
      </c>
      <c r="M202" s="64">
        <f t="shared" si="23"/>
        <v>6.5448688059005555E-2</v>
      </c>
    </row>
    <row r="203" spans="1:13" ht="24.95" customHeight="1" outlineLevel="1" x14ac:dyDescent="0.25">
      <c r="A203" s="59"/>
      <c r="B203" s="60" t="s">
        <v>105</v>
      </c>
      <c r="C203" s="60" t="s">
        <v>35</v>
      </c>
      <c r="D203" s="61" t="s">
        <v>93</v>
      </c>
      <c r="E203" s="62">
        <v>8152</v>
      </c>
      <c r="F203" s="62">
        <v>7754.3388000000004</v>
      </c>
      <c r="G203" s="62">
        <v>10</v>
      </c>
      <c r="H203" s="63">
        <f t="shared" si="20"/>
        <v>-7744.3388000000004</v>
      </c>
      <c r="I203" s="63"/>
      <c r="J203" s="57">
        <f t="shared" si="21"/>
        <v>-0.99871039939601303</v>
      </c>
      <c r="K203" s="63">
        <f t="shared" si="22"/>
        <v>8142</v>
      </c>
      <c r="L203" s="62">
        <v>0</v>
      </c>
      <c r="M203" s="64">
        <f t="shared" si="23"/>
        <v>1.2266928361138372E-3</v>
      </c>
    </row>
    <row r="204" spans="1:13" ht="42" customHeight="1" x14ac:dyDescent="0.25">
      <c r="A204" s="53" t="s">
        <v>196</v>
      </c>
      <c r="B204" s="54" t="s">
        <v>107</v>
      </c>
      <c r="C204" s="54"/>
      <c r="D204" s="55"/>
      <c r="E204" s="56">
        <v>148191.1</v>
      </c>
      <c r="F204" s="56">
        <v>145611.23321199999</v>
      </c>
      <c r="G204" s="56">
        <v>20467</v>
      </c>
      <c r="H204" s="56">
        <f t="shared" si="20"/>
        <v>-125144.23321199999</v>
      </c>
      <c r="I204" s="56"/>
      <c r="J204" s="57">
        <f t="shared" si="21"/>
        <v>-0.85944078936409085</v>
      </c>
      <c r="K204" s="56">
        <f t="shared" si="22"/>
        <v>127724.1</v>
      </c>
      <c r="L204" s="56">
        <v>0</v>
      </c>
      <c r="M204" s="58">
        <f t="shared" si="23"/>
        <v>0.13811220781814831</v>
      </c>
    </row>
    <row r="205" spans="1:13" ht="24.95" customHeight="1" outlineLevel="1" x14ac:dyDescent="0.25">
      <c r="A205" s="59"/>
      <c r="B205" s="60" t="s">
        <v>108</v>
      </c>
      <c r="C205" s="60" t="s">
        <v>35</v>
      </c>
      <c r="D205" s="61" t="s">
        <v>87</v>
      </c>
      <c r="E205" s="62">
        <v>18792.599999999999</v>
      </c>
      <c r="F205" s="62">
        <v>18067.199513</v>
      </c>
      <c r="G205" s="62">
        <v>1015</v>
      </c>
      <c r="H205" s="63">
        <f t="shared" si="20"/>
        <v>-17052.199513</v>
      </c>
      <c r="I205" s="63"/>
      <c r="J205" s="57">
        <f t="shared" si="21"/>
        <v>-0.9438208451027692</v>
      </c>
      <c r="K205" s="63">
        <f t="shared" si="22"/>
        <v>17777.599999999999</v>
      </c>
      <c r="L205" s="62">
        <v>0</v>
      </c>
      <c r="M205" s="64">
        <f t="shared" si="23"/>
        <v>5.4010621201962476E-2</v>
      </c>
    </row>
    <row r="206" spans="1:13" ht="24.95" customHeight="1" outlineLevel="1" x14ac:dyDescent="0.25">
      <c r="A206" s="59"/>
      <c r="B206" s="60" t="s">
        <v>109</v>
      </c>
      <c r="C206" s="60" t="s">
        <v>35</v>
      </c>
      <c r="D206" s="61" t="s">
        <v>87</v>
      </c>
      <c r="E206" s="62">
        <v>11745</v>
      </c>
      <c r="F206" s="62">
        <v>11299.190500000001</v>
      </c>
      <c r="G206" s="62">
        <v>795</v>
      </c>
      <c r="H206" s="63">
        <f t="shared" si="20"/>
        <v>-10504.190500000001</v>
      </c>
      <c r="I206" s="63"/>
      <c r="J206" s="57">
        <f t="shared" si="21"/>
        <v>-0.92964097737798124</v>
      </c>
      <c r="K206" s="63">
        <f t="shared" si="22"/>
        <v>10950</v>
      </c>
      <c r="L206" s="62">
        <v>0</v>
      </c>
      <c r="M206" s="64">
        <f t="shared" si="23"/>
        <v>6.7688378033205626E-2</v>
      </c>
    </row>
    <row r="207" spans="1:13" ht="24.95" customHeight="1" outlineLevel="1" x14ac:dyDescent="0.25">
      <c r="A207" s="59"/>
      <c r="B207" s="60" t="s">
        <v>110</v>
      </c>
      <c r="C207" s="60" t="s">
        <v>35</v>
      </c>
      <c r="D207" s="61" t="s">
        <v>87</v>
      </c>
      <c r="E207" s="62">
        <v>63183.25</v>
      </c>
      <c r="F207" s="62">
        <v>62365.489959999999</v>
      </c>
      <c r="G207" s="62">
        <v>975</v>
      </c>
      <c r="H207" s="63">
        <f t="shared" ref="H207:H238" si="24">G207-F207</f>
        <v>-61390.489959999999</v>
      </c>
      <c r="I207" s="63"/>
      <c r="J207" s="57">
        <f t="shared" ref="J207:J238" si="25">IFERROR(H207/F207,"-")</f>
        <v>-0.98436635388216553</v>
      </c>
      <c r="K207" s="63">
        <f t="shared" ref="K207:K238" si="26">E207-G207</f>
        <v>62208.25</v>
      </c>
      <c r="L207" s="62">
        <v>0</v>
      </c>
      <c r="M207" s="64">
        <f t="shared" ref="M207:M238" si="27">IFERROR(G207/E207,"-")</f>
        <v>1.5431304974023971E-2</v>
      </c>
    </row>
    <row r="208" spans="1:13" ht="24.95" customHeight="1" outlineLevel="1" x14ac:dyDescent="0.25">
      <c r="A208" s="59"/>
      <c r="B208" s="60" t="s">
        <v>111</v>
      </c>
      <c r="C208" s="60" t="s">
        <v>35</v>
      </c>
      <c r="D208" s="61" t="s">
        <v>87</v>
      </c>
      <c r="E208" s="62">
        <v>39242</v>
      </c>
      <c r="F208" s="62">
        <v>39241.991999999998</v>
      </c>
      <c r="G208" s="62">
        <v>15000</v>
      </c>
      <c r="H208" s="63">
        <f t="shared" si="24"/>
        <v>-24241.991999999998</v>
      </c>
      <c r="I208" s="63"/>
      <c r="J208" s="57">
        <f t="shared" si="25"/>
        <v>-0.61775640747289284</v>
      </c>
      <c r="K208" s="63">
        <f t="shared" si="26"/>
        <v>24242</v>
      </c>
      <c r="L208" s="62">
        <v>0</v>
      </c>
      <c r="M208" s="64">
        <f t="shared" si="27"/>
        <v>0.38224351460170225</v>
      </c>
    </row>
    <row r="209" spans="1:13" ht="24.95" customHeight="1" outlineLevel="1" x14ac:dyDescent="0.25">
      <c r="A209" s="59"/>
      <c r="B209" s="60" t="s">
        <v>112</v>
      </c>
      <c r="C209" s="60" t="s">
        <v>35</v>
      </c>
      <c r="D209" s="61" t="s">
        <v>87</v>
      </c>
      <c r="E209" s="62">
        <v>3000</v>
      </c>
      <c r="F209" s="62">
        <v>3000.0019000000002</v>
      </c>
      <c r="G209" s="62">
        <v>0</v>
      </c>
      <c r="H209" s="63">
        <f t="shared" si="24"/>
        <v>-3000.0019000000002</v>
      </c>
      <c r="I209" s="63"/>
      <c r="J209" s="57">
        <f t="shared" si="25"/>
        <v>-1</v>
      </c>
      <c r="K209" s="63">
        <f t="shared" si="26"/>
        <v>3000</v>
      </c>
      <c r="L209" s="62">
        <v>0</v>
      </c>
      <c r="M209" s="64">
        <f t="shared" si="27"/>
        <v>0</v>
      </c>
    </row>
    <row r="210" spans="1:13" ht="24.95" customHeight="1" outlineLevel="1" x14ac:dyDescent="0.25">
      <c r="A210" s="59"/>
      <c r="B210" s="60" t="s">
        <v>113</v>
      </c>
      <c r="C210" s="60" t="s">
        <v>35</v>
      </c>
      <c r="D210" s="61" t="s">
        <v>87</v>
      </c>
      <c r="E210" s="62">
        <v>11340.25</v>
      </c>
      <c r="F210" s="62">
        <v>10806.581260000001</v>
      </c>
      <c r="G210" s="62">
        <v>2561</v>
      </c>
      <c r="H210" s="63">
        <f t="shared" si="24"/>
        <v>-8245.5812600000008</v>
      </c>
      <c r="I210" s="63"/>
      <c r="J210" s="57">
        <f t="shared" si="25"/>
        <v>-0.76301478345613261</v>
      </c>
      <c r="K210" s="63">
        <f t="shared" si="26"/>
        <v>8779.25</v>
      </c>
      <c r="L210" s="62">
        <v>0</v>
      </c>
      <c r="M210" s="64">
        <f t="shared" si="27"/>
        <v>0.22583276382795794</v>
      </c>
    </row>
    <row r="211" spans="1:13" ht="42" customHeight="1" outlineLevel="1" x14ac:dyDescent="0.25">
      <c r="A211" s="59"/>
      <c r="B211" s="60" t="s">
        <v>114</v>
      </c>
      <c r="C211" s="60" t="s">
        <v>35</v>
      </c>
      <c r="D211" s="61" t="s">
        <v>36</v>
      </c>
      <c r="E211" s="62">
        <v>683</v>
      </c>
      <c r="F211" s="62">
        <v>657.57796900000005</v>
      </c>
      <c r="G211" s="62">
        <v>80</v>
      </c>
      <c r="H211" s="63">
        <f t="shared" si="24"/>
        <v>-577.57796900000005</v>
      </c>
      <c r="I211" s="63"/>
      <c r="J211" s="57">
        <f t="shared" si="25"/>
        <v>-0.8783414229621187</v>
      </c>
      <c r="K211" s="63">
        <f t="shared" si="26"/>
        <v>603</v>
      </c>
      <c r="L211" s="62">
        <v>0</v>
      </c>
      <c r="M211" s="64">
        <f t="shared" si="27"/>
        <v>0.1171303074670571</v>
      </c>
    </row>
    <row r="212" spans="1:13" ht="24.95" customHeight="1" outlineLevel="1" x14ac:dyDescent="0.25">
      <c r="A212" s="59"/>
      <c r="B212" s="60" t="s">
        <v>115</v>
      </c>
      <c r="C212" s="60" t="s">
        <v>35</v>
      </c>
      <c r="D212" s="61" t="s">
        <v>36</v>
      </c>
      <c r="E212" s="62">
        <v>205</v>
      </c>
      <c r="F212" s="62">
        <v>173.20011</v>
      </c>
      <c r="G212" s="62">
        <v>41</v>
      </c>
      <c r="H212" s="63">
        <f t="shared" si="24"/>
        <v>-132.20011</v>
      </c>
      <c r="I212" s="63"/>
      <c r="J212" s="57">
        <f t="shared" si="25"/>
        <v>-0.76327959606954054</v>
      </c>
      <c r="K212" s="63">
        <f t="shared" si="26"/>
        <v>164</v>
      </c>
      <c r="L212" s="62">
        <v>0</v>
      </c>
      <c r="M212" s="64">
        <f t="shared" si="27"/>
        <v>0.2</v>
      </c>
    </row>
    <row r="213" spans="1:13" ht="24.95" customHeight="1" x14ac:dyDescent="0.25">
      <c r="A213" s="53" t="s">
        <v>197</v>
      </c>
      <c r="B213" s="54" t="s">
        <v>117</v>
      </c>
      <c r="C213" s="54" t="s">
        <v>35</v>
      </c>
      <c r="D213" s="55" t="s">
        <v>118</v>
      </c>
      <c r="E213" s="56">
        <v>18</v>
      </c>
      <c r="F213" s="56">
        <v>17.999984999999999</v>
      </c>
      <c r="G213" s="56">
        <v>0</v>
      </c>
      <c r="H213" s="56">
        <f t="shared" si="24"/>
        <v>-17.999984999999999</v>
      </c>
      <c r="I213" s="56"/>
      <c r="J213" s="57">
        <f t="shared" si="25"/>
        <v>-1</v>
      </c>
      <c r="K213" s="56">
        <f t="shared" si="26"/>
        <v>18</v>
      </c>
      <c r="L213" s="56">
        <v>0</v>
      </c>
      <c r="M213" s="58">
        <f t="shared" si="27"/>
        <v>0</v>
      </c>
    </row>
    <row r="214" spans="1:13" ht="24.95" customHeight="1" x14ac:dyDescent="0.25">
      <c r="A214" s="53" t="s">
        <v>197</v>
      </c>
      <c r="B214" s="54" t="s">
        <v>117</v>
      </c>
      <c r="C214" s="54" t="s">
        <v>35</v>
      </c>
      <c r="D214" s="55" t="s">
        <v>93</v>
      </c>
      <c r="E214" s="56">
        <v>2067.6999999999998</v>
      </c>
      <c r="F214" s="56">
        <v>2031.582766</v>
      </c>
      <c r="G214" s="56">
        <v>38.1</v>
      </c>
      <c r="H214" s="56">
        <f t="shared" si="24"/>
        <v>-1993.4827660000001</v>
      </c>
      <c r="I214" s="56"/>
      <c r="J214" s="57">
        <f t="shared" si="25"/>
        <v>-0.98124614924007492</v>
      </c>
      <c r="K214" s="56">
        <f t="shared" si="26"/>
        <v>2029.6</v>
      </c>
      <c r="L214" s="56">
        <v>0</v>
      </c>
      <c r="M214" s="58">
        <f t="shared" si="27"/>
        <v>1.8426270735599944E-2</v>
      </c>
    </row>
    <row r="215" spans="1:13" ht="24.95" customHeight="1" x14ac:dyDescent="0.25">
      <c r="A215" s="53" t="s">
        <v>197</v>
      </c>
      <c r="B215" s="54" t="s">
        <v>117</v>
      </c>
      <c r="C215" s="54" t="s">
        <v>35</v>
      </c>
      <c r="D215" s="55" t="s">
        <v>87</v>
      </c>
      <c r="E215" s="56">
        <v>58853</v>
      </c>
      <c r="F215" s="56">
        <v>58161.577069999999</v>
      </c>
      <c r="G215" s="56">
        <v>16706</v>
      </c>
      <c r="H215" s="56">
        <f t="shared" si="24"/>
        <v>-41455.577069999999</v>
      </c>
      <c r="I215" s="56"/>
      <c r="J215" s="57">
        <f t="shared" si="25"/>
        <v>-0.71276569787828137</v>
      </c>
      <c r="K215" s="56">
        <f t="shared" si="26"/>
        <v>42147</v>
      </c>
      <c r="L215" s="56">
        <v>0</v>
      </c>
      <c r="M215" s="58">
        <f t="shared" si="27"/>
        <v>0.28385978624709018</v>
      </c>
    </row>
    <row r="216" spans="1:13" ht="24.95" customHeight="1" x14ac:dyDescent="0.25">
      <c r="A216" s="53" t="s">
        <v>197</v>
      </c>
      <c r="B216" s="54" t="s">
        <v>117</v>
      </c>
      <c r="C216" s="54" t="s">
        <v>35</v>
      </c>
      <c r="D216" s="55" t="s">
        <v>81</v>
      </c>
      <c r="E216" s="56">
        <v>35065.89</v>
      </c>
      <c r="F216" s="56">
        <v>34820.758649000003</v>
      </c>
      <c r="G216" s="56">
        <v>405.48</v>
      </c>
      <c r="H216" s="56">
        <f t="shared" si="24"/>
        <v>-34415.278649</v>
      </c>
      <c r="I216" s="56"/>
      <c r="J216" s="57">
        <f t="shared" si="25"/>
        <v>-0.9883552221223173</v>
      </c>
      <c r="K216" s="56">
        <f t="shared" si="26"/>
        <v>34660.409999999996</v>
      </c>
      <c r="L216" s="56">
        <v>0</v>
      </c>
      <c r="M216" s="58">
        <f t="shared" si="27"/>
        <v>1.1563373979670843E-2</v>
      </c>
    </row>
    <row r="217" spans="1:13" ht="24.95" customHeight="1" x14ac:dyDescent="0.25">
      <c r="A217" s="53" t="s">
        <v>197</v>
      </c>
      <c r="B217" s="54" t="s">
        <v>117</v>
      </c>
      <c r="C217" s="54" t="s">
        <v>35</v>
      </c>
      <c r="D217" s="55" t="s">
        <v>44</v>
      </c>
      <c r="E217" s="56">
        <v>5620</v>
      </c>
      <c r="F217" s="56">
        <v>5620.000376</v>
      </c>
      <c r="G217" s="56">
        <v>584</v>
      </c>
      <c r="H217" s="56">
        <f t="shared" si="24"/>
        <v>-5036.000376</v>
      </c>
      <c r="I217" s="56"/>
      <c r="J217" s="57">
        <f t="shared" si="25"/>
        <v>-0.89608541620496152</v>
      </c>
      <c r="K217" s="56">
        <f t="shared" si="26"/>
        <v>5036</v>
      </c>
      <c r="L217" s="56">
        <v>0</v>
      </c>
      <c r="M217" s="58">
        <f t="shared" si="27"/>
        <v>0.10391459074733096</v>
      </c>
    </row>
    <row r="218" spans="1:13" ht="24.95" customHeight="1" x14ac:dyDescent="0.25">
      <c r="A218" s="53" t="s">
        <v>197</v>
      </c>
      <c r="B218" s="54" t="s">
        <v>117</v>
      </c>
      <c r="C218" s="54" t="s">
        <v>35</v>
      </c>
      <c r="D218" s="55" t="s">
        <v>36</v>
      </c>
      <c r="E218" s="56">
        <v>345</v>
      </c>
      <c r="F218" s="56">
        <v>337.99635799999999</v>
      </c>
      <c r="G218" s="56">
        <v>0</v>
      </c>
      <c r="H218" s="56">
        <f t="shared" si="24"/>
        <v>-337.99635799999999</v>
      </c>
      <c r="I218" s="56"/>
      <c r="J218" s="57">
        <f t="shared" si="25"/>
        <v>-1</v>
      </c>
      <c r="K218" s="56">
        <f t="shared" si="26"/>
        <v>345</v>
      </c>
      <c r="L218" s="56">
        <v>0</v>
      </c>
      <c r="M218" s="58">
        <f t="shared" si="27"/>
        <v>0</v>
      </c>
    </row>
    <row r="219" spans="1:13" ht="24.95" customHeight="1" x14ac:dyDescent="0.25">
      <c r="A219" s="53" t="s">
        <v>198</v>
      </c>
      <c r="B219" s="54" t="s">
        <v>120</v>
      </c>
      <c r="C219" s="54"/>
      <c r="D219" s="55"/>
      <c r="E219" s="56">
        <v>16</v>
      </c>
      <c r="F219" s="56">
        <v>16.000069</v>
      </c>
      <c r="G219" s="56">
        <v>0</v>
      </c>
      <c r="H219" s="56">
        <f t="shared" si="24"/>
        <v>-16.000069</v>
      </c>
      <c r="I219" s="56"/>
      <c r="J219" s="57">
        <f t="shared" si="25"/>
        <v>-1</v>
      </c>
      <c r="K219" s="56">
        <f t="shared" si="26"/>
        <v>16</v>
      </c>
      <c r="L219" s="56">
        <v>0</v>
      </c>
      <c r="M219" s="58">
        <f t="shared" si="27"/>
        <v>0</v>
      </c>
    </row>
    <row r="220" spans="1:13" ht="24.95" customHeight="1" outlineLevel="1" x14ac:dyDescent="0.25">
      <c r="A220" s="59"/>
      <c r="B220" s="60" t="s">
        <v>121</v>
      </c>
      <c r="C220" s="60" t="s">
        <v>35</v>
      </c>
      <c r="D220" s="61" t="s">
        <v>36</v>
      </c>
      <c r="E220" s="62">
        <v>6</v>
      </c>
      <c r="F220" s="62">
        <v>6.000006</v>
      </c>
      <c r="G220" s="62">
        <v>0</v>
      </c>
      <c r="H220" s="63">
        <f t="shared" si="24"/>
        <v>-6.000006</v>
      </c>
      <c r="I220" s="63"/>
      <c r="J220" s="57">
        <f t="shared" si="25"/>
        <v>-1</v>
      </c>
      <c r="K220" s="63">
        <f t="shared" si="26"/>
        <v>6</v>
      </c>
      <c r="L220" s="62">
        <v>0</v>
      </c>
      <c r="M220" s="64">
        <f t="shared" si="27"/>
        <v>0</v>
      </c>
    </row>
    <row r="221" spans="1:13" ht="42" customHeight="1" outlineLevel="1" x14ac:dyDescent="0.25">
      <c r="A221" s="59"/>
      <c r="B221" s="60" t="s">
        <v>122</v>
      </c>
      <c r="C221" s="60" t="s">
        <v>35</v>
      </c>
      <c r="D221" s="61" t="s">
        <v>36</v>
      </c>
      <c r="E221" s="62">
        <v>10</v>
      </c>
      <c r="F221" s="62">
        <v>10.000063000000001</v>
      </c>
      <c r="G221" s="62">
        <v>0</v>
      </c>
      <c r="H221" s="63">
        <f t="shared" si="24"/>
        <v>-10.000063000000001</v>
      </c>
      <c r="I221" s="63"/>
      <c r="J221" s="57">
        <f t="shared" si="25"/>
        <v>-1</v>
      </c>
      <c r="K221" s="63">
        <f t="shared" si="26"/>
        <v>10</v>
      </c>
      <c r="L221" s="62">
        <v>0</v>
      </c>
      <c r="M221" s="64">
        <f t="shared" si="27"/>
        <v>0</v>
      </c>
    </row>
    <row r="222" spans="1:13" ht="42" customHeight="1" x14ac:dyDescent="0.25">
      <c r="A222" s="53" t="s">
        <v>199</v>
      </c>
      <c r="B222" s="54" t="s">
        <v>124</v>
      </c>
      <c r="C222" s="54"/>
      <c r="D222" s="55"/>
      <c r="E222" s="56">
        <v>30</v>
      </c>
      <c r="F222" s="56">
        <v>30.000074999999999</v>
      </c>
      <c r="G222" s="56">
        <v>1</v>
      </c>
      <c r="H222" s="56">
        <f t="shared" si="24"/>
        <v>-29.000074999999999</v>
      </c>
      <c r="I222" s="56"/>
      <c r="J222" s="57">
        <f t="shared" si="25"/>
        <v>-0.96666674999979163</v>
      </c>
      <c r="K222" s="56">
        <f t="shared" si="26"/>
        <v>29</v>
      </c>
      <c r="L222" s="56">
        <v>0</v>
      </c>
      <c r="M222" s="58">
        <f t="shared" si="27"/>
        <v>3.3333333333333333E-2</v>
      </c>
    </row>
    <row r="223" spans="1:13" ht="24.95" customHeight="1" outlineLevel="1" x14ac:dyDescent="0.25">
      <c r="A223" s="59"/>
      <c r="B223" s="60" t="s">
        <v>125</v>
      </c>
      <c r="C223" s="60" t="s">
        <v>35</v>
      </c>
      <c r="D223" s="61" t="s">
        <v>36</v>
      </c>
      <c r="E223" s="62">
        <v>11</v>
      </c>
      <c r="F223" s="62">
        <v>11.000047</v>
      </c>
      <c r="G223" s="62">
        <v>0</v>
      </c>
      <c r="H223" s="63">
        <f t="shared" si="24"/>
        <v>-11.000047</v>
      </c>
      <c r="I223" s="63"/>
      <c r="J223" s="57">
        <f t="shared" si="25"/>
        <v>-1</v>
      </c>
      <c r="K223" s="63">
        <f t="shared" si="26"/>
        <v>11</v>
      </c>
      <c r="L223" s="62">
        <v>0</v>
      </c>
      <c r="M223" s="64">
        <f t="shared" si="27"/>
        <v>0</v>
      </c>
    </row>
    <row r="224" spans="1:13" ht="24.95" customHeight="1" outlineLevel="1" x14ac:dyDescent="0.25">
      <c r="A224" s="59"/>
      <c r="B224" s="60" t="s">
        <v>126</v>
      </c>
      <c r="C224" s="60" t="s">
        <v>35</v>
      </c>
      <c r="D224" s="61" t="s">
        <v>36</v>
      </c>
      <c r="E224" s="62">
        <v>9</v>
      </c>
      <c r="F224" s="62">
        <v>9.000019</v>
      </c>
      <c r="G224" s="62">
        <v>1</v>
      </c>
      <c r="H224" s="63">
        <f t="shared" si="24"/>
        <v>-8.000019</v>
      </c>
      <c r="I224" s="63"/>
      <c r="J224" s="57">
        <f t="shared" si="25"/>
        <v>-0.88888912345629489</v>
      </c>
      <c r="K224" s="63">
        <f t="shared" si="26"/>
        <v>8</v>
      </c>
      <c r="L224" s="62">
        <v>0</v>
      </c>
      <c r="M224" s="64">
        <f t="shared" si="27"/>
        <v>0.1111111111111111</v>
      </c>
    </row>
    <row r="225" spans="1:13" ht="42" customHeight="1" outlineLevel="1" x14ac:dyDescent="0.25">
      <c r="A225" s="59"/>
      <c r="B225" s="60" t="s">
        <v>127</v>
      </c>
      <c r="C225" s="60" t="s">
        <v>35</v>
      </c>
      <c r="D225" s="61" t="s">
        <v>36</v>
      </c>
      <c r="E225" s="62">
        <v>10</v>
      </c>
      <c r="F225" s="62">
        <v>10.000009</v>
      </c>
      <c r="G225" s="62">
        <v>0</v>
      </c>
      <c r="H225" s="63">
        <f t="shared" si="24"/>
        <v>-10.000009</v>
      </c>
      <c r="I225" s="63"/>
      <c r="J225" s="57">
        <f t="shared" si="25"/>
        <v>-1</v>
      </c>
      <c r="K225" s="63">
        <f t="shared" si="26"/>
        <v>10</v>
      </c>
      <c r="L225" s="62">
        <v>0</v>
      </c>
      <c r="M225" s="64">
        <f t="shared" si="27"/>
        <v>0</v>
      </c>
    </row>
    <row r="226" spans="1:13" ht="24.95" customHeight="1" x14ac:dyDescent="0.25">
      <c r="A226" s="53" t="s">
        <v>200</v>
      </c>
      <c r="B226" s="54" t="s">
        <v>129</v>
      </c>
      <c r="C226" s="54" t="s">
        <v>35</v>
      </c>
      <c r="D226" s="55" t="s">
        <v>118</v>
      </c>
      <c r="E226" s="56">
        <v>2</v>
      </c>
      <c r="F226" s="56">
        <v>1.999978</v>
      </c>
      <c r="G226" s="56">
        <v>0.45</v>
      </c>
      <c r="H226" s="56">
        <f t="shared" si="24"/>
        <v>-1.5499780000000001</v>
      </c>
      <c r="I226" s="56"/>
      <c r="J226" s="57">
        <f t="shared" si="25"/>
        <v>-0.77499752497277474</v>
      </c>
      <c r="K226" s="56">
        <f t="shared" si="26"/>
        <v>1.55</v>
      </c>
      <c r="L226" s="56">
        <v>0</v>
      </c>
      <c r="M226" s="58">
        <f t="shared" si="27"/>
        <v>0.22500000000000001</v>
      </c>
    </row>
    <row r="227" spans="1:13" ht="24.95" customHeight="1" x14ac:dyDescent="0.25">
      <c r="A227" s="53" t="s">
        <v>201</v>
      </c>
      <c r="B227" s="54" t="s">
        <v>131</v>
      </c>
      <c r="C227" s="54"/>
      <c r="D227" s="55"/>
      <c r="E227" s="56">
        <v>268</v>
      </c>
      <c r="F227" s="56">
        <v>245.89744400000001</v>
      </c>
      <c r="G227" s="56">
        <v>89</v>
      </c>
      <c r="H227" s="56">
        <f t="shared" si="24"/>
        <v>-156.89744400000001</v>
      </c>
      <c r="I227" s="56"/>
      <c r="J227" s="57">
        <f t="shared" si="25"/>
        <v>-0.63806049159258449</v>
      </c>
      <c r="K227" s="56">
        <f t="shared" si="26"/>
        <v>179</v>
      </c>
      <c r="L227" s="56">
        <v>0</v>
      </c>
      <c r="M227" s="58">
        <f t="shared" si="27"/>
        <v>0.33208955223880599</v>
      </c>
    </row>
    <row r="228" spans="1:13" ht="24.95" customHeight="1" outlineLevel="1" x14ac:dyDescent="0.25">
      <c r="A228" s="59"/>
      <c r="B228" s="60" t="s">
        <v>132</v>
      </c>
      <c r="C228" s="60" t="s">
        <v>35</v>
      </c>
      <c r="D228" s="61" t="s">
        <v>36</v>
      </c>
      <c r="E228" s="62">
        <v>97</v>
      </c>
      <c r="F228" s="62">
        <v>96.199966000000003</v>
      </c>
      <c r="G228" s="62">
        <v>30</v>
      </c>
      <c r="H228" s="63">
        <f t="shared" si="24"/>
        <v>-66.199966000000003</v>
      </c>
      <c r="I228" s="63"/>
      <c r="J228" s="57">
        <f t="shared" si="25"/>
        <v>-0.68814957793228326</v>
      </c>
      <c r="K228" s="63">
        <f t="shared" si="26"/>
        <v>67</v>
      </c>
      <c r="L228" s="62">
        <v>0</v>
      </c>
      <c r="M228" s="64">
        <f t="shared" si="27"/>
        <v>0.30927835051546393</v>
      </c>
    </row>
    <row r="229" spans="1:13" ht="42" customHeight="1" outlineLevel="1" x14ac:dyDescent="0.25">
      <c r="A229" s="59"/>
      <c r="B229" s="60" t="s">
        <v>133</v>
      </c>
      <c r="C229" s="60" t="s">
        <v>35</v>
      </c>
      <c r="D229" s="61" t="s">
        <v>36</v>
      </c>
      <c r="E229" s="62">
        <v>88</v>
      </c>
      <c r="F229" s="62">
        <v>86.666650000000004</v>
      </c>
      <c r="G229" s="62">
        <v>49</v>
      </c>
      <c r="H229" s="63">
        <f t="shared" si="24"/>
        <v>-37.666650000000004</v>
      </c>
      <c r="I229" s="63"/>
      <c r="J229" s="57">
        <f t="shared" si="25"/>
        <v>-0.43461527588755311</v>
      </c>
      <c r="K229" s="63">
        <f t="shared" si="26"/>
        <v>39</v>
      </c>
      <c r="L229" s="62">
        <v>0</v>
      </c>
      <c r="M229" s="64">
        <f t="shared" si="27"/>
        <v>0.55681818181818177</v>
      </c>
    </row>
    <row r="230" spans="1:13" ht="24.95" customHeight="1" outlineLevel="1" x14ac:dyDescent="0.25">
      <c r="A230" s="59"/>
      <c r="B230" s="60" t="s">
        <v>134</v>
      </c>
      <c r="C230" s="60" t="s">
        <v>35</v>
      </c>
      <c r="D230" s="61" t="s">
        <v>36</v>
      </c>
      <c r="E230" s="62">
        <v>83</v>
      </c>
      <c r="F230" s="62">
        <v>63.030828</v>
      </c>
      <c r="G230" s="62">
        <v>10</v>
      </c>
      <c r="H230" s="63">
        <f t="shared" si="24"/>
        <v>-53.030828</v>
      </c>
      <c r="I230" s="63"/>
      <c r="J230" s="57">
        <f t="shared" si="25"/>
        <v>-0.84134747523862452</v>
      </c>
      <c r="K230" s="63">
        <f t="shared" si="26"/>
        <v>73</v>
      </c>
      <c r="L230" s="62">
        <v>0</v>
      </c>
      <c r="M230" s="64">
        <f t="shared" si="27"/>
        <v>0.12048192771084337</v>
      </c>
    </row>
    <row r="231" spans="1:13" ht="24.95" customHeight="1" x14ac:dyDescent="0.25">
      <c r="A231" s="53" t="s">
        <v>202</v>
      </c>
      <c r="B231" s="54" t="s">
        <v>136</v>
      </c>
      <c r="C231" s="54"/>
      <c r="D231" s="55"/>
      <c r="E231" s="56">
        <v>3033.11</v>
      </c>
      <c r="F231" s="56">
        <v>3028.0595039999998</v>
      </c>
      <c r="G231" s="56">
        <v>2.84</v>
      </c>
      <c r="H231" s="56">
        <f t="shared" si="24"/>
        <v>-3025.2195039999997</v>
      </c>
      <c r="I231" s="56"/>
      <c r="J231" s="57">
        <f t="shared" si="25"/>
        <v>-0.9990621056170631</v>
      </c>
      <c r="K231" s="56">
        <f t="shared" si="26"/>
        <v>3030.27</v>
      </c>
      <c r="L231" s="56">
        <v>0</v>
      </c>
      <c r="M231" s="58">
        <f t="shared" si="27"/>
        <v>9.3633267504310746E-4</v>
      </c>
    </row>
    <row r="232" spans="1:13" ht="24.95" customHeight="1" outlineLevel="1" x14ac:dyDescent="0.25">
      <c r="A232" s="59"/>
      <c r="B232" s="60" t="s">
        <v>137</v>
      </c>
      <c r="C232" s="60" t="s">
        <v>35</v>
      </c>
      <c r="D232" s="61" t="s">
        <v>81</v>
      </c>
      <c r="E232" s="62">
        <v>324.31</v>
      </c>
      <c r="F232" s="62">
        <v>320.61313100000001</v>
      </c>
      <c r="G232" s="62">
        <v>1.45</v>
      </c>
      <c r="H232" s="63">
        <f t="shared" si="24"/>
        <v>-319.16313100000002</v>
      </c>
      <c r="I232" s="63"/>
      <c r="J232" s="57">
        <f t="shared" si="25"/>
        <v>-0.99547741542750479</v>
      </c>
      <c r="K232" s="63">
        <f t="shared" si="26"/>
        <v>322.86</v>
      </c>
      <c r="L232" s="62">
        <v>0</v>
      </c>
      <c r="M232" s="64">
        <f t="shared" si="27"/>
        <v>4.4710308038605033E-3</v>
      </c>
    </row>
    <row r="233" spans="1:13" ht="24.95" customHeight="1" outlineLevel="1" x14ac:dyDescent="0.25">
      <c r="A233" s="59"/>
      <c r="B233" s="60" t="s">
        <v>138</v>
      </c>
      <c r="C233" s="60" t="s">
        <v>35</v>
      </c>
      <c r="D233" s="61" t="s">
        <v>81</v>
      </c>
      <c r="E233" s="62">
        <v>2304.9499999999998</v>
      </c>
      <c r="F233" s="62">
        <v>2304.5703870000002</v>
      </c>
      <c r="G233" s="62">
        <v>0</v>
      </c>
      <c r="H233" s="63">
        <f t="shared" si="24"/>
        <v>-2304.5703870000002</v>
      </c>
      <c r="I233" s="63"/>
      <c r="J233" s="57">
        <f t="shared" si="25"/>
        <v>-1</v>
      </c>
      <c r="K233" s="63">
        <f t="shared" si="26"/>
        <v>2304.9499999999998</v>
      </c>
      <c r="L233" s="62">
        <v>0</v>
      </c>
      <c r="M233" s="64">
        <f t="shared" si="27"/>
        <v>0</v>
      </c>
    </row>
    <row r="234" spans="1:13" ht="24.95" customHeight="1" outlineLevel="1" x14ac:dyDescent="0.25">
      <c r="A234" s="59"/>
      <c r="B234" s="60" t="s">
        <v>139</v>
      </c>
      <c r="C234" s="60" t="s">
        <v>35</v>
      </c>
      <c r="D234" s="61" t="s">
        <v>81</v>
      </c>
      <c r="E234" s="62">
        <v>45.4</v>
      </c>
      <c r="F234" s="62">
        <v>44.426034999999999</v>
      </c>
      <c r="G234" s="62">
        <v>1.39</v>
      </c>
      <c r="H234" s="63">
        <f t="shared" si="24"/>
        <v>-43.036034999999998</v>
      </c>
      <c r="I234" s="63"/>
      <c r="J234" s="57">
        <f t="shared" si="25"/>
        <v>-0.96871204013592482</v>
      </c>
      <c r="K234" s="63">
        <f t="shared" si="26"/>
        <v>44.01</v>
      </c>
      <c r="L234" s="62">
        <v>0</v>
      </c>
      <c r="M234" s="64">
        <f t="shared" si="27"/>
        <v>3.0616740088105724E-2</v>
      </c>
    </row>
    <row r="235" spans="1:13" ht="24.95" customHeight="1" outlineLevel="1" x14ac:dyDescent="0.25">
      <c r="A235" s="59"/>
      <c r="B235" s="60" t="s">
        <v>140</v>
      </c>
      <c r="C235" s="60" t="s">
        <v>35</v>
      </c>
      <c r="D235" s="61" t="s">
        <v>81</v>
      </c>
      <c r="E235" s="62">
        <v>358.45</v>
      </c>
      <c r="F235" s="62">
        <v>358.449951</v>
      </c>
      <c r="G235" s="62">
        <v>0</v>
      </c>
      <c r="H235" s="63">
        <f t="shared" si="24"/>
        <v>-358.449951</v>
      </c>
      <c r="I235" s="63"/>
      <c r="J235" s="57">
        <f t="shared" si="25"/>
        <v>-1</v>
      </c>
      <c r="K235" s="63">
        <f t="shared" si="26"/>
        <v>358.45</v>
      </c>
      <c r="L235" s="62">
        <v>0</v>
      </c>
      <c r="M235" s="64">
        <f t="shared" si="27"/>
        <v>0</v>
      </c>
    </row>
    <row r="236" spans="1:13" ht="24.95" customHeight="1" x14ac:dyDescent="0.25">
      <c r="A236" s="53" t="s">
        <v>203</v>
      </c>
      <c r="B236" s="54" t="s">
        <v>142</v>
      </c>
      <c r="C236" s="54"/>
      <c r="D236" s="55"/>
      <c r="E236" s="56">
        <v>81</v>
      </c>
      <c r="F236" s="56">
        <v>81.000004000000004</v>
      </c>
      <c r="G236" s="56">
        <v>0</v>
      </c>
      <c r="H236" s="56">
        <f t="shared" si="24"/>
        <v>-81.000004000000004</v>
      </c>
      <c r="I236" s="56"/>
      <c r="J236" s="57">
        <f t="shared" si="25"/>
        <v>-1</v>
      </c>
      <c r="K236" s="56">
        <f t="shared" si="26"/>
        <v>81</v>
      </c>
      <c r="L236" s="56">
        <v>0</v>
      </c>
      <c r="M236" s="58">
        <f t="shared" si="27"/>
        <v>0</v>
      </c>
    </row>
    <row r="237" spans="1:13" ht="24.95" customHeight="1" outlineLevel="1" x14ac:dyDescent="0.25">
      <c r="A237" s="59"/>
      <c r="B237" s="60" t="s">
        <v>143</v>
      </c>
      <c r="C237" s="60" t="s">
        <v>35</v>
      </c>
      <c r="D237" s="61" t="s">
        <v>36</v>
      </c>
      <c r="E237" s="62">
        <v>81</v>
      </c>
      <c r="F237" s="62">
        <v>81.000004000000004</v>
      </c>
      <c r="G237" s="62">
        <v>0</v>
      </c>
      <c r="H237" s="63">
        <f t="shared" si="24"/>
        <v>-81.000004000000004</v>
      </c>
      <c r="I237" s="63"/>
      <c r="J237" s="57">
        <f t="shared" si="25"/>
        <v>-1</v>
      </c>
      <c r="K237" s="63">
        <f t="shared" si="26"/>
        <v>81</v>
      </c>
      <c r="L237" s="62">
        <v>0</v>
      </c>
      <c r="M237" s="64">
        <f t="shared" si="27"/>
        <v>0</v>
      </c>
    </row>
    <row r="238" spans="1:13" ht="24.95" customHeight="1" x14ac:dyDescent="0.25">
      <c r="A238" s="53" t="s">
        <v>204</v>
      </c>
      <c r="B238" s="54" t="s">
        <v>145</v>
      </c>
      <c r="C238" s="54"/>
      <c r="D238" s="55"/>
      <c r="E238" s="56">
        <v>57500</v>
      </c>
      <c r="F238" s="56">
        <v>57499.999972999998</v>
      </c>
      <c r="G238" s="56">
        <v>0</v>
      </c>
      <c r="H238" s="56">
        <f t="shared" si="24"/>
        <v>-57499.999972999998</v>
      </c>
      <c r="I238" s="56"/>
      <c r="J238" s="57">
        <f t="shared" si="25"/>
        <v>-1</v>
      </c>
      <c r="K238" s="56">
        <f t="shared" si="26"/>
        <v>57500</v>
      </c>
      <c r="L238" s="56">
        <v>0</v>
      </c>
      <c r="M238" s="58">
        <f t="shared" si="27"/>
        <v>0</v>
      </c>
    </row>
    <row r="239" spans="1:13" ht="24.95" customHeight="1" outlineLevel="1" x14ac:dyDescent="0.25">
      <c r="A239" s="59"/>
      <c r="B239" s="60" t="s">
        <v>145</v>
      </c>
      <c r="C239" s="60" t="s">
        <v>35</v>
      </c>
      <c r="D239" s="61" t="s">
        <v>81</v>
      </c>
      <c r="E239" s="62">
        <v>57500</v>
      </c>
      <c r="F239" s="62">
        <v>57499.999972999998</v>
      </c>
      <c r="G239" s="62">
        <v>0</v>
      </c>
      <c r="H239" s="63">
        <f t="shared" ref="H239:H270" si="28">G239-F239</f>
        <v>-57499.999972999998</v>
      </c>
      <c r="I239" s="63"/>
      <c r="J239" s="57">
        <f t="shared" ref="J239:J270" si="29">IFERROR(H239/F239,"-")</f>
        <v>-1</v>
      </c>
      <c r="K239" s="63">
        <f t="shared" ref="K239:K270" si="30">E239-G239</f>
        <v>57500</v>
      </c>
      <c r="L239" s="62">
        <v>0</v>
      </c>
      <c r="M239" s="64">
        <f t="shared" ref="M239:M270" si="31">IFERROR(G239/E239,"-")</f>
        <v>0</v>
      </c>
    </row>
    <row r="240" spans="1:13" ht="24.95" customHeight="1" x14ac:dyDescent="0.25">
      <c r="A240" s="53" t="s">
        <v>205</v>
      </c>
      <c r="B240" s="54" t="s">
        <v>147</v>
      </c>
      <c r="C240" s="54"/>
      <c r="D240" s="55"/>
      <c r="E240" s="56">
        <v>1781</v>
      </c>
      <c r="F240" s="56">
        <v>1781</v>
      </c>
      <c r="G240" s="56">
        <v>0</v>
      </c>
      <c r="H240" s="56">
        <f t="shared" si="28"/>
        <v>-1781</v>
      </c>
      <c r="I240" s="56"/>
      <c r="J240" s="57">
        <f t="shared" si="29"/>
        <v>-1</v>
      </c>
      <c r="K240" s="56">
        <f t="shared" si="30"/>
        <v>1781</v>
      </c>
      <c r="L240" s="56">
        <v>0</v>
      </c>
      <c r="M240" s="58">
        <f t="shared" si="31"/>
        <v>0</v>
      </c>
    </row>
    <row r="241" spans="1:13" ht="24.95" customHeight="1" outlineLevel="1" x14ac:dyDescent="0.25">
      <c r="A241" s="59"/>
      <c r="B241" s="60" t="s">
        <v>147</v>
      </c>
      <c r="C241" s="60" t="s">
        <v>35</v>
      </c>
      <c r="D241" s="61" t="s">
        <v>36</v>
      </c>
      <c r="E241" s="62">
        <v>1781</v>
      </c>
      <c r="F241" s="62">
        <v>1781</v>
      </c>
      <c r="G241" s="62">
        <v>0</v>
      </c>
      <c r="H241" s="63">
        <f t="shared" si="28"/>
        <v>-1781</v>
      </c>
      <c r="I241" s="63"/>
      <c r="J241" s="57">
        <f t="shared" si="29"/>
        <v>-1</v>
      </c>
      <c r="K241" s="63">
        <f t="shared" si="30"/>
        <v>1781</v>
      </c>
      <c r="L241" s="62">
        <v>0</v>
      </c>
      <c r="M241" s="64">
        <f t="shared" si="31"/>
        <v>0</v>
      </c>
    </row>
    <row r="242" spans="1:13" ht="24.95" customHeight="1" x14ac:dyDescent="0.25">
      <c r="A242" s="53" t="s">
        <v>206</v>
      </c>
      <c r="B242" s="54" t="s">
        <v>149</v>
      </c>
      <c r="C242" s="54"/>
      <c r="D242" s="55"/>
      <c r="E242" s="56">
        <v>235.55</v>
      </c>
      <c r="F242" s="56">
        <v>235.43850800000001</v>
      </c>
      <c r="G242" s="56">
        <v>0.03</v>
      </c>
      <c r="H242" s="56">
        <f t="shared" si="28"/>
        <v>-235.40850800000001</v>
      </c>
      <c r="I242" s="56"/>
      <c r="J242" s="57">
        <f t="shared" si="29"/>
        <v>-0.99987257819353836</v>
      </c>
      <c r="K242" s="56">
        <f t="shared" si="30"/>
        <v>235.52</v>
      </c>
      <c r="L242" s="56">
        <v>0</v>
      </c>
      <c r="M242" s="58">
        <f t="shared" si="31"/>
        <v>1.2736149437486731E-4</v>
      </c>
    </row>
    <row r="243" spans="1:13" ht="24.95" customHeight="1" outlineLevel="1" x14ac:dyDescent="0.25">
      <c r="A243" s="59"/>
      <c r="B243" s="60" t="s">
        <v>149</v>
      </c>
      <c r="C243" s="60" t="s">
        <v>35</v>
      </c>
      <c r="D243" s="61" t="s">
        <v>74</v>
      </c>
      <c r="E243" s="62">
        <v>235.55</v>
      </c>
      <c r="F243" s="62">
        <v>235.43850800000001</v>
      </c>
      <c r="G243" s="62">
        <v>0.03</v>
      </c>
      <c r="H243" s="63">
        <f t="shared" si="28"/>
        <v>-235.40850800000001</v>
      </c>
      <c r="I243" s="63"/>
      <c r="J243" s="57">
        <f t="shared" si="29"/>
        <v>-0.99987257819353836</v>
      </c>
      <c r="K243" s="63">
        <f t="shared" si="30"/>
        <v>235.52</v>
      </c>
      <c r="L243" s="62">
        <v>0</v>
      </c>
      <c r="M243" s="64">
        <f t="shared" si="31"/>
        <v>1.2736149437486731E-4</v>
      </c>
    </row>
    <row r="244" spans="1:13" ht="24.95" customHeight="1" x14ac:dyDescent="0.25">
      <c r="A244" s="53" t="s">
        <v>207</v>
      </c>
      <c r="B244" s="54" t="s">
        <v>151</v>
      </c>
      <c r="C244" s="54"/>
      <c r="D244" s="55"/>
      <c r="E244" s="56">
        <v>31</v>
      </c>
      <c r="F244" s="56">
        <v>30.999995999999999</v>
      </c>
      <c r="G244" s="56">
        <v>0</v>
      </c>
      <c r="H244" s="56">
        <f t="shared" si="28"/>
        <v>-30.999995999999999</v>
      </c>
      <c r="I244" s="56"/>
      <c r="J244" s="57">
        <f t="shared" si="29"/>
        <v>-1</v>
      </c>
      <c r="K244" s="56">
        <f t="shared" si="30"/>
        <v>31</v>
      </c>
      <c r="L244" s="56">
        <v>0</v>
      </c>
      <c r="M244" s="58">
        <f t="shared" si="31"/>
        <v>0</v>
      </c>
    </row>
    <row r="245" spans="1:13" ht="24.95" customHeight="1" outlineLevel="1" x14ac:dyDescent="0.25">
      <c r="A245" s="59"/>
      <c r="B245" s="60" t="s">
        <v>151</v>
      </c>
      <c r="C245" s="60" t="s">
        <v>35</v>
      </c>
      <c r="D245" s="61" t="s">
        <v>36</v>
      </c>
      <c r="E245" s="62">
        <v>31</v>
      </c>
      <c r="F245" s="62">
        <v>30.999995999999999</v>
      </c>
      <c r="G245" s="62">
        <v>0</v>
      </c>
      <c r="H245" s="63">
        <f t="shared" si="28"/>
        <v>-30.999995999999999</v>
      </c>
      <c r="I245" s="63"/>
      <c r="J245" s="57">
        <f t="shared" si="29"/>
        <v>-1</v>
      </c>
      <c r="K245" s="63">
        <f t="shared" si="30"/>
        <v>31</v>
      </c>
      <c r="L245" s="62">
        <v>0</v>
      </c>
      <c r="M245" s="64">
        <f t="shared" si="31"/>
        <v>0</v>
      </c>
    </row>
    <row r="246" spans="1:13" ht="24.95" customHeight="1" x14ac:dyDescent="0.25">
      <c r="A246" s="53" t="s">
        <v>208</v>
      </c>
      <c r="B246" s="54" t="s">
        <v>153</v>
      </c>
      <c r="C246" s="54"/>
      <c r="D246" s="55"/>
      <c r="E246" s="56">
        <v>9665.4</v>
      </c>
      <c r="F246" s="56">
        <v>9665.4022249999998</v>
      </c>
      <c r="G246" s="56">
        <v>9.6999999999999993</v>
      </c>
      <c r="H246" s="56">
        <f t="shared" si="28"/>
        <v>-9655.7022249999991</v>
      </c>
      <c r="I246" s="56"/>
      <c r="J246" s="57">
        <f t="shared" si="29"/>
        <v>-0.99899642045160719</v>
      </c>
      <c r="K246" s="56">
        <f t="shared" si="30"/>
        <v>9655.6999999999989</v>
      </c>
      <c r="L246" s="56">
        <v>0</v>
      </c>
      <c r="M246" s="58">
        <f t="shared" si="31"/>
        <v>1.0035797794193722E-3</v>
      </c>
    </row>
    <row r="247" spans="1:13" ht="24.95" customHeight="1" outlineLevel="1" x14ac:dyDescent="0.25">
      <c r="A247" s="59"/>
      <c r="B247" s="60" t="s">
        <v>153</v>
      </c>
      <c r="C247" s="60" t="s">
        <v>35</v>
      </c>
      <c r="D247" s="61" t="s">
        <v>93</v>
      </c>
      <c r="E247" s="62">
        <v>9665.4</v>
      </c>
      <c r="F247" s="62">
        <v>9665.4022249999998</v>
      </c>
      <c r="G247" s="62">
        <v>9.6999999999999993</v>
      </c>
      <c r="H247" s="63">
        <f t="shared" si="28"/>
        <v>-9655.7022249999991</v>
      </c>
      <c r="I247" s="63"/>
      <c r="J247" s="57">
        <f t="shared" si="29"/>
        <v>-0.99899642045160719</v>
      </c>
      <c r="K247" s="63">
        <f t="shared" si="30"/>
        <v>9655.6999999999989</v>
      </c>
      <c r="L247" s="62">
        <v>0</v>
      </c>
      <c r="M247" s="64">
        <f t="shared" si="31"/>
        <v>1.0035797794193722E-3</v>
      </c>
    </row>
    <row r="248" spans="1:13" ht="42" customHeight="1" x14ac:dyDescent="0.25">
      <c r="A248" s="53" t="s">
        <v>209</v>
      </c>
      <c r="B248" s="54" t="s">
        <v>155</v>
      </c>
      <c r="C248" s="54"/>
      <c r="D248" s="55"/>
      <c r="E248" s="56">
        <v>67</v>
      </c>
      <c r="F248" s="56">
        <v>66.999992000000006</v>
      </c>
      <c r="G248" s="56">
        <v>0</v>
      </c>
      <c r="H248" s="56">
        <f t="shared" si="28"/>
        <v>-66.999992000000006</v>
      </c>
      <c r="I248" s="56"/>
      <c r="J248" s="57">
        <f t="shared" si="29"/>
        <v>-1</v>
      </c>
      <c r="K248" s="56">
        <f t="shared" si="30"/>
        <v>67</v>
      </c>
      <c r="L248" s="56">
        <v>0</v>
      </c>
      <c r="M248" s="58">
        <f t="shared" si="31"/>
        <v>0</v>
      </c>
    </row>
    <row r="249" spans="1:13" ht="42" customHeight="1" outlineLevel="1" x14ac:dyDescent="0.25">
      <c r="A249" s="59"/>
      <c r="B249" s="60" t="s">
        <v>155</v>
      </c>
      <c r="C249" s="60" t="s">
        <v>35</v>
      </c>
      <c r="D249" s="61" t="s">
        <v>36</v>
      </c>
      <c r="E249" s="62">
        <v>67</v>
      </c>
      <c r="F249" s="62">
        <v>66.999992000000006</v>
      </c>
      <c r="G249" s="62">
        <v>0</v>
      </c>
      <c r="H249" s="63">
        <f t="shared" si="28"/>
        <v>-66.999992000000006</v>
      </c>
      <c r="I249" s="63"/>
      <c r="J249" s="57">
        <f t="shared" si="29"/>
        <v>-1</v>
      </c>
      <c r="K249" s="63">
        <f t="shared" si="30"/>
        <v>67</v>
      </c>
      <c r="L249" s="62">
        <v>0</v>
      </c>
      <c r="M249" s="64">
        <f t="shared" si="31"/>
        <v>0</v>
      </c>
    </row>
    <row r="250" spans="1:13" ht="24.95" customHeight="1" x14ac:dyDescent="0.25">
      <c r="A250" s="53" t="s">
        <v>210</v>
      </c>
      <c r="B250" s="54" t="s">
        <v>157</v>
      </c>
      <c r="C250" s="54"/>
      <c r="D250" s="55"/>
      <c r="E250" s="56">
        <v>500</v>
      </c>
      <c r="F250" s="56">
        <v>500.00040000000001</v>
      </c>
      <c r="G250" s="56">
        <v>0</v>
      </c>
      <c r="H250" s="56">
        <f t="shared" si="28"/>
        <v>-500.00040000000001</v>
      </c>
      <c r="I250" s="56"/>
      <c r="J250" s="57">
        <f t="shared" si="29"/>
        <v>-1</v>
      </c>
      <c r="K250" s="56">
        <f t="shared" si="30"/>
        <v>500</v>
      </c>
      <c r="L250" s="56">
        <v>0</v>
      </c>
      <c r="M250" s="58">
        <f t="shared" si="31"/>
        <v>0</v>
      </c>
    </row>
    <row r="251" spans="1:13" ht="24.95" customHeight="1" outlineLevel="1" x14ac:dyDescent="0.25">
      <c r="A251" s="59"/>
      <c r="B251" s="60" t="s">
        <v>157</v>
      </c>
      <c r="C251" s="60" t="s">
        <v>35</v>
      </c>
      <c r="D251" s="61" t="s">
        <v>81</v>
      </c>
      <c r="E251" s="62">
        <v>500</v>
      </c>
      <c r="F251" s="62">
        <v>500.00040000000001</v>
      </c>
      <c r="G251" s="62">
        <v>0</v>
      </c>
      <c r="H251" s="63">
        <f t="shared" si="28"/>
        <v>-500.00040000000001</v>
      </c>
      <c r="I251" s="63"/>
      <c r="J251" s="57">
        <f t="shared" si="29"/>
        <v>-1</v>
      </c>
      <c r="K251" s="63">
        <f t="shared" si="30"/>
        <v>500</v>
      </c>
      <c r="L251" s="62">
        <v>0</v>
      </c>
      <c r="M251" s="64">
        <f t="shared" si="31"/>
        <v>0</v>
      </c>
    </row>
    <row r="252" spans="1:13" ht="42" customHeight="1" x14ac:dyDescent="0.25">
      <c r="A252" s="53" t="s">
        <v>211</v>
      </c>
      <c r="B252" s="54" t="s">
        <v>159</v>
      </c>
      <c r="C252" s="54"/>
      <c r="D252" s="55"/>
      <c r="E252" s="56">
        <v>2357.31</v>
      </c>
      <c r="F252" s="56">
        <v>2043.00278</v>
      </c>
      <c r="G252" s="56">
        <v>0</v>
      </c>
      <c r="H252" s="56">
        <f t="shared" si="28"/>
        <v>-2043.00278</v>
      </c>
      <c r="I252" s="56"/>
      <c r="J252" s="57">
        <f t="shared" si="29"/>
        <v>-1</v>
      </c>
      <c r="K252" s="56">
        <f t="shared" si="30"/>
        <v>2357.31</v>
      </c>
      <c r="L252" s="56">
        <v>0</v>
      </c>
      <c r="M252" s="58">
        <f t="shared" si="31"/>
        <v>0</v>
      </c>
    </row>
    <row r="253" spans="1:13" ht="42" customHeight="1" outlineLevel="1" x14ac:dyDescent="0.25">
      <c r="A253" s="59"/>
      <c r="B253" s="60" t="s">
        <v>159</v>
      </c>
      <c r="C253" s="60" t="s">
        <v>35</v>
      </c>
      <c r="D253" s="61" t="s">
        <v>81</v>
      </c>
      <c r="E253" s="62">
        <v>2357.31</v>
      </c>
      <c r="F253" s="62">
        <v>2043.00278</v>
      </c>
      <c r="G253" s="62">
        <v>0</v>
      </c>
      <c r="H253" s="63">
        <f t="shared" si="28"/>
        <v>-2043.00278</v>
      </c>
      <c r="I253" s="63"/>
      <c r="J253" s="57">
        <f t="shared" si="29"/>
        <v>-1</v>
      </c>
      <c r="K253" s="63">
        <f t="shared" si="30"/>
        <v>2357.31</v>
      </c>
      <c r="L253" s="62">
        <v>0</v>
      </c>
      <c r="M253" s="64">
        <f t="shared" si="31"/>
        <v>0</v>
      </c>
    </row>
    <row r="254" spans="1:13" ht="24.95" customHeight="1" x14ac:dyDescent="0.25">
      <c r="A254" s="53" t="s">
        <v>212</v>
      </c>
      <c r="B254" s="54" t="s">
        <v>161</v>
      </c>
      <c r="C254" s="54"/>
      <c r="D254" s="55"/>
      <c r="E254" s="56">
        <v>4633.07</v>
      </c>
      <c r="F254" s="56">
        <v>4630.8574170000002</v>
      </c>
      <c r="G254" s="56">
        <v>3</v>
      </c>
      <c r="H254" s="56">
        <f t="shared" si="28"/>
        <v>-4627.8574170000002</v>
      </c>
      <c r="I254" s="56"/>
      <c r="J254" s="57">
        <f t="shared" si="29"/>
        <v>-0.9993521718053795</v>
      </c>
      <c r="K254" s="56">
        <f t="shared" si="30"/>
        <v>4630.07</v>
      </c>
      <c r="L254" s="56">
        <v>0</v>
      </c>
      <c r="M254" s="58">
        <f t="shared" si="31"/>
        <v>6.4751881581758962E-4</v>
      </c>
    </row>
    <row r="255" spans="1:13" ht="24.95" customHeight="1" outlineLevel="1" x14ac:dyDescent="0.25">
      <c r="A255" s="59"/>
      <c r="B255" s="60" t="s">
        <v>161</v>
      </c>
      <c r="C255" s="60" t="s">
        <v>35</v>
      </c>
      <c r="D255" s="61" t="s">
        <v>87</v>
      </c>
      <c r="E255" s="62">
        <v>4633.07</v>
      </c>
      <c r="F255" s="62">
        <v>4630.8574170000002</v>
      </c>
      <c r="G255" s="62">
        <v>3</v>
      </c>
      <c r="H255" s="63">
        <f t="shared" si="28"/>
        <v>-4627.8574170000002</v>
      </c>
      <c r="I255" s="63"/>
      <c r="J255" s="57">
        <f t="shared" si="29"/>
        <v>-0.9993521718053795</v>
      </c>
      <c r="K255" s="63">
        <f t="shared" si="30"/>
        <v>4630.07</v>
      </c>
      <c r="L255" s="62">
        <v>0</v>
      </c>
      <c r="M255" s="64">
        <f t="shared" si="31"/>
        <v>6.4751881581758962E-4</v>
      </c>
    </row>
    <row r="256" spans="1:13" ht="42" customHeight="1" x14ac:dyDescent="0.25">
      <c r="A256" s="53" t="s">
        <v>213</v>
      </c>
      <c r="B256" s="54" t="s">
        <v>163</v>
      </c>
      <c r="C256" s="54"/>
      <c r="D256" s="55"/>
      <c r="E256" s="56">
        <v>42575</v>
      </c>
      <c r="F256" s="56">
        <v>42562.183363999997</v>
      </c>
      <c r="G256" s="56">
        <v>902</v>
      </c>
      <c r="H256" s="56">
        <f t="shared" si="28"/>
        <v>-41660.183363999997</v>
      </c>
      <c r="I256" s="56"/>
      <c r="J256" s="57">
        <f t="shared" si="29"/>
        <v>-0.97880747817173941</v>
      </c>
      <c r="K256" s="56">
        <f t="shared" si="30"/>
        <v>41673</v>
      </c>
      <c r="L256" s="56">
        <v>0</v>
      </c>
      <c r="M256" s="58">
        <f t="shared" si="31"/>
        <v>2.1186142102172636E-2</v>
      </c>
    </row>
    <row r="257" spans="1:13" ht="42" customHeight="1" outlineLevel="1" x14ac:dyDescent="0.25">
      <c r="A257" s="59"/>
      <c r="B257" s="60" t="s">
        <v>163</v>
      </c>
      <c r="C257" s="60" t="s">
        <v>35</v>
      </c>
      <c r="D257" s="61" t="s">
        <v>36</v>
      </c>
      <c r="E257" s="62">
        <v>42575</v>
      </c>
      <c r="F257" s="62">
        <v>42562.183363999997</v>
      </c>
      <c r="G257" s="62">
        <v>902</v>
      </c>
      <c r="H257" s="63">
        <f t="shared" si="28"/>
        <v>-41660.183363999997</v>
      </c>
      <c r="I257" s="63"/>
      <c r="J257" s="57">
        <f t="shared" si="29"/>
        <v>-0.97880747817173941</v>
      </c>
      <c r="K257" s="63">
        <f t="shared" si="30"/>
        <v>41673</v>
      </c>
      <c r="L257" s="62">
        <v>0</v>
      </c>
      <c r="M257" s="64">
        <f t="shared" si="31"/>
        <v>2.1186142102172636E-2</v>
      </c>
    </row>
    <row r="258" spans="1:13" ht="24.95" customHeight="1" x14ac:dyDescent="0.25">
      <c r="A258" s="53" t="s">
        <v>214</v>
      </c>
      <c r="B258" s="54" t="s">
        <v>165</v>
      </c>
      <c r="C258" s="54"/>
      <c r="D258" s="55"/>
      <c r="E258" s="56">
        <v>6415</v>
      </c>
      <c r="F258" s="56">
        <v>6282.8037619999996</v>
      </c>
      <c r="G258" s="56">
        <v>1191.5</v>
      </c>
      <c r="H258" s="56">
        <f t="shared" si="28"/>
        <v>-5091.3037619999996</v>
      </c>
      <c r="I258" s="56"/>
      <c r="J258" s="57">
        <f t="shared" si="29"/>
        <v>-0.81035536917347384</v>
      </c>
      <c r="K258" s="56">
        <f t="shared" si="30"/>
        <v>5223.5</v>
      </c>
      <c r="L258" s="56">
        <v>0</v>
      </c>
      <c r="M258" s="58">
        <f t="shared" si="31"/>
        <v>0.1857365549493375</v>
      </c>
    </row>
    <row r="259" spans="1:13" ht="24.95" customHeight="1" outlineLevel="1" x14ac:dyDescent="0.25">
      <c r="A259" s="59"/>
      <c r="B259" s="60" t="s">
        <v>165</v>
      </c>
      <c r="C259" s="60" t="s">
        <v>35</v>
      </c>
      <c r="D259" s="61" t="s">
        <v>93</v>
      </c>
      <c r="E259" s="62">
        <v>6415</v>
      </c>
      <c r="F259" s="62">
        <v>6282.8037619999996</v>
      </c>
      <c r="G259" s="62">
        <v>1191.5</v>
      </c>
      <c r="H259" s="63">
        <f t="shared" si="28"/>
        <v>-5091.3037619999996</v>
      </c>
      <c r="I259" s="63"/>
      <c r="J259" s="57">
        <f t="shared" si="29"/>
        <v>-0.81035536917347384</v>
      </c>
      <c r="K259" s="63">
        <f t="shared" si="30"/>
        <v>5223.5</v>
      </c>
      <c r="L259" s="62">
        <v>0</v>
      </c>
      <c r="M259" s="64">
        <f t="shared" si="31"/>
        <v>0.1857365549493375</v>
      </c>
    </row>
    <row r="260" spans="1:13" ht="24.95" customHeight="1" x14ac:dyDescent="0.25">
      <c r="A260" s="53" t="s">
        <v>215</v>
      </c>
      <c r="B260" s="54" t="s">
        <v>167</v>
      </c>
      <c r="C260" s="54"/>
      <c r="D260" s="55"/>
      <c r="E260" s="56">
        <v>8808.75</v>
      </c>
      <c r="F260" s="56">
        <v>8602.4864010000001</v>
      </c>
      <c r="G260" s="56">
        <v>297.5</v>
      </c>
      <c r="H260" s="56">
        <f t="shared" si="28"/>
        <v>-8304.9864010000001</v>
      </c>
      <c r="I260" s="56"/>
      <c r="J260" s="57">
        <f t="shared" si="29"/>
        <v>-0.96541697526363812</v>
      </c>
      <c r="K260" s="56">
        <f t="shared" si="30"/>
        <v>8511.25</v>
      </c>
      <c r="L260" s="56">
        <v>0</v>
      </c>
      <c r="M260" s="58">
        <f t="shared" si="31"/>
        <v>3.377323683837094E-2</v>
      </c>
    </row>
    <row r="261" spans="1:13" ht="24.95" customHeight="1" outlineLevel="1" x14ac:dyDescent="0.25">
      <c r="A261" s="59"/>
      <c r="B261" s="60" t="s">
        <v>167</v>
      </c>
      <c r="C261" s="60" t="s">
        <v>35</v>
      </c>
      <c r="D261" s="61" t="s">
        <v>93</v>
      </c>
      <c r="E261" s="62">
        <v>8808.75</v>
      </c>
      <c r="F261" s="62">
        <v>8602.4864010000001</v>
      </c>
      <c r="G261" s="62">
        <v>297.5</v>
      </c>
      <c r="H261" s="63">
        <f t="shared" si="28"/>
        <v>-8304.9864010000001</v>
      </c>
      <c r="I261" s="63"/>
      <c r="J261" s="57">
        <f t="shared" si="29"/>
        <v>-0.96541697526363812</v>
      </c>
      <c r="K261" s="63">
        <f t="shared" si="30"/>
        <v>8511.25</v>
      </c>
      <c r="L261" s="62">
        <v>0</v>
      </c>
      <c r="M261" s="64">
        <f t="shared" si="31"/>
        <v>3.377323683837094E-2</v>
      </c>
    </row>
    <row r="262" spans="1:13" ht="24.95" customHeight="1" x14ac:dyDescent="0.25">
      <c r="A262" s="53" t="s">
        <v>216</v>
      </c>
      <c r="B262" s="54" t="s">
        <v>169</v>
      </c>
      <c r="C262" s="54"/>
      <c r="D262" s="55"/>
      <c r="E262" s="56">
        <v>16</v>
      </c>
      <c r="F262" s="56">
        <v>16.000022000000001</v>
      </c>
      <c r="G262" s="56">
        <v>0</v>
      </c>
      <c r="H262" s="56">
        <f t="shared" si="28"/>
        <v>-16.000022000000001</v>
      </c>
      <c r="I262" s="56"/>
      <c r="J262" s="57">
        <f t="shared" si="29"/>
        <v>-1</v>
      </c>
      <c r="K262" s="56">
        <f t="shared" si="30"/>
        <v>16</v>
      </c>
      <c r="L262" s="56">
        <v>0</v>
      </c>
      <c r="M262" s="58">
        <f t="shared" si="31"/>
        <v>0</v>
      </c>
    </row>
    <row r="263" spans="1:13" ht="24.95" customHeight="1" outlineLevel="1" x14ac:dyDescent="0.25">
      <c r="A263" s="59"/>
      <c r="B263" s="60" t="s">
        <v>169</v>
      </c>
      <c r="C263" s="60" t="s">
        <v>35</v>
      </c>
      <c r="D263" s="61" t="s">
        <v>36</v>
      </c>
      <c r="E263" s="62">
        <v>16</v>
      </c>
      <c r="F263" s="62">
        <v>16.000022000000001</v>
      </c>
      <c r="G263" s="62">
        <v>0</v>
      </c>
      <c r="H263" s="63">
        <f t="shared" si="28"/>
        <v>-16.000022000000001</v>
      </c>
      <c r="I263" s="63"/>
      <c r="J263" s="57">
        <f t="shared" si="29"/>
        <v>-1</v>
      </c>
      <c r="K263" s="63">
        <f t="shared" si="30"/>
        <v>16</v>
      </c>
      <c r="L263" s="62">
        <v>0</v>
      </c>
      <c r="M263" s="64">
        <f t="shared" si="31"/>
        <v>0</v>
      </c>
    </row>
    <row r="264" spans="1:13" ht="24.95" customHeight="1" x14ac:dyDescent="0.25">
      <c r="A264" s="53" t="s">
        <v>217</v>
      </c>
      <c r="B264" s="54" t="s">
        <v>171</v>
      </c>
      <c r="C264" s="54"/>
      <c r="D264" s="55"/>
      <c r="E264" s="56">
        <v>1215</v>
      </c>
      <c r="F264" s="56">
        <v>1122.9301640000001</v>
      </c>
      <c r="G264" s="56">
        <v>223</v>
      </c>
      <c r="H264" s="56">
        <f t="shared" si="28"/>
        <v>-899.9301640000001</v>
      </c>
      <c r="I264" s="56"/>
      <c r="J264" s="57">
        <f t="shared" si="29"/>
        <v>-0.80141240555365478</v>
      </c>
      <c r="K264" s="56">
        <f t="shared" si="30"/>
        <v>992</v>
      </c>
      <c r="L264" s="56">
        <v>0</v>
      </c>
      <c r="M264" s="58">
        <f t="shared" si="31"/>
        <v>0.18353909465020576</v>
      </c>
    </row>
    <row r="265" spans="1:13" ht="24.95" customHeight="1" outlineLevel="1" x14ac:dyDescent="0.25">
      <c r="A265" s="59"/>
      <c r="B265" s="60" t="s">
        <v>171</v>
      </c>
      <c r="C265" s="60" t="s">
        <v>35</v>
      </c>
      <c r="D265" s="61" t="s">
        <v>36</v>
      </c>
      <c r="E265" s="62">
        <v>1215</v>
      </c>
      <c r="F265" s="62">
        <v>1122.9301640000001</v>
      </c>
      <c r="G265" s="62">
        <v>223</v>
      </c>
      <c r="H265" s="63">
        <f t="shared" si="28"/>
        <v>-899.9301640000001</v>
      </c>
      <c r="I265" s="63"/>
      <c r="J265" s="57">
        <f t="shared" si="29"/>
        <v>-0.80141240555365478</v>
      </c>
      <c r="K265" s="63">
        <f t="shared" si="30"/>
        <v>992</v>
      </c>
      <c r="L265" s="62">
        <v>0</v>
      </c>
      <c r="M265" s="64">
        <f t="shared" si="31"/>
        <v>0.18353909465020576</v>
      </c>
    </row>
    <row r="266" spans="1:13" ht="24.95" customHeight="1" x14ac:dyDescent="0.25">
      <c r="A266" s="53" t="s">
        <v>218</v>
      </c>
      <c r="B266" s="54" t="s">
        <v>173</v>
      </c>
      <c r="C266" s="54"/>
      <c r="D266" s="55"/>
      <c r="E266" s="56">
        <v>413</v>
      </c>
      <c r="F266" s="56">
        <v>408.09513299999998</v>
      </c>
      <c r="G266" s="56">
        <v>155</v>
      </c>
      <c r="H266" s="56">
        <f t="shared" si="28"/>
        <v>-253.09513299999998</v>
      </c>
      <c r="I266" s="56"/>
      <c r="J266" s="57">
        <f t="shared" si="29"/>
        <v>-0.62018659997104153</v>
      </c>
      <c r="K266" s="56">
        <f t="shared" si="30"/>
        <v>258</v>
      </c>
      <c r="L266" s="56">
        <v>0</v>
      </c>
      <c r="M266" s="58">
        <f t="shared" si="31"/>
        <v>0.37530266343825663</v>
      </c>
    </row>
    <row r="267" spans="1:13" ht="24.95" customHeight="1" outlineLevel="1" x14ac:dyDescent="0.25">
      <c r="A267" s="59"/>
      <c r="B267" s="60" t="s">
        <v>173</v>
      </c>
      <c r="C267" s="60" t="s">
        <v>35</v>
      </c>
      <c r="D267" s="61" t="s">
        <v>36</v>
      </c>
      <c r="E267" s="62">
        <v>413</v>
      </c>
      <c r="F267" s="62">
        <v>408.09513299999998</v>
      </c>
      <c r="G267" s="62">
        <v>155</v>
      </c>
      <c r="H267" s="63">
        <f t="shared" si="28"/>
        <v>-253.09513299999998</v>
      </c>
      <c r="I267" s="63"/>
      <c r="J267" s="57">
        <f t="shared" si="29"/>
        <v>-0.62018659997104153</v>
      </c>
      <c r="K267" s="63">
        <f t="shared" si="30"/>
        <v>258</v>
      </c>
      <c r="L267" s="62">
        <v>0</v>
      </c>
      <c r="M267" s="64">
        <f t="shared" si="31"/>
        <v>0.37530266343825663</v>
      </c>
    </row>
    <row r="268" spans="1:13" ht="24.95" customHeight="1" x14ac:dyDescent="0.25">
      <c r="A268" s="53" t="s">
        <v>219</v>
      </c>
      <c r="B268" s="54"/>
      <c r="C268" s="54" t="s">
        <v>35</v>
      </c>
      <c r="D268" s="55" t="s">
        <v>81</v>
      </c>
      <c r="E268" s="56">
        <v>132748.37</v>
      </c>
      <c r="F268" s="56">
        <v>132248.381027</v>
      </c>
      <c r="G268" s="56">
        <v>873.04</v>
      </c>
      <c r="H268" s="56">
        <f t="shared" si="28"/>
        <v>-131375.34102699999</v>
      </c>
      <c r="I268" s="56"/>
      <c r="J268" s="57">
        <f t="shared" si="29"/>
        <v>-0.99339848251282736</v>
      </c>
      <c r="K268" s="56">
        <f t="shared" si="30"/>
        <v>131875.32999999999</v>
      </c>
      <c r="L268" s="56">
        <v>0</v>
      </c>
      <c r="M268" s="58">
        <f t="shared" si="31"/>
        <v>6.5766532575880212E-3</v>
      </c>
    </row>
    <row r="269" spans="1:13" ht="24.95" customHeight="1" x14ac:dyDescent="0.25">
      <c r="A269" s="53" t="s">
        <v>220</v>
      </c>
      <c r="B269" s="54"/>
      <c r="C269" s="54" t="s">
        <v>35</v>
      </c>
      <c r="D269" s="55" t="s">
        <v>87</v>
      </c>
      <c r="E269" s="56">
        <v>96680</v>
      </c>
      <c r="F269" s="56">
        <v>96679.96</v>
      </c>
      <c r="G269" s="56">
        <v>0</v>
      </c>
      <c r="H269" s="56">
        <f t="shared" si="28"/>
        <v>-96679.96</v>
      </c>
      <c r="I269" s="56"/>
      <c r="J269" s="57">
        <f t="shared" si="29"/>
        <v>-1</v>
      </c>
      <c r="K269" s="56">
        <f t="shared" si="30"/>
        <v>96680</v>
      </c>
      <c r="L269" s="56">
        <v>0</v>
      </c>
      <c r="M269" s="58">
        <f t="shared" si="31"/>
        <v>0</v>
      </c>
    </row>
    <row r="270" spans="1:13" ht="24.95" customHeight="1" x14ac:dyDescent="0.25">
      <c r="A270" s="53" t="s">
        <v>221</v>
      </c>
      <c r="B270" s="54"/>
      <c r="C270" s="54" t="s">
        <v>35</v>
      </c>
      <c r="D270" s="55" t="s">
        <v>177</v>
      </c>
      <c r="E270" s="56">
        <v>122518.7</v>
      </c>
      <c r="F270" s="56">
        <v>122518.682933</v>
      </c>
      <c r="G270" s="56">
        <v>19488.5</v>
      </c>
      <c r="H270" s="56">
        <f t="shared" si="28"/>
        <v>-103030.182933</v>
      </c>
      <c r="I270" s="56"/>
      <c r="J270" s="57">
        <f t="shared" si="29"/>
        <v>-0.84093446376127479</v>
      </c>
      <c r="K270" s="56">
        <f t="shared" si="30"/>
        <v>103030.2</v>
      </c>
      <c r="L270" s="56">
        <v>0</v>
      </c>
      <c r="M270" s="58">
        <f t="shared" si="31"/>
        <v>0.15906551408070768</v>
      </c>
    </row>
  </sheetData>
  <autoFilter ref="A19:M19" xr:uid="{0FC0CAB0-B74C-4738-8C06-4DC6CD3FEF2D}"/>
  <mergeCells count="13">
    <mergeCell ref="A3:M3"/>
    <mergeCell ref="A2:M2"/>
    <mergeCell ref="A6:H6"/>
    <mergeCell ref="A16:M16"/>
    <mergeCell ref="L17:L18"/>
    <mergeCell ref="M17:M18"/>
    <mergeCell ref="A17:A18"/>
    <mergeCell ref="B17:B18"/>
    <mergeCell ref="D17:D18"/>
    <mergeCell ref="E17:E18"/>
    <mergeCell ref="K17:K18"/>
    <mergeCell ref="C17:C18"/>
    <mergeCell ref="F17:J17"/>
  </mergeCells>
  <conditionalFormatting sqref="G8:H15">
    <cfRule type="cellIs" dxfId="5" priority="8" stopIfTrue="1" operator="greaterThan">
      <formula>0</formula>
    </cfRule>
    <cfRule type="cellIs" dxfId="4" priority="7" stopIfTrue="1" operator="lessThan">
      <formula>0</formula>
    </cfRule>
    <cfRule type="cellIs" dxfId="3" priority="6" stopIfTrue="1" operator="equal">
      <formula>0</formula>
    </cfRule>
  </conditionalFormatting>
  <conditionalFormatting sqref="J20:J270">
    <cfRule type="dataBar" priority="5">
      <dataBar>
        <cfvo type="num" val="0"/>
        <cfvo type="num" val="-1"/>
        <color rgb="FFFF7C80"/>
      </dataBar>
      <extLst>
        <ext xmlns:x14="http://schemas.microsoft.com/office/spreadsheetml/2009/9/main" uri="{B025F937-C7B1-47D3-B67F-A62EFF666E3E}">
          <x14:id>{3698F3C0-B8F6-4F1A-A430-A9D2F830980F}</x14:id>
        </ext>
      </extLst>
    </cfRule>
  </conditionalFormatting>
  <conditionalFormatting sqref="M20:M270">
    <cfRule type="dataBar" priority="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{7078860F-0C50-412A-9367-F84A8C7467BD}</x14:id>
        </ext>
      </extLst>
    </cfRule>
  </conditionalFormatting>
  <conditionalFormatting sqref="H20:H270">
    <cfRule type="cellIs" dxfId="2" priority="3" stopIfTrue="1" operator="greaterThan">
      <formula>0</formula>
    </cfRule>
    <cfRule type="cellIs" dxfId="1" priority="2" stopIfTrue="1" operator="lessThan">
      <formula>0</formula>
    </cfRule>
    <cfRule type="cellIs" dxfId="0" priority="1" stopIfTrue="1" operator="equal">
      <formula>0</formula>
    </cfRule>
  </conditionalFormatting>
  <pageMargins left="0.39370078740157499" right="0.31496062992126" top="0.59055118110236204" bottom="0.39370078740157499" header="0.31496062992126" footer="0.31496062992126"/>
  <pageSetup paperSize="9" scale="45" firstPageNumber="0" fitToHeight="100" orientation="portrait" useFirstPageNumber="1" r:id="rId1"/>
  <headerFooter>
    <oddFooter>&amp;C&amp;"Times New Roman,обычный"Стр. &amp;P из &amp;N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98F3C0-B8F6-4F1A-A430-A9D2F830980F}">
            <x14:dataBar minLength="0" maxLength="100" gradient="0" axisPosition="none">
              <x14:cfvo type="num">
                <xm:f>0</xm:f>
              </x14:cfvo>
              <x14:cfvo type="num">
                <xm:f>-1</xm:f>
              </x14:cfvo>
              <x14:negativeFillColor rgb="FFFF7C80"/>
            </x14:dataBar>
          </x14:cfRule>
          <xm:sqref>J20:J270</xm:sqref>
        </x14:conditionalFormatting>
        <x14:conditionalFormatting xmlns:xm="http://schemas.microsoft.com/office/excel/2006/main">
          <x14:cfRule type="dataBar" id="{7078860F-0C50-412A-9367-F84A8C7467BD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63C384"/>
            </x14:dataBar>
          </x14:cfRule>
          <xm:sqref>M20:M270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Ежедневная сводка СМ</vt:lpstr>
      <vt:lpstr>'Ежедневная сводка СМ'!Заголовки_для_печати</vt:lpstr>
      <vt:lpstr>'Ежедневная сводка СМ'!Область_печати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СИСТЕМА</cp:lastModifiedBy>
  <dcterms:modified xsi:type="dcterms:W3CDTF">2023-09-26T06:47:50Z</dcterms:modified>
</cp:coreProperties>
</file>