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599" documentId="11_AD4DB114E441178AC67DF4879E90C19A693EDF21" xr6:coauthVersionLast="47" xr6:coauthVersionMax="47" xr10:uidLastSave="{942A0A71-C426-459E-AE2C-F593F904FDF7}"/>
  <bookViews>
    <workbookView xWindow="-110" yWindow="-110" windowWidth="19420" windowHeight="10300" activeTab="1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20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6" l="1"/>
  <c r="C17" i="6"/>
  <c r="F8" i="8" l="1"/>
  <c r="H32" i="9"/>
  <c r="G32" i="9"/>
  <c r="I11" i="7" l="1"/>
  <c r="H11" i="7"/>
  <c r="M14" i="4" l="1"/>
  <c r="M17" i="4" s="1"/>
  <c r="L14" i="4"/>
  <c r="L17" i="4" s="1"/>
  <c r="K14" i="4"/>
  <c r="K17" i="4" s="1"/>
  <c r="F14" i="4"/>
  <c r="F24" i="4" s="1"/>
  <c r="E17" i="4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B15" i="8"/>
  <c r="K3" i="8"/>
  <c r="C15" i="8"/>
  <c r="K4" i="8"/>
  <c r="C2" i="9"/>
  <c r="C10" i="9"/>
  <c r="J3" i="9"/>
  <c r="J5" i="9"/>
  <c r="D12" i="9"/>
  <c r="J6" i="9"/>
  <c r="J7" i="9"/>
  <c r="J4" i="9"/>
  <c r="K5" i="8" l="1"/>
  <c r="M5" i="8" s="1"/>
  <c r="D15" i="8"/>
  <c r="I9" i="9"/>
  <c r="N3" i="8"/>
  <c r="M3" i="8"/>
  <c r="J9" i="9"/>
  <c r="N5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<sst xmlns="http://schemas.openxmlformats.org/spreadsheetml/2006/main" count="317" uniqueCount="127">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</sst>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43" fontId="2" fillId="0" borderId="1" xfId="2" applyNumberFormat="1" applyFill="1"/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8AF01F-20EA-4922-B236-FFBBD3D75E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A2DB81-9271-40AA-A337-52A08B20ED8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A79DDD-D6F7-4DF4-A42E-2297B215438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1.728968557994369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9BBDEF9-6A45-46D1-A1A8-F9D710479FE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36C6E98-BF45-4672-9ACB-D37D8100D51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1.728968557994369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282915.09999999998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487750.77235405182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0.36437909589912382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0.171274187879871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0.16363229897493684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0.28210505627693455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1.8609360969133824E-2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K4" sqref="K4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1.728968557994369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0.19700296584950369</v>
      </c>
      <c r="N3" s="3">
        <f>K3-K4</f>
        <v>0.34061193378543031</v>
      </c>
    </row>
    <row r="4" spans="1:14" x14ac:dyDescent="0.35">
      <c r="B4" s="43"/>
      <c r="C4" s="43"/>
      <c r="D4" s="43"/>
      <c r="J4" s="1" t="s">
        <v>48</v>
      </c>
      <c r="K4" s="42">
        <f>C2</f>
        <v>1.728968557994369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'NT-WN_20'!B29</f>
        <v>1728968.557994369</v>
      </c>
      <c r="D5" s="42">
        <f>'kalte NW'!B30</f>
        <v>2140492.991313545</v>
      </c>
      <c r="J5" s="1" t="s">
        <v>49</v>
      </c>
      <c r="K5" s="42">
        <f>D2</f>
        <v>2.1404929913135451</v>
      </c>
      <c r="L5" s="42">
        <v>243.30137300000001</v>
      </c>
      <c r="M5" s="3">
        <f>(K5-K4)/K4</f>
        <v>0.23801730310038199</v>
      </c>
      <c r="N5" s="3">
        <f>K5-K4</f>
        <v>0.4115244333191761</v>
      </c>
    </row>
    <row r="6" spans="1:14" x14ac:dyDescent="0.35">
      <c r="B6" s="73" t="s">
        <v>125</v>
      </c>
      <c r="C6" s="73"/>
      <c r="D6" s="73"/>
    </row>
    <row r="7" spans="1:14" x14ac:dyDescent="0.35">
      <c r="A7" t="s">
        <v>118</v>
      </c>
      <c r="B7" s="3">
        <f>B5-C5</f>
        <v>340611.93378543039</v>
      </c>
      <c r="C7" t="s">
        <v>5</v>
      </c>
      <c r="D7" s="3">
        <f>D5-C5</f>
        <v>411524.43331917608</v>
      </c>
      <c r="F7" s="3">
        <f>D2-C2</f>
        <v>0.4115244333191761</v>
      </c>
    </row>
    <row r="8" spans="1:14" x14ac:dyDescent="0.35">
      <c r="B8" s="45">
        <f>B7/C5</f>
        <v>0.19700296584950375</v>
      </c>
      <c r="C8" t="s">
        <v>5</v>
      </c>
      <c r="D8" s="45">
        <f>D7/C5</f>
        <v>0.23801730310038199</v>
      </c>
      <c r="E8" s="3"/>
      <c r="F8" s="3">
        <f>C3-D3</f>
        <v>313.802863</v>
      </c>
    </row>
    <row r="9" spans="1:14" x14ac:dyDescent="0.35">
      <c r="B9" s="73" t="s">
        <v>117</v>
      </c>
      <c r="C9" s="73"/>
      <c r="D9" s="73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3" t="s">
        <v>99</v>
      </c>
      <c r="B13" s="73"/>
      <c r="C13" s="73"/>
      <c r="D13" s="73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5.7082471392514019E-4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tabSelected="1" workbookViewId="0">
      <selection activeCell="I7" sqref="I7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7" max="7" width="11.08984375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  <c r="G7" s="80"/>
    </row>
    <row r="8" spans="2:13" x14ac:dyDescent="0.35">
      <c r="B8" t="s">
        <v>11</v>
      </c>
      <c r="C8" s="2" cm="1">
        <f t="array" ref="C8:E8">D40:F40</f>
        <v>289881.59328429529</v>
      </c>
      <c r="D8" s="2">
        <v>567716.74537500006</v>
      </c>
      <c r="E8" s="2">
        <v>257330.43434875214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4" t="s">
        <v>123</v>
      </c>
      <c r="E13" s="74"/>
      <c r="F13" s="74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v>129394.13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29385.406923000002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27651.525581000002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26564.614889000004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26124.674847000002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26047.038369000002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26163.493086000002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26137.614259999998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26111.735433999998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26085.856608000002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26059.977782000002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26034.098956000005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25770.134930799999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25506.1709056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25242.206880400001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24978.242855199998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24714.278830000003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24869.551785999996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24864.376020799995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24859.200255599993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24854.024490399996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24848.848725199994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24843.67296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567716.74537500006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5" t="s">
        <v>84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33551.897908999999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35091.688055999999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31610.985959000001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31856.834806000003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'NT-WN_20'!C32:C39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0.36437909589912382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0.171274187879871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282915.09999999998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0.16363229897493684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487750.77235405182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0.28210505627693455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1.8609360969133824E-2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1728968.557994369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1730000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282915.09999999998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487750.77235405182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opLeftCell="A24" zoomScale="130" zoomScaleNormal="130" workbookViewId="0">
      <selection activeCell="E43" sqref="E4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567716.74537500006</v>
      </c>
    </row>
    <row r="6" spans="1:19" x14ac:dyDescent="0.35">
      <c r="B6" s="53" t="s">
        <v>36</v>
      </c>
      <c r="C6" s="52">
        <f>D6*E6</f>
        <v>100536.59999999999</v>
      </c>
      <c r="D6">
        <v>88.19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122063.2</v>
      </c>
      <c r="D16">
        <f>240-D17</f>
        <v>214.9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60315.3</v>
      </c>
      <c r="D17">
        <v>25.1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1728968.557994369</v>
      </c>
      <c r="C29" s="17">
        <f>SUM(C1:C26)</f>
        <v>1209042.7856403172</v>
      </c>
      <c r="G29" s="29"/>
      <c r="I29" s="57">
        <f>SUM(I27)</f>
        <v>32175</v>
      </c>
      <c r="L29" s="54">
        <f>SUM(L5:L6)</f>
        <v>487750.77235405182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79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320184.53104050702</v>
      </c>
      <c r="M32" s="79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12807.38124162028</v>
      </c>
      <c r="M33" s="79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282915.09999999998</v>
      </c>
      <c r="I35"/>
      <c r="K35"/>
      <c r="L35"/>
    </row>
    <row r="36" spans="2:13" x14ac:dyDescent="0.35">
      <c r="B36" s="66" t="s">
        <v>10</v>
      </c>
      <c r="C36" s="67">
        <f>SUM(L29)</f>
        <v>487750.77235405182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1728968.557994369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2025-01-09T19:39:04Z</dcterms:modified>
</cp:coreProperties>
</file>