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ara\Google Drive\Ironhack\Prework\MS Excel and Visualizations\"/>
    </mc:Choice>
  </mc:AlternateContent>
  <xr:revisionPtr revIDLastSave="0" documentId="13_ncr:1_{BC0E4541-1322-4694-BDA1-5E1AAB6EAC1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alesOrders_Ex1e2" sheetId="1" r:id="rId1"/>
    <sheet name="SalesOrders_Ex3" sheetId="2" r:id="rId2"/>
    <sheet name="SalesOrders_StringFunctions" sheetId="3" r:id="rId3"/>
    <sheet name="SalesOrders_Ex4" sheetId="4" r:id="rId4"/>
  </sheets>
  <definedNames>
    <definedName name="_xlnm._FilterDatabase" localSheetId="0" hidden="1">SalesOrders_Ex1e2!$A$1:$G$44</definedName>
    <definedName name="_xlnm._FilterDatabase" localSheetId="1" hidden="1">SalesOrders_Ex3!$A$1:$G$14</definedName>
    <definedName name="_xlnm._FilterDatabase" localSheetId="3" hidden="1">SalesOrders_Ex4!$A$1:$G$44</definedName>
    <definedName name="_xlnm._FilterDatabase" localSheetId="2" hidden="1">SalesOrders_StringFunctions!$A$1:$G$44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2" i="4"/>
  <c r="F49" i="4"/>
  <c r="E49" i="4"/>
  <c r="F48" i="4"/>
  <c r="E48" i="4"/>
  <c r="F47" i="4"/>
  <c r="E47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K2" i="4"/>
  <c r="H2" i="4"/>
  <c r="G2" i="4"/>
  <c r="G49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F49" i="3"/>
  <c r="E49" i="3"/>
  <c r="F48" i="3"/>
  <c r="E48" i="3"/>
  <c r="F47" i="3"/>
  <c r="E47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7" i="3" s="1"/>
  <c r="G2" i="3"/>
  <c r="G49" i="3" s="1"/>
  <c r="F21" i="2"/>
  <c r="F22" i="2" s="1"/>
  <c r="E21" i="2"/>
  <c r="E22" i="2" s="1"/>
  <c r="F20" i="2"/>
  <c r="E20" i="2"/>
  <c r="F19" i="2"/>
  <c r="E19" i="2"/>
  <c r="F18" i="2"/>
  <c r="E18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47" i="1"/>
  <c r="F49" i="1"/>
  <c r="F48" i="1"/>
  <c r="F47" i="1"/>
  <c r="E49" i="1"/>
  <c r="E4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7" i="4" l="1"/>
  <c r="G48" i="4"/>
  <c r="G48" i="3"/>
  <c r="G19" i="2"/>
  <c r="G21" i="2"/>
  <c r="G22" i="2" s="1"/>
  <c r="G18" i="2"/>
  <c r="G49" i="1"/>
  <c r="G20" i="2"/>
  <c r="G47" i="1"/>
  <c r="G48" i="1"/>
</calcChain>
</file>

<file path=xl/sharedStrings.xml><?xml version="1.0" encoding="utf-8"?>
<sst xmlns="http://schemas.openxmlformats.org/spreadsheetml/2006/main" count="489" uniqueCount="37">
  <si>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</si>
  <si>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</si>
  <si>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</si>
  <si>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</si>
  <si>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</si>
  <si>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</si>
  <si>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</si>
  <si>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</si>
  <si>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</si>
  <si>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</si>
  <si>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</si>
  <si>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</si>
  <si>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</si>
  <si>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</si>
  <si>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</si>
  <si>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</si>
  <si>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</si>
  <si>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</si>
  <si>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</si>
  <si>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</si>
  <si>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</si>
  <si>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</si>
  <si>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</si>
  <si>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</si>
  <si>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</si>
  <si>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</si>
  <si>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</si>
  <si>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Median</t>
  </si>
  <si>
    <t>Mode</t>
  </si>
  <si>
    <t>Standart deviation</t>
  </si>
  <si>
    <t>Variance</t>
  </si>
  <si>
    <t>Concatenate</t>
  </si>
  <si>
    <t>LEFT</t>
  </si>
  <si>
    <t>RIGHT</t>
  </si>
  <si>
    <t>LOWER</t>
  </si>
  <si>
    <t>Concatenate Exercise</t>
  </si>
  <si>
    <t>Substitute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</si>
</sst>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9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sz val="11"/>
      <color rgb="FF24292E"/>
      <name val="Arial"/>
    </font>
    <font>
      <b/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/>
    <xf numFmtId="0" fontId="5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opLeftCell="A25" workbookViewId="0">
      <selection activeCell="E48" sqref="E48"/>
    </sheetView>
  </sheetViews>
  <sheetFormatPr defaultColWidth="11.1796875" defaultRowHeight="15" customHeight="1" x14ac:dyDescent="0.35"/>
  <cols>
    <col min="1" max="7" width="17" customWidth="1"/>
    <col min="8" max="26" width="9.179687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>
        <v>41883</v>
      </c>
      <c r="B2" s="5" t="s">
        <v>7</v>
      </c>
      <c r="C2" s="5" t="s">
        <v>8</v>
      </c>
      <c r="D2" s="5" t="s">
        <v>9</v>
      </c>
      <c r="E2" s="5">
        <v>2</v>
      </c>
      <c r="F2" s="6">
        <v>125</v>
      </c>
      <c r="G2" s="6">
        <f t="shared" ref="G2:G44" si="0">F2*E2</f>
        <v>250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4">
        <v>42172</v>
      </c>
      <c r="B3" s="5" t="s">
        <v>7</v>
      </c>
      <c r="C3" s="5" t="s">
        <v>10</v>
      </c>
      <c r="D3" s="5" t="s">
        <v>9</v>
      </c>
      <c r="E3" s="5">
        <v>5</v>
      </c>
      <c r="F3" s="6">
        <v>125</v>
      </c>
      <c r="G3" s="6">
        <f t="shared" si="0"/>
        <v>625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4">
        <v>42257</v>
      </c>
      <c r="B4" s="5" t="s">
        <v>7</v>
      </c>
      <c r="C4" s="5" t="s">
        <v>11</v>
      </c>
      <c r="D4" s="5" t="s">
        <v>12</v>
      </c>
      <c r="E4" s="5">
        <v>7</v>
      </c>
      <c r="F4" s="6">
        <v>1.29</v>
      </c>
      <c r="G4" s="6">
        <f t="shared" si="0"/>
        <v>9.0300000000000011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4">
        <v>42325</v>
      </c>
      <c r="B5" s="5" t="s">
        <v>7</v>
      </c>
      <c r="C5" s="5" t="s">
        <v>13</v>
      </c>
      <c r="D5" s="5" t="s">
        <v>14</v>
      </c>
      <c r="E5" s="5">
        <v>11</v>
      </c>
      <c r="F5" s="6">
        <v>4.99</v>
      </c>
      <c r="G5" s="6">
        <f t="shared" si="0"/>
        <v>54.89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4">
        <v>42308</v>
      </c>
      <c r="B6" s="5" t="s">
        <v>7</v>
      </c>
      <c r="C6" s="5" t="s">
        <v>15</v>
      </c>
      <c r="D6" s="5" t="s">
        <v>12</v>
      </c>
      <c r="E6" s="5">
        <v>14</v>
      </c>
      <c r="F6" s="6">
        <v>1.29</v>
      </c>
      <c r="G6" s="6">
        <f t="shared" si="0"/>
        <v>18.060000000000002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4">
        <v>41696</v>
      </c>
      <c r="B7" s="5" t="s">
        <v>7</v>
      </c>
      <c r="C7" s="5" t="s">
        <v>11</v>
      </c>
      <c r="D7" s="5" t="s">
        <v>16</v>
      </c>
      <c r="E7" s="5">
        <v>27</v>
      </c>
      <c r="F7" s="6">
        <v>19.989999999999998</v>
      </c>
      <c r="G7" s="6">
        <f t="shared" si="0"/>
        <v>539.7299999999999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4">
        <v>41917</v>
      </c>
      <c r="B8" s="5" t="s">
        <v>7</v>
      </c>
      <c r="C8" s="5" t="s">
        <v>17</v>
      </c>
      <c r="D8" s="5" t="s">
        <v>14</v>
      </c>
      <c r="E8" s="5">
        <v>28</v>
      </c>
      <c r="F8" s="6">
        <v>8.99</v>
      </c>
      <c r="G8" s="6">
        <f t="shared" si="0"/>
        <v>251.72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4">
        <v>42359</v>
      </c>
      <c r="B9" s="5" t="s">
        <v>7</v>
      </c>
      <c r="C9" s="5" t="s">
        <v>15</v>
      </c>
      <c r="D9" s="5" t="s">
        <v>14</v>
      </c>
      <c r="E9" s="5">
        <v>28</v>
      </c>
      <c r="F9" s="6">
        <v>4.99</v>
      </c>
      <c r="G9" s="6">
        <f t="shared" si="0"/>
        <v>139.72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4">
        <v>41679</v>
      </c>
      <c r="B10" s="5" t="s">
        <v>7</v>
      </c>
      <c r="C10" s="5" t="s">
        <v>13</v>
      </c>
      <c r="D10" s="5" t="s">
        <v>12</v>
      </c>
      <c r="E10" s="5">
        <v>36</v>
      </c>
      <c r="F10" s="6">
        <v>4.99</v>
      </c>
      <c r="G10" s="6">
        <f t="shared" si="0"/>
        <v>179.64000000000001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4">
        <v>42223</v>
      </c>
      <c r="B11" s="5" t="s">
        <v>7</v>
      </c>
      <c r="C11" s="5" t="s">
        <v>10</v>
      </c>
      <c r="D11" s="5" t="s">
        <v>18</v>
      </c>
      <c r="E11" s="5">
        <v>42</v>
      </c>
      <c r="F11" s="6">
        <v>23.95</v>
      </c>
      <c r="G11" s="6">
        <f t="shared" si="0"/>
        <v>1005.9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4">
        <v>42019</v>
      </c>
      <c r="B12" s="5" t="s">
        <v>7</v>
      </c>
      <c r="C12" s="5" t="s">
        <v>11</v>
      </c>
      <c r="D12" s="5" t="s">
        <v>14</v>
      </c>
      <c r="E12" s="5">
        <v>46</v>
      </c>
      <c r="F12" s="6">
        <v>8.99</v>
      </c>
      <c r="G12" s="6">
        <f t="shared" si="0"/>
        <v>413.54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4">
        <v>41662</v>
      </c>
      <c r="B13" s="5" t="s">
        <v>7</v>
      </c>
      <c r="C13" s="5" t="s">
        <v>10</v>
      </c>
      <c r="D13" s="5" t="s">
        <v>14</v>
      </c>
      <c r="E13" s="5">
        <v>50</v>
      </c>
      <c r="F13" s="6">
        <v>19.989999999999998</v>
      </c>
      <c r="G13" s="6">
        <f t="shared" si="0"/>
        <v>999.49999999999989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4">
        <v>42087</v>
      </c>
      <c r="B14" s="5" t="s">
        <v>7</v>
      </c>
      <c r="C14" s="5" t="s">
        <v>13</v>
      </c>
      <c r="D14" s="5" t="s">
        <v>18</v>
      </c>
      <c r="E14" s="5">
        <v>50</v>
      </c>
      <c r="F14" s="6">
        <v>4.99</v>
      </c>
      <c r="G14" s="6">
        <f t="shared" si="0"/>
        <v>249.5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4">
        <v>42138</v>
      </c>
      <c r="B15" s="5" t="s">
        <v>7</v>
      </c>
      <c r="C15" s="5" t="s">
        <v>11</v>
      </c>
      <c r="D15" s="5" t="s">
        <v>12</v>
      </c>
      <c r="E15" s="5">
        <v>53</v>
      </c>
      <c r="F15" s="6">
        <v>1.29</v>
      </c>
      <c r="G15" s="6">
        <f t="shared" si="0"/>
        <v>68.37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4">
        <v>42206</v>
      </c>
      <c r="B16" s="5" t="s">
        <v>7</v>
      </c>
      <c r="C16" s="5" t="s">
        <v>17</v>
      </c>
      <c r="D16" s="5" t="s">
        <v>18</v>
      </c>
      <c r="E16" s="5">
        <v>55</v>
      </c>
      <c r="F16" s="6">
        <v>12.49</v>
      </c>
      <c r="G16" s="6">
        <f t="shared" si="0"/>
        <v>686.95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4">
        <v>42104</v>
      </c>
      <c r="B17" s="5" t="s">
        <v>7</v>
      </c>
      <c r="C17" s="5" t="s">
        <v>15</v>
      </c>
      <c r="D17" s="5" t="s">
        <v>12</v>
      </c>
      <c r="E17" s="5">
        <v>66</v>
      </c>
      <c r="F17" s="6">
        <v>1.99</v>
      </c>
      <c r="G17" s="6">
        <f t="shared" si="0"/>
        <v>131.34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4">
        <v>41985</v>
      </c>
      <c r="B18" s="5" t="s">
        <v>7</v>
      </c>
      <c r="C18" s="5" t="s">
        <v>8</v>
      </c>
      <c r="D18" s="5" t="s">
        <v>12</v>
      </c>
      <c r="E18" s="5">
        <v>67</v>
      </c>
      <c r="F18" s="6">
        <v>1.29</v>
      </c>
      <c r="G18" s="6">
        <f t="shared" si="0"/>
        <v>86.43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4">
        <v>41747</v>
      </c>
      <c r="B19" s="5" t="s">
        <v>7</v>
      </c>
      <c r="C19" s="5" t="s">
        <v>15</v>
      </c>
      <c r="D19" s="5" t="s">
        <v>12</v>
      </c>
      <c r="E19" s="5">
        <v>75</v>
      </c>
      <c r="F19" s="6">
        <v>1.99</v>
      </c>
      <c r="G19" s="6">
        <f t="shared" si="0"/>
        <v>149.25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4">
        <v>42155</v>
      </c>
      <c r="B20" s="5" t="s">
        <v>7</v>
      </c>
      <c r="C20" s="5" t="s">
        <v>11</v>
      </c>
      <c r="D20" s="5" t="s">
        <v>14</v>
      </c>
      <c r="E20" s="5">
        <v>80</v>
      </c>
      <c r="F20" s="6">
        <v>8.99</v>
      </c>
      <c r="G20" s="6">
        <f t="shared" si="0"/>
        <v>719.2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4">
        <v>42036</v>
      </c>
      <c r="B21" s="5" t="s">
        <v>7</v>
      </c>
      <c r="C21" s="5" t="s">
        <v>8</v>
      </c>
      <c r="D21" s="5" t="s">
        <v>14</v>
      </c>
      <c r="E21" s="5">
        <v>87</v>
      </c>
      <c r="F21" s="6">
        <v>15</v>
      </c>
      <c r="G21" s="6">
        <f t="shared" si="0"/>
        <v>1305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4">
        <v>41764</v>
      </c>
      <c r="B22" s="5" t="s">
        <v>7</v>
      </c>
      <c r="C22" s="5" t="s">
        <v>13</v>
      </c>
      <c r="D22" s="5" t="s">
        <v>12</v>
      </c>
      <c r="E22" s="5">
        <v>90</v>
      </c>
      <c r="F22" s="6">
        <v>4.99</v>
      </c>
      <c r="G22" s="6">
        <f t="shared" si="0"/>
        <v>449.1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4">
        <v>41815</v>
      </c>
      <c r="B23" s="5" t="s">
        <v>7</v>
      </c>
      <c r="C23" s="5" t="s">
        <v>17</v>
      </c>
      <c r="D23" s="5" t="s">
        <v>12</v>
      </c>
      <c r="E23" s="5">
        <v>90</v>
      </c>
      <c r="F23" s="6">
        <v>4.99</v>
      </c>
      <c r="G23" s="6">
        <f t="shared" si="0"/>
        <v>449.1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4">
        <v>42342</v>
      </c>
      <c r="B24" s="5" t="s">
        <v>7</v>
      </c>
      <c r="C24" s="5" t="s">
        <v>13</v>
      </c>
      <c r="D24" s="5" t="s">
        <v>14</v>
      </c>
      <c r="E24" s="5">
        <v>94</v>
      </c>
      <c r="F24" s="6">
        <v>19.989999999999998</v>
      </c>
      <c r="G24" s="6">
        <f t="shared" si="0"/>
        <v>1879.06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4">
        <v>41968</v>
      </c>
      <c r="B25" s="5" t="s">
        <v>7</v>
      </c>
      <c r="C25" s="5" t="s">
        <v>10</v>
      </c>
      <c r="D25" s="5" t="s">
        <v>18</v>
      </c>
      <c r="E25" s="5">
        <v>96</v>
      </c>
      <c r="F25" s="6">
        <v>4.99</v>
      </c>
      <c r="G25" s="6">
        <f t="shared" si="0"/>
        <v>479.04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4">
        <v>42053</v>
      </c>
      <c r="B26" s="5" t="s">
        <v>19</v>
      </c>
      <c r="C26" s="5" t="s">
        <v>20</v>
      </c>
      <c r="D26" s="5" t="s">
        <v>14</v>
      </c>
      <c r="E26" s="5">
        <v>4</v>
      </c>
      <c r="F26" s="6">
        <v>4.99</v>
      </c>
      <c r="G26" s="6">
        <f t="shared" si="0"/>
        <v>19.96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4">
        <v>41951</v>
      </c>
      <c r="B27" s="5" t="s">
        <v>19</v>
      </c>
      <c r="C27" s="5" t="s">
        <v>21</v>
      </c>
      <c r="D27" s="5" t="s">
        <v>16</v>
      </c>
      <c r="E27" s="5">
        <v>15</v>
      </c>
      <c r="F27" s="6">
        <v>19.989999999999998</v>
      </c>
      <c r="G27" s="6">
        <f t="shared" si="0"/>
        <v>299.84999999999997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4">
        <v>41900</v>
      </c>
      <c r="B28" s="5" t="s">
        <v>19</v>
      </c>
      <c r="C28" s="5" t="s">
        <v>20</v>
      </c>
      <c r="D28" s="5" t="s">
        <v>18</v>
      </c>
      <c r="E28" s="5">
        <v>16</v>
      </c>
      <c r="F28" s="6">
        <v>15.99</v>
      </c>
      <c r="G28" s="6">
        <f t="shared" si="0"/>
        <v>255.84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4">
        <v>41832</v>
      </c>
      <c r="B29" s="5" t="s">
        <v>19</v>
      </c>
      <c r="C29" s="5" t="s">
        <v>22</v>
      </c>
      <c r="D29" s="5" t="s">
        <v>14</v>
      </c>
      <c r="E29" s="5">
        <v>29</v>
      </c>
      <c r="F29" s="6">
        <v>1.99</v>
      </c>
      <c r="G29" s="6">
        <f t="shared" si="0"/>
        <v>57.71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4">
        <v>41866</v>
      </c>
      <c r="B30" s="5" t="s">
        <v>19</v>
      </c>
      <c r="C30" s="5" t="s">
        <v>20</v>
      </c>
      <c r="D30" s="5" t="s">
        <v>12</v>
      </c>
      <c r="E30" s="5">
        <v>35</v>
      </c>
      <c r="F30" s="6">
        <v>4.99</v>
      </c>
      <c r="G30" s="6">
        <f t="shared" si="0"/>
        <v>174.65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4">
        <v>41730</v>
      </c>
      <c r="B31" s="5" t="s">
        <v>19</v>
      </c>
      <c r="C31" s="5" t="s">
        <v>20</v>
      </c>
      <c r="D31" s="5" t="s">
        <v>14</v>
      </c>
      <c r="E31" s="5">
        <v>60</v>
      </c>
      <c r="F31" s="6">
        <v>4.99</v>
      </c>
      <c r="G31" s="6">
        <f t="shared" si="0"/>
        <v>299.40000000000003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4">
        <v>41798</v>
      </c>
      <c r="B32" s="5" t="s">
        <v>19</v>
      </c>
      <c r="C32" s="5" t="s">
        <v>20</v>
      </c>
      <c r="D32" s="5" t="s">
        <v>14</v>
      </c>
      <c r="E32" s="5">
        <v>60</v>
      </c>
      <c r="F32" s="6">
        <v>8.99</v>
      </c>
      <c r="G32" s="6">
        <f t="shared" si="0"/>
        <v>539.4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4">
        <v>42189</v>
      </c>
      <c r="B33" s="5" t="s">
        <v>19</v>
      </c>
      <c r="C33" s="5" t="s">
        <v>20</v>
      </c>
      <c r="D33" s="5" t="s">
        <v>18</v>
      </c>
      <c r="E33" s="5">
        <v>62</v>
      </c>
      <c r="F33" s="6">
        <v>4.99</v>
      </c>
      <c r="G33" s="6">
        <f t="shared" si="0"/>
        <v>309.38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4">
        <v>41934</v>
      </c>
      <c r="B34" s="5" t="s">
        <v>19</v>
      </c>
      <c r="C34" s="5" t="s">
        <v>20</v>
      </c>
      <c r="D34" s="5" t="s">
        <v>16</v>
      </c>
      <c r="E34" s="5">
        <v>64</v>
      </c>
      <c r="F34" s="6">
        <v>8.99</v>
      </c>
      <c r="G34" s="6">
        <f t="shared" si="0"/>
        <v>575.36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4">
        <v>42002</v>
      </c>
      <c r="B35" s="5" t="s">
        <v>19</v>
      </c>
      <c r="C35" s="5" t="s">
        <v>21</v>
      </c>
      <c r="D35" s="5" t="s">
        <v>18</v>
      </c>
      <c r="E35" s="5">
        <v>74</v>
      </c>
      <c r="F35" s="6">
        <v>15.99</v>
      </c>
      <c r="G35" s="6">
        <f t="shared" si="0"/>
        <v>1183.26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4">
        <v>41849</v>
      </c>
      <c r="B36" s="5" t="s">
        <v>19</v>
      </c>
      <c r="C36" s="5" t="s">
        <v>21</v>
      </c>
      <c r="D36" s="5" t="s">
        <v>14</v>
      </c>
      <c r="E36" s="5">
        <v>81</v>
      </c>
      <c r="F36" s="6">
        <v>19.989999999999998</v>
      </c>
      <c r="G36" s="6">
        <f t="shared" si="0"/>
        <v>1619.1899999999998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4">
        <v>41645</v>
      </c>
      <c r="B37" s="5" t="s">
        <v>19</v>
      </c>
      <c r="C37" s="5" t="s">
        <v>20</v>
      </c>
      <c r="D37" s="5" t="s">
        <v>12</v>
      </c>
      <c r="E37" s="5">
        <v>95</v>
      </c>
      <c r="F37" s="6">
        <v>1.99</v>
      </c>
      <c r="G37" s="6">
        <f t="shared" si="0"/>
        <v>189.05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4">
        <v>42121</v>
      </c>
      <c r="B38" s="5" t="s">
        <v>19</v>
      </c>
      <c r="C38" s="5" t="s">
        <v>22</v>
      </c>
      <c r="D38" s="5" t="s">
        <v>16</v>
      </c>
      <c r="E38" s="5">
        <v>96</v>
      </c>
      <c r="F38" s="6">
        <v>4.99</v>
      </c>
      <c r="G38" s="6">
        <f t="shared" si="0"/>
        <v>479.04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4">
        <v>42240</v>
      </c>
      <c r="B39" s="5" t="s">
        <v>23</v>
      </c>
      <c r="C39" s="5" t="s">
        <v>24</v>
      </c>
      <c r="D39" s="5" t="s">
        <v>9</v>
      </c>
      <c r="E39" s="5">
        <v>3</v>
      </c>
      <c r="F39" s="6">
        <v>275</v>
      </c>
      <c r="G39" s="6">
        <f t="shared" si="0"/>
        <v>825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4">
        <v>42070</v>
      </c>
      <c r="B40" s="5" t="s">
        <v>23</v>
      </c>
      <c r="C40" s="5" t="s">
        <v>24</v>
      </c>
      <c r="D40" s="5" t="s">
        <v>14</v>
      </c>
      <c r="E40" s="5">
        <v>7</v>
      </c>
      <c r="F40" s="6">
        <v>19.989999999999998</v>
      </c>
      <c r="G40" s="6">
        <f t="shared" si="0"/>
        <v>139.92999999999998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4">
        <v>41781</v>
      </c>
      <c r="B41" s="5" t="s">
        <v>23</v>
      </c>
      <c r="C41" s="5" t="s">
        <v>25</v>
      </c>
      <c r="D41" s="5" t="s">
        <v>12</v>
      </c>
      <c r="E41" s="5">
        <v>32</v>
      </c>
      <c r="F41" s="6">
        <v>1.99</v>
      </c>
      <c r="G41" s="6">
        <f t="shared" si="0"/>
        <v>63.68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4">
        <v>41713</v>
      </c>
      <c r="B42" s="5" t="s">
        <v>23</v>
      </c>
      <c r="C42" s="5" t="s">
        <v>24</v>
      </c>
      <c r="D42" s="5" t="s">
        <v>12</v>
      </c>
      <c r="E42" s="5">
        <v>56</v>
      </c>
      <c r="F42" s="6">
        <v>2.99</v>
      </c>
      <c r="G42" s="6">
        <f t="shared" si="0"/>
        <v>167.44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4">
        <v>42291</v>
      </c>
      <c r="B43" s="5" t="s">
        <v>23</v>
      </c>
      <c r="C43" s="5" t="s">
        <v>25</v>
      </c>
      <c r="D43" s="5" t="s">
        <v>14</v>
      </c>
      <c r="E43" s="5">
        <v>57</v>
      </c>
      <c r="F43" s="6">
        <v>19.989999999999998</v>
      </c>
      <c r="G43" s="6">
        <f t="shared" si="0"/>
        <v>1139.4299999999998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4">
        <v>42274</v>
      </c>
      <c r="B44" s="5" t="s">
        <v>23</v>
      </c>
      <c r="C44" s="5" t="s">
        <v>24</v>
      </c>
      <c r="D44" s="5" t="s">
        <v>16</v>
      </c>
      <c r="E44" s="5">
        <v>76</v>
      </c>
      <c r="F44" s="6">
        <v>1.99</v>
      </c>
      <c r="G44" s="6">
        <f t="shared" si="0"/>
        <v>151.24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10"/>
      <c r="B45" s="11"/>
      <c r="C45" s="11"/>
      <c r="D45" s="11"/>
      <c r="E45" s="11"/>
      <c r="F45" s="12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7"/>
      <c r="B46" s="7"/>
      <c r="C46" s="7"/>
      <c r="D46" s="7"/>
      <c r="E46" s="1" t="s">
        <v>4</v>
      </c>
      <c r="F46" s="1" t="s">
        <v>5</v>
      </c>
      <c r="G46" s="1" t="s">
        <v>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7"/>
      <c r="B47" s="8"/>
      <c r="C47" s="7"/>
      <c r="D47" s="9" t="s">
        <v>26</v>
      </c>
      <c r="E47" s="6">
        <f>AVERAGE(E2:E44)</f>
        <v>49.325581395348834</v>
      </c>
      <c r="F47" s="6">
        <f t="shared" ref="F47:G47" si="1">AVERAGE(F2:F44)</f>
        <v>20.308604651162799</v>
      </c>
      <c r="G47" s="6">
        <f t="shared" si="1"/>
        <v>456.46232558139531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7"/>
      <c r="B48" s="7"/>
      <c r="C48" s="7"/>
      <c r="D48" s="9" t="s">
        <v>27</v>
      </c>
      <c r="E48" s="6">
        <f>MEDIAN(E2:E44)</f>
        <v>53</v>
      </c>
      <c r="F48" s="6">
        <f t="shared" ref="F48:G48" si="2">MEDIAN(F2:F44)</f>
        <v>4.99</v>
      </c>
      <c r="G48" s="6">
        <f t="shared" si="2"/>
        <v>299.40000000000003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7"/>
      <c r="B49" s="7"/>
      <c r="C49" s="7"/>
      <c r="D49" s="9" t="s">
        <v>28</v>
      </c>
      <c r="E49" s="6">
        <f>MODE(E2:E44)</f>
        <v>7</v>
      </c>
      <c r="F49" s="6">
        <f t="shared" ref="F49:G49" si="3">MODE(F2:F44)</f>
        <v>4.99</v>
      </c>
      <c r="G49" s="6">
        <f t="shared" si="3"/>
        <v>449.1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7"/>
      <c r="B50" s="7"/>
      <c r="C50" s="7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autoFilter ref="A1:G44" xr:uid="{00000000-0009-0000-0000-000000000000}"/>
  <pageMargins left="0.75" right="0.75" top="1" bottom="1" header="0" footer="0"/>
  <pageSetup orientation="portrait" r:id="rId1"/>
  <headerFooter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74EA-4509-4963-968A-8F6F7EFCFD70}">
  <dimension ref="A1:Z965"/>
  <sheetViews>
    <sheetView workbookViewId="0">
      <selection activeCell="C26" sqref="C26"/>
    </sheetView>
  </sheetViews>
  <sheetFormatPr defaultColWidth="11.1796875" defaultRowHeight="15" customHeight="1" x14ac:dyDescent="0.35"/>
  <cols>
    <col min="1" max="7" width="17" customWidth="1"/>
    <col min="8" max="26" width="9.179687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>
        <v>42053</v>
      </c>
      <c r="B2" s="5" t="s">
        <v>19</v>
      </c>
      <c r="C2" s="5" t="s">
        <v>20</v>
      </c>
      <c r="D2" s="5" t="s">
        <v>14</v>
      </c>
      <c r="E2" s="5">
        <v>4</v>
      </c>
      <c r="F2" s="6">
        <v>4.99</v>
      </c>
      <c r="G2" s="6">
        <f t="shared" ref="G2:G14" si="0">F2*E2</f>
        <v>19.96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4">
        <v>41951</v>
      </c>
      <c r="B3" s="5" t="s">
        <v>19</v>
      </c>
      <c r="C3" s="5" t="s">
        <v>21</v>
      </c>
      <c r="D3" s="5" t="s">
        <v>16</v>
      </c>
      <c r="E3" s="5">
        <v>15</v>
      </c>
      <c r="F3" s="6">
        <v>19.989999999999998</v>
      </c>
      <c r="G3" s="6">
        <f t="shared" si="0"/>
        <v>299.84999999999997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4">
        <v>41900</v>
      </c>
      <c r="B4" s="5" t="s">
        <v>19</v>
      </c>
      <c r="C4" s="5" t="s">
        <v>20</v>
      </c>
      <c r="D4" s="5" t="s">
        <v>18</v>
      </c>
      <c r="E4" s="5">
        <v>16</v>
      </c>
      <c r="F4" s="6">
        <v>15.99</v>
      </c>
      <c r="G4" s="6">
        <f t="shared" si="0"/>
        <v>255.84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4">
        <v>41832</v>
      </c>
      <c r="B5" s="5" t="s">
        <v>19</v>
      </c>
      <c r="C5" s="5" t="s">
        <v>22</v>
      </c>
      <c r="D5" s="5" t="s">
        <v>14</v>
      </c>
      <c r="E5" s="5">
        <v>29</v>
      </c>
      <c r="F5" s="6">
        <v>1.99</v>
      </c>
      <c r="G5" s="6">
        <f t="shared" si="0"/>
        <v>57.71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4">
        <v>41866</v>
      </c>
      <c r="B6" s="5" t="s">
        <v>19</v>
      </c>
      <c r="C6" s="5" t="s">
        <v>20</v>
      </c>
      <c r="D6" s="5" t="s">
        <v>12</v>
      </c>
      <c r="E6" s="5">
        <v>35</v>
      </c>
      <c r="F6" s="6">
        <v>4.99</v>
      </c>
      <c r="G6" s="6">
        <f t="shared" si="0"/>
        <v>174.65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4">
        <v>41730</v>
      </c>
      <c r="B7" s="5" t="s">
        <v>19</v>
      </c>
      <c r="C7" s="5" t="s">
        <v>20</v>
      </c>
      <c r="D7" s="5" t="s">
        <v>14</v>
      </c>
      <c r="E7" s="5">
        <v>60</v>
      </c>
      <c r="F7" s="6">
        <v>4.99</v>
      </c>
      <c r="G7" s="6">
        <f t="shared" si="0"/>
        <v>299.40000000000003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4">
        <v>41798</v>
      </c>
      <c r="B8" s="5" t="s">
        <v>19</v>
      </c>
      <c r="C8" s="5" t="s">
        <v>20</v>
      </c>
      <c r="D8" s="5" t="s">
        <v>14</v>
      </c>
      <c r="E8" s="5">
        <v>60</v>
      </c>
      <c r="F8" s="6">
        <v>8.99</v>
      </c>
      <c r="G8" s="6">
        <f t="shared" si="0"/>
        <v>539.4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4">
        <v>42189</v>
      </c>
      <c r="B9" s="5" t="s">
        <v>19</v>
      </c>
      <c r="C9" s="5" t="s">
        <v>20</v>
      </c>
      <c r="D9" s="5" t="s">
        <v>18</v>
      </c>
      <c r="E9" s="5">
        <v>62</v>
      </c>
      <c r="F9" s="6">
        <v>4.99</v>
      </c>
      <c r="G9" s="6">
        <f t="shared" si="0"/>
        <v>309.38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4">
        <v>41934</v>
      </c>
      <c r="B10" s="5" t="s">
        <v>19</v>
      </c>
      <c r="C10" s="5" t="s">
        <v>20</v>
      </c>
      <c r="D10" s="5" t="s">
        <v>16</v>
      </c>
      <c r="E10" s="5">
        <v>64</v>
      </c>
      <c r="F10" s="6">
        <v>8.99</v>
      </c>
      <c r="G10" s="6">
        <f t="shared" si="0"/>
        <v>575.36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4">
        <v>42002</v>
      </c>
      <c r="B11" s="5" t="s">
        <v>19</v>
      </c>
      <c r="C11" s="5" t="s">
        <v>21</v>
      </c>
      <c r="D11" s="5" t="s">
        <v>18</v>
      </c>
      <c r="E11" s="5">
        <v>74</v>
      </c>
      <c r="F11" s="6">
        <v>15.99</v>
      </c>
      <c r="G11" s="6">
        <f t="shared" si="0"/>
        <v>1183.26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4">
        <v>41849</v>
      </c>
      <c r="B12" s="5" t="s">
        <v>19</v>
      </c>
      <c r="C12" s="5" t="s">
        <v>21</v>
      </c>
      <c r="D12" s="5" t="s">
        <v>14</v>
      </c>
      <c r="E12" s="5">
        <v>81</v>
      </c>
      <c r="F12" s="6">
        <v>19.989999999999998</v>
      </c>
      <c r="G12" s="6">
        <f t="shared" si="0"/>
        <v>1619.1899999999998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4">
        <v>41645</v>
      </c>
      <c r="B13" s="5" t="s">
        <v>19</v>
      </c>
      <c r="C13" s="5" t="s">
        <v>20</v>
      </c>
      <c r="D13" s="5" t="s">
        <v>12</v>
      </c>
      <c r="E13" s="5">
        <v>95</v>
      </c>
      <c r="F13" s="6">
        <v>1.99</v>
      </c>
      <c r="G13" s="6">
        <f t="shared" si="0"/>
        <v>189.05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4">
        <v>42121</v>
      </c>
      <c r="B14" s="5" t="s">
        <v>19</v>
      </c>
      <c r="C14" s="5" t="s">
        <v>22</v>
      </c>
      <c r="D14" s="5" t="s">
        <v>16</v>
      </c>
      <c r="E14" s="5">
        <v>96</v>
      </c>
      <c r="F14" s="6">
        <v>4.99</v>
      </c>
      <c r="G14" s="6">
        <f t="shared" si="0"/>
        <v>479.04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10"/>
      <c r="B15" s="11"/>
      <c r="C15" s="11"/>
      <c r="D15" s="11"/>
      <c r="E15" s="11"/>
      <c r="F15" s="12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13"/>
      <c r="B16" s="7"/>
      <c r="C16" s="7"/>
      <c r="D16" s="7"/>
      <c r="E16" s="7"/>
      <c r="F16" s="7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7"/>
      <c r="B17" s="7"/>
      <c r="C17" s="7"/>
      <c r="D17" s="7"/>
      <c r="E17" s="1" t="s">
        <v>4</v>
      </c>
      <c r="F17" s="1" t="s">
        <v>5</v>
      </c>
      <c r="G17" s="1" t="s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7"/>
      <c r="B18" s="7"/>
      <c r="C18" s="7"/>
      <c r="D18" s="9" t="s">
        <v>26</v>
      </c>
      <c r="E18" s="6">
        <f>AVERAGE(E2:E14)</f>
        <v>53.153846153846153</v>
      </c>
      <c r="F18" s="6">
        <f>AVERAGE(F2:F14)</f>
        <v>9.1438461538461517</v>
      </c>
      <c r="G18" s="6">
        <f>AVERAGE(G2:G14)</f>
        <v>461.69923076923078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7"/>
      <c r="B19" s="7"/>
      <c r="C19" s="7"/>
      <c r="D19" s="9" t="s">
        <v>27</v>
      </c>
      <c r="E19" s="6">
        <f>MEDIAN(E2:E14)</f>
        <v>60</v>
      </c>
      <c r="F19" s="6">
        <f>MEDIAN(F2:F14)</f>
        <v>4.99</v>
      </c>
      <c r="G19" s="6">
        <f>MEDIAN(G2:G14)</f>
        <v>299.84999999999997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7"/>
      <c r="B20" s="7"/>
      <c r="C20" s="7"/>
      <c r="D20" s="9" t="s">
        <v>28</v>
      </c>
      <c r="E20" s="6">
        <f>MODE(E2:E14)</f>
        <v>60</v>
      </c>
      <c r="F20" s="6">
        <f>MODE(F2:F14)</f>
        <v>4.99</v>
      </c>
      <c r="G20" s="6" t="e">
        <f>MODE(G2:G14)</f>
        <v>#N/A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7"/>
      <c r="B21" s="7"/>
      <c r="C21" s="7"/>
      <c r="D21" s="14" t="s">
        <v>29</v>
      </c>
      <c r="E21" s="6">
        <f>_xlfn.STDEV.P(E2:E14)</f>
        <v>29.419632779819128</v>
      </c>
      <c r="F21" s="6">
        <f>_xlfn.STDEV.P(F2:F14)</f>
        <v>6.3105059390749805</v>
      </c>
      <c r="G21" s="6">
        <f>_xlfn.STDEV.P(G2:G14)</f>
        <v>439.65745425731564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7"/>
      <c r="B22" s="7"/>
      <c r="C22" s="7"/>
      <c r="D22" s="14" t="s">
        <v>30</v>
      </c>
      <c r="E22" s="6">
        <f>E21*E21</f>
        <v>865.51479289940812</v>
      </c>
      <c r="F22" s="6">
        <f t="shared" ref="F22:G22" si="1">F21*F21</f>
        <v>39.822485207100598</v>
      </c>
      <c r="G22" s="6">
        <f t="shared" si="1"/>
        <v>193298.6770840236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7"/>
      <c r="B23" s="7"/>
      <c r="C23" s="7"/>
      <c r="D23" s="7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7"/>
      <c r="B24" s="7"/>
      <c r="C24" s="7"/>
      <c r="D24" s="7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7"/>
      <c r="B25" s="7"/>
      <c r="C25" s="7"/>
      <c r="D25" s="7"/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7"/>
      <c r="B26" s="7"/>
      <c r="C26" s="7"/>
      <c r="D26" s="7"/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7"/>
      <c r="B27" s="7"/>
      <c r="C27" s="7"/>
      <c r="D27" s="7"/>
      <c r="E27" s="7"/>
      <c r="F27" s="7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7"/>
      <c r="B28" s="7"/>
      <c r="C28" s="7"/>
      <c r="D28" s="7"/>
      <c r="E28" s="7"/>
      <c r="F28" s="7"/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7"/>
      <c r="B29" s="7"/>
      <c r="C29" s="7"/>
      <c r="D29" s="7"/>
      <c r="E29" s="7"/>
      <c r="F29" s="7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7"/>
      <c r="B30" s="7"/>
      <c r="C30" s="7"/>
      <c r="D30" s="7"/>
      <c r="E30" s="7"/>
      <c r="F30" s="7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7"/>
      <c r="B31" s="7"/>
      <c r="C31" s="7"/>
      <c r="D31" s="7"/>
      <c r="E31" s="7"/>
      <c r="F31" s="7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7"/>
      <c r="B32" s="7"/>
      <c r="C32" s="7"/>
      <c r="D32" s="7"/>
      <c r="E32" s="7"/>
      <c r="F32" s="7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7"/>
      <c r="B33" s="7"/>
      <c r="C33" s="7"/>
      <c r="D33" s="7"/>
      <c r="E33" s="7"/>
      <c r="F33" s="7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7"/>
      <c r="B34" s="7"/>
      <c r="C34" s="7"/>
      <c r="D34" s="7"/>
      <c r="E34" s="7"/>
      <c r="F34" s="7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7"/>
      <c r="B35" s="7"/>
      <c r="C35" s="7"/>
      <c r="D35" s="7"/>
      <c r="E35" s="7"/>
      <c r="F35" s="7"/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7"/>
      <c r="B36" s="7"/>
      <c r="C36" s="7"/>
      <c r="D36" s="7"/>
      <c r="E36" s="7"/>
      <c r="F36" s="7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7"/>
      <c r="B37" s="7"/>
      <c r="C37" s="7"/>
      <c r="D37" s="7"/>
      <c r="E37" s="7"/>
      <c r="F37" s="7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7"/>
      <c r="B38" s="7"/>
      <c r="C38" s="7"/>
      <c r="D38" s="7"/>
      <c r="E38" s="7"/>
      <c r="F38" s="7"/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7"/>
      <c r="B39" s="7"/>
      <c r="C39" s="7"/>
      <c r="D39" s="7"/>
      <c r="E39" s="7"/>
      <c r="F39" s="7"/>
      <c r="G39" s="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7"/>
      <c r="B40" s="7"/>
      <c r="C40" s="7"/>
      <c r="D40" s="7"/>
      <c r="E40" s="7"/>
      <c r="F40" s="7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7"/>
      <c r="B41" s="7"/>
      <c r="C41" s="7"/>
      <c r="D41" s="7"/>
      <c r="E41" s="7"/>
      <c r="F41" s="7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7"/>
      <c r="B42" s="7"/>
      <c r="C42" s="7"/>
      <c r="D42" s="7"/>
      <c r="E42" s="7"/>
      <c r="F42" s="7"/>
      <c r="G42" s="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7"/>
      <c r="B43" s="7"/>
      <c r="C43" s="7"/>
      <c r="D43" s="7"/>
      <c r="E43" s="7"/>
      <c r="F43" s="7"/>
      <c r="G43" s="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7"/>
      <c r="B44" s="7"/>
      <c r="C44" s="7"/>
      <c r="D44" s="7"/>
      <c r="E44" s="7"/>
      <c r="F44" s="7"/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7"/>
      <c r="B45" s="7"/>
      <c r="C45" s="7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7"/>
      <c r="B46" s="7"/>
      <c r="C46" s="7"/>
      <c r="D46" s="7"/>
      <c r="E46" s="7"/>
      <c r="F46" s="7"/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7"/>
      <c r="B47" s="7"/>
      <c r="C47" s="7"/>
      <c r="D47" s="7"/>
      <c r="E47" s="7"/>
      <c r="F47" s="7"/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7"/>
      <c r="B48" s="7"/>
      <c r="C48" s="7"/>
      <c r="D48" s="7"/>
      <c r="E48" s="7"/>
      <c r="F48" s="7"/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7"/>
      <c r="B49" s="7"/>
      <c r="C49" s="7"/>
      <c r="D49" s="7"/>
      <c r="E49" s="7"/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7"/>
      <c r="B50" s="7"/>
      <c r="C50" s="7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</sheetData>
  <autoFilter ref="A1:G14" xr:uid="{00000000-0009-0000-0000-000000000000}"/>
  <pageMargins left="0.75" right="0.75" top="1" bottom="1" header="0" footer="0"/>
  <pageSetup orientation="portrait" r:id="rId1"/>
  <headerFooter>
    <oddFooter>&amp;LDeveloped by Contextures Inc.&amp;Cwww.contextures.com&amp;R&amp;D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66EE-571F-407D-9254-A87FA1F8DB62}">
  <dimension ref="A1:Z994"/>
  <sheetViews>
    <sheetView workbookViewId="0">
      <selection activeCell="L8" sqref="L8"/>
    </sheetView>
  </sheetViews>
  <sheetFormatPr defaultColWidth="11.1796875" defaultRowHeight="15" customHeight="1" x14ac:dyDescent="0.35"/>
  <cols>
    <col min="1" max="7" width="17" customWidth="1"/>
    <col min="8" max="8" width="17.453125" bestFit="1" customWidth="1"/>
    <col min="9" max="10" width="9.1796875" customWidth="1"/>
    <col min="11" max="11" width="10.7265625" bestFit="1" customWidth="1"/>
    <col min="12" max="26" width="9.179687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31</v>
      </c>
      <c r="I1" s="15" t="s">
        <v>32</v>
      </c>
      <c r="J1" s="15" t="s">
        <v>33</v>
      </c>
      <c r="K1" s="15" t="s">
        <v>34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>
        <v>41883</v>
      </c>
      <c r="B2" s="5" t="s">
        <v>7</v>
      </c>
      <c r="C2" s="5" t="s">
        <v>8</v>
      </c>
      <c r="D2" s="5" t="s">
        <v>9</v>
      </c>
      <c r="E2" s="5">
        <v>2</v>
      </c>
      <c r="F2" s="6">
        <v>125</v>
      </c>
      <c r="G2" s="6">
        <f t="shared" ref="G2:G44" si="0">F2*E2</f>
        <v>250</v>
      </c>
      <c r="H2" s="3" t="str">
        <f>CONCATENATE(C2," ",B2)</f>
        <v>Smith Central</v>
      </c>
      <c r="I2" s="3" t="str">
        <f>LEFT(B2,3)</f>
        <v>Cen</v>
      </c>
      <c r="J2" s="3" t="str">
        <f>RIGHT(B2,4)</f>
        <v>tral</v>
      </c>
      <c r="K2" s="3" t="str">
        <f>LOWER(B2)</f>
        <v>central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4">
        <v>42172</v>
      </c>
      <c r="B3" s="5" t="s">
        <v>7</v>
      </c>
      <c r="C3" s="5" t="s">
        <v>10</v>
      </c>
      <c r="D3" s="5" t="s">
        <v>9</v>
      </c>
      <c r="E3" s="5">
        <v>5</v>
      </c>
      <c r="F3" s="6">
        <v>125</v>
      </c>
      <c r="G3" s="6">
        <f t="shared" si="0"/>
        <v>625</v>
      </c>
      <c r="H3" s="3" t="str">
        <f t="shared" ref="H3:H44" si="1">CONCATENATE(C3," ",B3)</f>
        <v>Kivell Central</v>
      </c>
      <c r="I3" s="3" t="str">
        <f t="shared" ref="I3:I44" si="2">LEFT(B3,3)</f>
        <v>Cen</v>
      </c>
      <c r="J3" s="3" t="str">
        <f t="shared" ref="J3:J44" si="3">RIGHT(B3,4)</f>
        <v>tral</v>
      </c>
      <c r="K3" s="3" t="str">
        <f t="shared" ref="K3:K44" si="4">LOWER(B3)</f>
        <v>central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4">
        <v>42257</v>
      </c>
      <c r="B4" s="5" t="s">
        <v>7</v>
      </c>
      <c r="C4" s="5" t="s">
        <v>11</v>
      </c>
      <c r="D4" s="5" t="s">
        <v>12</v>
      </c>
      <c r="E4" s="5">
        <v>7</v>
      </c>
      <c r="F4" s="6">
        <v>1.29</v>
      </c>
      <c r="G4" s="6">
        <f t="shared" si="0"/>
        <v>9.0300000000000011</v>
      </c>
      <c r="H4" s="3" t="str">
        <f t="shared" si="1"/>
        <v>Gill Central</v>
      </c>
      <c r="I4" s="3" t="str">
        <f t="shared" si="2"/>
        <v>Cen</v>
      </c>
      <c r="J4" s="3" t="str">
        <f t="shared" si="3"/>
        <v>tral</v>
      </c>
      <c r="K4" s="3" t="str">
        <f t="shared" si="4"/>
        <v>central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4">
        <v>42325</v>
      </c>
      <c r="B5" s="5" t="s">
        <v>7</v>
      </c>
      <c r="C5" s="5" t="s">
        <v>13</v>
      </c>
      <c r="D5" s="5" t="s">
        <v>14</v>
      </c>
      <c r="E5" s="5">
        <v>11</v>
      </c>
      <c r="F5" s="6">
        <v>4.99</v>
      </c>
      <c r="G5" s="6">
        <f t="shared" si="0"/>
        <v>54.89</v>
      </c>
      <c r="H5" s="3" t="str">
        <f t="shared" si="1"/>
        <v>Jardine Central</v>
      </c>
      <c r="I5" s="3" t="str">
        <f t="shared" si="2"/>
        <v>Cen</v>
      </c>
      <c r="J5" s="3" t="str">
        <f t="shared" si="3"/>
        <v>tral</v>
      </c>
      <c r="K5" s="3" t="str">
        <f t="shared" si="4"/>
        <v>central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4">
        <v>42308</v>
      </c>
      <c r="B6" s="5" t="s">
        <v>7</v>
      </c>
      <c r="C6" s="5" t="s">
        <v>15</v>
      </c>
      <c r="D6" s="5" t="s">
        <v>12</v>
      </c>
      <c r="E6" s="5">
        <v>14</v>
      </c>
      <c r="F6" s="6">
        <v>1.29</v>
      </c>
      <c r="G6" s="6">
        <f t="shared" si="0"/>
        <v>18.060000000000002</v>
      </c>
      <c r="H6" s="3" t="str">
        <f t="shared" si="1"/>
        <v>Andrews Central</v>
      </c>
      <c r="I6" s="3" t="str">
        <f t="shared" si="2"/>
        <v>Cen</v>
      </c>
      <c r="J6" s="3" t="str">
        <f t="shared" si="3"/>
        <v>tral</v>
      </c>
      <c r="K6" s="3" t="str">
        <f t="shared" si="4"/>
        <v>central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4">
        <v>41696</v>
      </c>
      <c r="B7" s="5" t="s">
        <v>7</v>
      </c>
      <c r="C7" s="5" t="s">
        <v>11</v>
      </c>
      <c r="D7" s="5" t="s">
        <v>16</v>
      </c>
      <c r="E7" s="5">
        <v>27</v>
      </c>
      <c r="F7" s="6">
        <v>19.989999999999998</v>
      </c>
      <c r="G7" s="6">
        <f t="shared" si="0"/>
        <v>539.7299999999999</v>
      </c>
      <c r="H7" s="3" t="str">
        <f t="shared" si="1"/>
        <v>Gill Central</v>
      </c>
      <c r="I7" s="3" t="str">
        <f t="shared" si="2"/>
        <v>Cen</v>
      </c>
      <c r="J7" s="3" t="str">
        <f t="shared" si="3"/>
        <v>tral</v>
      </c>
      <c r="K7" s="3" t="str">
        <f t="shared" si="4"/>
        <v>central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4">
        <v>41917</v>
      </c>
      <c r="B8" s="5" t="s">
        <v>7</v>
      </c>
      <c r="C8" s="5" t="s">
        <v>17</v>
      </c>
      <c r="D8" s="5" t="s">
        <v>14</v>
      </c>
      <c r="E8" s="5">
        <v>28</v>
      </c>
      <c r="F8" s="6">
        <v>8.99</v>
      </c>
      <c r="G8" s="6">
        <f t="shared" si="0"/>
        <v>251.72</v>
      </c>
      <c r="H8" s="3" t="str">
        <f t="shared" si="1"/>
        <v>Morgan Central</v>
      </c>
      <c r="I8" s="3" t="str">
        <f t="shared" si="2"/>
        <v>Cen</v>
      </c>
      <c r="J8" s="3" t="str">
        <f t="shared" si="3"/>
        <v>tral</v>
      </c>
      <c r="K8" s="3" t="str">
        <f t="shared" si="4"/>
        <v>central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4">
        <v>42359</v>
      </c>
      <c r="B9" s="5" t="s">
        <v>7</v>
      </c>
      <c r="C9" s="5" t="s">
        <v>15</v>
      </c>
      <c r="D9" s="5" t="s">
        <v>14</v>
      </c>
      <c r="E9" s="5">
        <v>28</v>
      </c>
      <c r="F9" s="6">
        <v>4.99</v>
      </c>
      <c r="G9" s="6">
        <f t="shared" si="0"/>
        <v>139.72</v>
      </c>
      <c r="H9" s="3" t="str">
        <f t="shared" si="1"/>
        <v>Andrews Central</v>
      </c>
      <c r="I9" s="3" t="str">
        <f t="shared" si="2"/>
        <v>Cen</v>
      </c>
      <c r="J9" s="3" t="str">
        <f t="shared" si="3"/>
        <v>tral</v>
      </c>
      <c r="K9" s="3" t="str">
        <f t="shared" si="4"/>
        <v>central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4">
        <v>41679</v>
      </c>
      <c r="B10" s="5" t="s">
        <v>7</v>
      </c>
      <c r="C10" s="5" t="s">
        <v>13</v>
      </c>
      <c r="D10" s="5" t="s">
        <v>12</v>
      </c>
      <c r="E10" s="5">
        <v>36</v>
      </c>
      <c r="F10" s="6">
        <v>4.99</v>
      </c>
      <c r="G10" s="6">
        <f t="shared" si="0"/>
        <v>179.64000000000001</v>
      </c>
      <c r="H10" s="3" t="str">
        <f t="shared" si="1"/>
        <v>Jardine Central</v>
      </c>
      <c r="I10" s="3" t="str">
        <f t="shared" si="2"/>
        <v>Cen</v>
      </c>
      <c r="J10" s="3" t="str">
        <f t="shared" si="3"/>
        <v>tral</v>
      </c>
      <c r="K10" s="3" t="str">
        <f t="shared" si="4"/>
        <v>central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4">
        <v>42223</v>
      </c>
      <c r="B11" s="5" t="s">
        <v>7</v>
      </c>
      <c r="C11" s="5" t="s">
        <v>10</v>
      </c>
      <c r="D11" s="5" t="s">
        <v>18</v>
      </c>
      <c r="E11" s="5">
        <v>42</v>
      </c>
      <c r="F11" s="6">
        <v>23.95</v>
      </c>
      <c r="G11" s="6">
        <f t="shared" si="0"/>
        <v>1005.9</v>
      </c>
      <c r="H11" s="3" t="str">
        <f t="shared" si="1"/>
        <v>Kivell Central</v>
      </c>
      <c r="I11" s="3" t="str">
        <f t="shared" si="2"/>
        <v>Cen</v>
      </c>
      <c r="J11" s="3" t="str">
        <f t="shared" si="3"/>
        <v>tral</v>
      </c>
      <c r="K11" s="3" t="str">
        <f t="shared" si="4"/>
        <v>central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4">
        <v>42019</v>
      </c>
      <c r="B12" s="5" t="s">
        <v>7</v>
      </c>
      <c r="C12" s="5" t="s">
        <v>11</v>
      </c>
      <c r="D12" s="5" t="s">
        <v>14</v>
      </c>
      <c r="E12" s="5">
        <v>46</v>
      </c>
      <c r="F12" s="6">
        <v>8.99</v>
      </c>
      <c r="G12" s="6">
        <f t="shared" si="0"/>
        <v>413.54</v>
      </c>
      <c r="H12" s="3" t="str">
        <f t="shared" si="1"/>
        <v>Gill Central</v>
      </c>
      <c r="I12" s="3" t="str">
        <f t="shared" si="2"/>
        <v>Cen</v>
      </c>
      <c r="J12" s="3" t="str">
        <f t="shared" si="3"/>
        <v>tral</v>
      </c>
      <c r="K12" s="3" t="str">
        <f t="shared" si="4"/>
        <v>central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4">
        <v>41662</v>
      </c>
      <c r="B13" s="5" t="s">
        <v>7</v>
      </c>
      <c r="C13" s="5" t="s">
        <v>10</v>
      </c>
      <c r="D13" s="5" t="s">
        <v>14</v>
      </c>
      <c r="E13" s="5">
        <v>50</v>
      </c>
      <c r="F13" s="6">
        <v>19.989999999999998</v>
      </c>
      <c r="G13" s="6">
        <f t="shared" si="0"/>
        <v>999.49999999999989</v>
      </c>
      <c r="H13" s="3" t="str">
        <f t="shared" si="1"/>
        <v>Kivell Central</v>
      </c>
      <c r="I13" s="3" t="str">
        <f t="shared" si="2"/>
        <v>Cen</v>
      </c>
      <c r="J13" s="3" t="str">
        <f t="shared" si="3"/>
        <v>tral</v>
      </c>
      <c r="K13" s="3" t="str">
        <f t="shared" si="4"/>
        <v>central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4">
        <v>42087</v>
      </c>
      <c r="B14" s="5" t="s">
        <v>7</v>
      </c>
      <c r="C14" s="5" t="s">
        <v>13</v>
      </c>
      <c r="D14" s="5" t="s">
        <v>18</v>
      </c>
      <c r="E14" s="5">
        <v>50</v>
      </c>
      <c r="F14" s="6">
        <v>4.99</v>
      </c>
      <c r="G14" s="6">
        <f t="shared" si="0"/>
        <v>249.5</v>
      </c>
      <c r="H14" s="3" t="str">
        <f t="shared" si="1"/>
        <v>Jardine Central</v>
      </c>
      <c r="I14" s="3" t="str">
        <f t="shared" si="2"/>
        <v>Cen</v>
      </c>
      <c r="J14" s="3" t="str">
        <f t="shared" si="3"/>
        <v>tral</v>
      </c>
      <c r="K14" s="3" t="str">
        <f t="shared" si="4"/>
        <v>central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4">
        <v>42138</v>
      </c>
      <c r="B15" s="5" t="s">
        <v>7</v>
      </c>
      <c r="C15" s="5" t="s">
        <v>11</v>
      </c>
      <c r="D15" s="5" t="s">
        <v>12</v>
      </c>
      <c r="E15" s="5">
        <v>53</v>
      </c>
      <c r="F15" s="6">
        <v>1.29</v>
      </c>
      <c r="G15" s="6">
        <f t="shared" si="0"/>
        <v>68.37</v>
      </c>
      <c r="H15" s="3" t="str">
        <f t="shared" si="1"/>
        <v>Gill Central</v>
      </c>
      <c r="I15" s="3" t="str">
        <f t="shared" si="2"/>
        <v>Cen</v>
      </c>
      <c r="J15" s="3" t="str">
        <f t="shared" si="3"/>
        <v>tral</v>
      </c>
      <c r="K15" s="3" t="str">
        <f t="shared" si="4"/>
        <v>central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4">
        <v>42206</v>
      </c>
      <c r="B16" s="5" t="s">
        <v>7</v>
      </c>
      <c r="C16" s="5" t="s">
        <v>17</v>
      </c>
      <c r="D16" s="5" t="s">
        <v>18</v>
      </c>
      <c r="E16" s="5">
        <v>55</v>
      </c>
      <c r="F16" s="6">
        <v>12.49</v>
      </c>
      <c r="G16" s="6">
        <f t="shared" si="0"/>
        <v>686.95</v>
      </c>
      <c r="H16" s="3" t="str">
        <f t="shared" si="1"/>
        <v>Morgan Central</v>
      </c>
      <c r="I16" s="3" t="str">
        <f t="shared" si="2"/>
        <v>Cen</v>
      </c>
      <c r="J16" s="3" t="str">
        <f t="shared" si="3"/>
        <v>tral</v>
      </c>
      <c r="K16" s="3" t="str">
        <f t="shared" si="4"/>
        <v>central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4">
        <v>42104</v>
      </c>
      <c r="B17" s="5" t="s">
        <v>7</v>
      </c>
      <c r="C17" s="5" t="s">
        <v>15</v>
      </c>
      <c r="D17" s="5" t="s">
        <v>12</v>
      </c>
      <c r="E17" s="5">
        <v>66</v>
      </c>
      <c r="F17" s="6">
        <v>1.99</v>
      </c>
      <c r="G17" s="6">
        <f t="shared" si="0"/>
        <v>131.34</v>
      </c>
      <c r="H17" s="3" t="str">
        <f t="shared" si="1"/>
        <v>Andrews Central</v>
      </c>
      <c r="I17" s="3" t="str">
        <f t="shared" si="2"/>
        <v>Cen</v>
      </c>
      <c r="J17" s="3" t="str">
        <f t="shared" si="3"/>
        <v>tral</v>
      </c>
      <c r="K17" s="3" t="str">
        <f t="shared" si="4"/>
        <v>central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4">
        <v>41985</v>
      </c>
      <c r="B18" s="5" t="s">
        <v>7</v>
      </c>
      <c r="C18" s="5" t="s">
        <v>8</v>
      </c>
      <c r="D18" s="5" t="s">
        <v>12</v>
      </c>
      <c r="E18" s="5">
        <v>67</v>
      </c>
      <c r="F18" s="6">
        <v>1.29</v>
      </c>
      <c r="G18" s="6">
        <f t="shared" si="0"/>
        <v>86.43</v>
      </c>
      <c r="H18" s="3" t="str">
        <f t="shared" si="1"/>
        <v>Smith Central</v>
      </c>
      <c r="I18" s="3" t="str">
        <f t="shared" si="2"/>
        <v>Cen</v>
      </c>
      <c r="J18" s="3" t="str">
        <f t="shared" si="3"/>
        <v>tral</v>
      </c>
      <c r="K18" s="3" t="str">
        <f t="shared" si="4"/>
        <v>central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4">
        <v>41747</v>
      </c>
      <c r="B19" s="5" t="s">
        <v>7</v>
      </c>
      <c r="C19" s="5" t="s">
        <v>15</v>
      </c>
      <c r="D19" s="5" t="s">
        <v>12</v>
      </c>
      <c r="E19" s="5">
        <v>75</v>
      </c>
      <c r="F19" s="6">
        <v>1.99</v>
      </c>
      <c r="G19" s="6">
        <f t="shared" si="0"/>
        <v>149.25</v>
      </c>
      <c r="H19" s="3" t="str">
        <f t="shared" si="1"/>
        <v>Andrews Central</v>
      </c>
      <c r="I19" s="3" t="str">
        <f t="shared" si="2"/>
        <v>Cen</v>
      </c>
      <c r="J19" s="3" t="str">
        <f t="shared" si="3"/>
        <v>tral</v>
      </c>
      <c r="K19" s="3" t="str">
        <f t="shared" si="4"/>
        <v>central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4">
        <v>42155</v>
      </c>
      <c r="B20" s="5" t="s">
        <v>7</v>
      </c>
      <c r="C20" s="5" t="s">
        <v>11</v>
      </c>
      <c r="D20" s="5" t="s">
        <v>14</v>
      </c>
      <c r="E20" s="5">
        <v>80</v>
      </c>
      <c r="F20" s="6">
        <v>8.99</v>
      </c>
      <c r="G20" s="6">
        <f t="shared" si="0"/>
        <v>719.2</v>
      </c>
      <c r="H20" s="3" t="str">
        <f t="shared" si="1"/>
        <v>Gill Central</v>
      </c>
      <c r="I20" s="3" t="str">
        <f t="shared" si="2"/>
        <v>Cen</v>
      </c>
      <c r="J20" s="3" t="str">
        <f t="shared" si="3"/>
        <v>tral</v>
      </c>
      <c r="K20" s="3" t="str">
        <f t="shared" si="4"/>
        <v>central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4">
        <v>42036</v>
      </c>
      <c r="B21" s="5" t="s">
        <v>7</v>
      </c>
      <c r="C21" s="5" t="s">
        <v>8</v>
      </c>
      <c r="D21" s="5" t="s">
        <v>14</v>
      </c>
      <c r="E21" s="5">
        <v>87</v>
      </c>
      <c r="F21" s="6">
        <v>15</v>
      </c>
      <c r="G21" s="6">
        <f t="shared" si="0"/>
        <v>1305</v>
      </c>
      <c r="H21" s="3" t="str">
        <f t="shared" si="1"/>
        <v>Smith Central</v>
      </c>
      <c r="I21" s="3" t="str">
        <f t="shared" si="2"/>
        <v>Cen</v>
      </c>
      <c r="J21" s="3" t="str">
        <f t="shared" si="3"/>
        <v>tral</v>
      </c>
      <c r="K21" s="3" t="str">
        <f t="shared" si="4"/>
        <v>central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4">
        <v>41764</v>
      </c>
      <c r="B22" s="5" t="s">
        <v>7</v>
      </c>
      <c r="C22" s="5" t="s">
        <v>13</v>
      </c>
      <c r="D22" s="5" t="s">
        <v>12</v>
      </c>
      <c r="E22" s="5">
        <v>90</v>
      </c>
      <c r="F22" s="6">
        <v>4.99</v>
      </c>
      <c r="G22" s="6">
        <f t="shared" si="0"/>
        <v>449.1</v>
      </c>
      <c r="H22" s="3" t="str">
        <f t="shared" si="1"/>
        <v>Jardine Central</v>
      </c>
      <c r="I22" s="3" t="str">
        <f t="shared" si="2"/>
        <v>Cen</v>
      </c>
      <c r="J22" s="3" t="str">
        <f t="shared" si="3"/>
        <v>tral</v>
      </c>
      <c r="K22" s="3" t="str">
        <f t="shared" si="4"/>
        <v>central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4">
        <v>41815</v>
      </c>
      <c r="B23" s="5" t="s">
        <v>7</v>
      </c>
      <c r="C23" s="5" t="s">
        <v>17</v>
      </c>
      <c r="D23" s="5" t="s">
        <v>12</v>
      </c>
      <c r="E23" s="5">
        <v>90</v>
      </c>
      <c r="F23" s="6">
        <v>4.99</v>
      </c>
      <c r="G23" s="6">
        <f t="shared" si="0"/>
        <v>449.1</v>
      </c>
      <c r="H23" s="3" t="str">
        <f t="shared" si="1"/>
        <v>Morgan Central</v>
      </c>
      <c r="I23" s="3" t="str">
        <f t="shared" si="2"/>
        <v>Cen</v>
      </c>
      <c r="J23" s="3" t="str">
        <f t="shared" si="3"/>
        <v>tral</v>
      </c>
      <c r="K23" s="3" t="str">
        <f t="shared" si="4"/>
        <v>central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4">
        <v>42342</v>
      </c>
      <c r="B24" s="5" t="s">
        <v>7</v>
      </c>
      <c r="C24" s="5" t="s">
        <v>13</v>
      </c>
      <c r="D24" s="5" t="s">
        <v>14</v>
      </c>
      <c r="E24" s="5">
        <v>94</v>
      </c>
      <c r="F24" s="6">
        <v>19.989999999999998</v>
      </c>
      <c r="G24" s="6">
        <f t="shared" si="0"/>
        <v>1879.06</v>
      </c>
      <c r="H24" s="3" t="str">
        <f t="shared" si="1"/>
        <v>Jardine Central</v>
      </c>
      <c r="I24" s="3" t="str">
        <f t="shared" si="2"/>
        <v>Cen</v>
      </c>
      <c r="J24" s="3" t="str">
        <f t="shared" si="3"/>
        <v>tral</v>
      </c>
      <c r="K24" s="3" t="str">
        <f t="shared" si="4"/>
        <v>central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4">
        <v>41968</v>
      </c>
      <c r="B25" s="5" t="s">
        <v>7</v>
      </c>
      <c r="C25" s="5" t="s">
        <v>10</v>
      </c>
      <c r="D25" s="5" t="s">
        <v>18</v>
      </c>
      <c r="E25" s="5">
        <v>96</v>
      </c>
      <c r="F25" s="6">
        <v>4.99</v>
      </c>
      <c r="G25" s="6">
        <f t="shared" si="0"/>
        <v>479.04</v>
      </c>
      <c r="H25" s="3" t="str">
        <f t="shared" si="1"/>
        <v>Kivell Central</v>
      </c>
      <c r="I25" s="3" t="str">
        <f t="shared" si="2"/>
        <v>Cen</v>
      </c>
      <c r="J25" s="3" t="str">
        <f t="shared" si="3"/>
        <v>tral</v>
      </c>
      <c r="K25" s="3" t="str">
        <f t="shared" si="4"/>
        <v>central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4">
        <v>42053</v>
      </c>
      <c r="B26" s="5" t="s">
        <v>19</v>
      </c>
      <c r="C26" s="5" t="s">
        <v>20</v>
      </c>
      <c r="D26" s="5" t="s">
        <v>14</v>
      </c>
      <c r="E26" s="5">
        <v>4</v>
      </c>
      <c r="F26" s="6">
        <v>4.99</v>
      </c>
      <c r="G26" s="6">
        <f t="shared" si="0"/>
        <v>19.96</v>
      </c>
      <c r="H26" s="3" t="str">
        <f t="shared" si="1"/>
        <v>Jones East</v>
      </c>
      <c r="I26" s="3" t="str">
        <f t="shared" si="2"/>
        <v>Eas</v>
      </c>
      <c r="J26" s="3" t="str">
        <f t="shared" si="3"/>
        <v>East</v>
      </c>
      <c r="K26" s="3" t="str">
        <f t="shared" si="4"/>
        <v>east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4">
        <v>41951</v>
      </c>
      <c r="B27" s="5" t="s">
        <v>19</v>
      </c>
      <c r="C27" s="5" t="s">
        <v>21</v>
      </c>
      <c r="D27" s="5" t="s">
        <v>16</v>
      </c>
      <c r="E27" s="5">
        <v>15</v>
      </c>
      <c r="F27" s="6">
        <v>19.989999999999998</v>
      </c>
      <c r="G27" s="6">
        <f t="shared" si="0"/>
        <v>299.84999999999997</v>
      </c>
      <c r="H27" s="3" t="str">
        <f t="shared" si="1"/>
        <v>Parent East</v>
      </c>
      <c r="I27" s="3" t="str">
        <f t="shared" si="2"/>
        <v>Eas</v>
      </c>
      <c r="J27" s="3" t="str">
        <f t="shared" si="3"/>
        <v>East</v>
      </c>
      <c r="K27" s="3" t="str">
        <f t="shared" si="4"/>
        <v>east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4">
        <v>41900</v>
      </c>
      <c r="B28" s="5" t="s">
        <v>19</v>
      </c>
      <c r="C28" s="5" t="s">
        <v>20</v>
      </c>
      <c r="D28" s="5" t="s">
        <v>18</v>
      </c>
      <c r="E28" s="5">
        <v>16</v>
      </c>
      <c r="F28" s="6">
        <v>15.99</v>
      </c>
      <c r="G28" s="6">
        <f t="shared" si="0"/>
        <v>255.84</v>
      </c>
      <c r="H28" s="3" t="str">
        <f t="shared" si="1"/>
        <v>Jones East</v>
      </c>
      <c r="I28" s="3" t="str">
        <f t="shared" si="2"/>
        <v>Eas</v>
      </c>
      <c r="J28" s="3" t="str">
        <f t="shared" si="3"/>
        <v>East</v>
      </c>
      <c r="K28" s="3" t="str">
        <f t="shared" si="4"/>
        <v>east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4">
        <v>41832</v>
      </c>
      <c r="B29" s="5" t="s">
        <v>19</v>
      </c>
      <c r="C29" s="5" t="s">
        <v>22</v>
      </c>
      <c r="D29" s="5" t="s">
        <v>14</v>
      </c>
      <c r="E29" s="5">
        <v>29</v>
      </c>
      <c r="F29" s="6">
        <v>1.99</v>
      </c>
      <c r="G29" s="6">
        <f t="shared" si="0"/>
        <v>57.71</v>
      </c>
      <c r="H29" s="3" t="str">
        <f t="shared" si="1"/>
        <v>Howard East</v>
      </c>
      <c r="I29" s="3" t="str">
        <f t="shared" si="2"/>
        <v>Eas</v>
      </c>
      <c r="J29" s="3" t="str">
        <f t="shared" si="3"/>
        <v>East</v>
      </c>
      <c r="K29" s="3" t="str">
        <f t="shared" si="4"/>
        <v>east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4">
        <v>41866</v>
      </c>
      <c r="B30" s="5" t="s">
        <v>19</v>
      </c>
      <c r="C30" s="5" t="s">
        <v>20</v>
      </c>
      <c r="D30" s="5" t="s">
        <v>12</v>
      </c>
      <c r="E30" s="5">
        <v>35</v>
      </c>
      <c r="F30" s="6">
        <v>4.99</v>
      </c>
      <c r="G30" s="6">
        <f t="shared" si="0"/>
        <v>174.65</v>
      </c>
      <c r="H30" s="3" t="str">
        <f t="shared" si="1"/>
        <v>Jones East</v>
      </c>
      <c r="I30" s="3" t="str">
        <f t="shared" si="2"/>
        <v>Eas</v>
      </c>
      <c r="J30" s="3" t="str">
        <f t="shared" si="3"/>
        <v>East</v>
      </c>
      <c r="K30" s="3" t="str">
        <f t="shared" si="4"/>
        <v>east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4">
        <v>41730</v>
      </c>
      <c r="B31" s="5" t="s">
        <v>19</v>
      </c>
      <c r="C31" s="5" t="s">
        <v>20</v>
      </c>
      <c r="D31" s="5" t="s">
        <v>14</v>
      </c>
      <c r="E31" s="5">
        <v>60</v>
      </c>
      <c r="F31" s="6">
        <v>4.99</v>
      </c>
      <c r="G31" s="6">
        <f t="shared" si="0"/>
        <v>299.40000000000003</v>
      </c>
      <c r="H31" s="3" t="str">
        <f t="shared" si="1"/>
        <v>Jones East</v>
      </c>
      <c r="I31" s="3" t="str">
        <f t="shared" si="2"/>
        <v>Eas</v>
      </c>
      <c r="J31" s="3" t="str">
        <f t="shared" si="3"/>
        <v>East</v>
      </c>
      <c r="K31" s="3" t="str">
        <f t="shared" si="4"/>
        <v>east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4">
        <v>41798</v>
      </c>
      <c r="B32" s="5" t="s">
        <v>19</v>
      </c>
      <c r="C32" s="5" t="s">
        <v>20</v>
      </c>
      <c r="D32" s="5" t="s">
        <v>14</v>
      </c>
      <c r="E32" s="5">
        <v>60</v>
      </c>
      <c r="F32" s="6">
        <v>8.99</v>
      </c>
      <c r="G32" s="6">
        <f t="shared" si="0"/>
        <v>539.4</v>
      </c>
      <c r="H32" s="3" t="str">
        <f t="shared" si="1"/>
        <v>Jones East</v>
      </c>
      <c r="I32" s="3" t="str">
        <f t="shared" si="2"/>
        <v>Eas</v>
      </c>
      <c r="J32" s="3" t="str">
        <f t="shared" si="3"/>
        <v>East</v>
      </c>
      <c r="K32" s="3" t="str">
        <f t="shared" si="4"/>
        <v>east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4">
        <v>42189</v>
      </c>
      <c r="B33" s="5" t="s">
        <v>19</v>
      </c>
      <c r="C33" s="5" t="s">
        <v>20</v>
      </c>
      <c r="D33" s="5" t="s">
        <v>18</v>
      </c>
      <c r="E33" s="5">
        <v>62</v>
      </c>
      <c r="F33" s="6">
        <v>4.99</v>
      </c>
      <c r="G33" s="6">
        <f t="shared" si="0"/>
        <v>309.38</v>
      </c>
      <c r="H33" s="3" t="str">
        <f t="shared" si="1"/>
        <v>Jones East</v>
      </c>
      <c r="I33" s="3" t="str">
        <f t="shared" si="2"/>
        <v>Eas</v>
      </c>
      <c r="J33" s="3" t="str">
        <f t="shared" si="3"/>
        <v>East</v>
      </c>
      <c r="K33" s="3" t="str">
        <f t="shared" si="4"/>
        <v>east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4">
        <v>41934</v>
      </c>
      <c r="B34" s="5" t="s">
        <v>19</v>
      </c>
      <c r="C34" s="5" t="s">
        <v>20</v>
      </c>
      <c r="D34" s="5" t="s">
        <v>16</v>
      </c>
      <c r="E34" s="5">
        <v>64</v>
      </c>
      <c r="F34" s="6">
        <v>8.99</v>
      </c>
      <c r="G34" s="6">
        <f t="shared" si="0"/>
        <v>575.36</v>
      </c>
      <c r="H34" s="3" t="str">
        <f t="shared" si="1"/>
        <v>Jones East</v>
      </c>
      <c r="I34" s="3" t="str">
        <f t="shared" si="2"/>
        <v>Eas</v>
      </c>
      <c r="J34" s="3" t="str">
        <f t="shared" si="3"/>
        <v>East</v>
      </c>
      <c r="K34" s="3" t="str">
        <f t="shared" si="4"/>
        <v>east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4">
        <v>42002</v>
      </c>
      <c r="B35" s="5" t="s">
        <v>19</v>
      </c>
      <c r="C35" s="5" t="s">
        <v>21</v>
      </c>
      <c r="D35" s="5" t="s">
        <v>18</v>
      </c>
      <c r="E35" s="5">
        <v>74</v>
      </c>
      <c r="F35" s="6">
        <v>15.99</v>
      </c>
      <c r="G35" s="6">
        <f t="shared" si="0"/>
        <v>1183.26</v>
      </c>
      <c r="H35" s="3" t="str">
        <f t="shared" si="1"/>
        <v>Parent East</v>
      </c>
      <c r="I35" s="3" t="str">
        <f t="shared" si="2"/>
        <v>Eas</v>
      </c>
      <c r="J35" s="3" t="str">
        <f t="shared" si="3"/>
        <v>East</v>
      </c>
      <c r="K35" s="3" t="str">
        <f t="shared" si="4"/>
        <v>east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4">
        <v>41849</v>
      </c>
      <c r="B36" s="5" t="s">
        <v>19</v>
      </c>
      <c r="C36" s="5" t="s">
        <v>21</v>
      </c>
      <c r="D36" s="5" t="s">
        <v>14</v>
      </c>
      <c r="E36" s="5">
        <v>81</v>
      </c>
      <c r="F36" s="6">
        <v>19.989999999999998</v>
      </c>
      <c r="G36" s="6">
        <f t="shared" si="0"/>
        <v>1619.1899999999998</v>
      </c>
      <c r="H36" s="3" t="str">
        <f t="shared" si="1"/>
        <v>Parent East</v>
      </c>
      <c r="I36" s="3" t="str">
        <f t="shared" si="2"/>
        <v>Eas</v>
      </c>
      <c r="J36" s="3" t="str">
        <f t="shared" si="3"/>
        <v>East</v>
      </c>
      <c r="K36" s="3" t="str">
        <f t="shared" si="4"/>
        <v>east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4">
        <v>41645</v>
      </c>
      <c r="B37" s="5" t="s">
        <v>19</v>
      </c>
      <c r="C37" s="5" t="s">
        <v>20</v>
      </c>
      <c r="D37" s="5" t="s">
        <v>12</v>
      </c>
      <c r="E37" s="5">
        <v>95</v>
      </c>
      <c r="F37" s="6">
        <v>1.99</v>
      </c>
      <c r="G37" s="6">
        <f t="shared" si="0"/>
        <v>189.05</v>
      </c>
      <c r="H37" s="3" t="str">
        <f t="shared" si="1"/>
        <v>Jones East</v>
      </c>
      <c r="I37" s="3" t="str">
        <f t="shared" si="2"/>
        <v>Eas</v>
      </c>
      <c r="J37" s="3" t="str">
        <f t="shared" si="3"/>
        <v>East</v>
      </c>
      <c r="K37" s="3" t="str">
        <f t="shared" si="4"/>
        <v>east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4">
        <v>42121</v>
      </c>
      <c r="B38" s="5" t="s">
        <v>19</v>
      </c>
      <c r="C38" s="5" t="s">
        <v>22</v>
      </c>
      <c r="D38" s="5" t="s">
        <v>16</v>
      </c>
      <c r="E38" s="5">
        <v>96</v>
      </c>
      <c r="F38" s="6">
        <v>4.99</v>
      </c>
      <c r="G38" s="6">
        <f t="shared" si="0"/>
        <v>479.04</v>
      </c>
      <c r="H38" s="3" t="str">
        <f t="shared" si="1"/>
        <v>Howard East</v>
      </c>
      <c r="I38" s="3" t="str">
        <f t="shared" si="2"/>
        <v>Eas</v>
      </c>
      <c r="J38" s="3" t="str">
        <f t="shared" si="3"/>
        <v>East</v>
      </c>
      <c r="K38" s="3" t="str">
        <f t="shared" si="4"/>
        <v>east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4">
        <v>42240</v>
      </c>
      <c r="B39" s="5" t="s">
        <v>23</v>
      </c>
      <c r="C39" s="5" t="s">
        <v>24</v>
      </c>
      <c r="D39" s="5" t="s">
        <v>9</v>
      </c>
      <c r="E39" s="5">
        <v>3</v>
      </c>
      <c r="F39" s="6">
        <v>275</v>
      </c>
      <c r="G39" s="6">
        <f t="shared" si="0"/>
        <v>825</v>
      </c>
      <c r="H39" s="3" t="str">
        <f t="shared" si="1"/>
        <v>Sorvino West</v>
      </c>
      <c r="I39" s="3" t="str">
        <f t="shared" si="2"/>
        <v>Wes</v>
      </c>
      <c r="J39" s="3" t="str">
        <f t="shared" si="3"/>
        <v>West</v>
      </c>
      <c r="K39" s="3" t="str">
        <f t="shared" si="4"/>
        <v>west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4">
        <v>42070</v>
      </c>
      <c r="B40" s="5" t="s">
        <v>23</v>
      </c>
      <c r="C40" s="5" t="s">
        <v>24</v>
      </c>
      <c r="D40" s="5" t="s">
        <v>14</v>
      </c>
      <c r="E40" s="5">
        <v>7</v>
      </c>
      <c r="F40" s="6">
        <v>19.989999999999998</v>
      </c>
      <c r="G40" s="6">
        <f t="shared" si="0"/>
        <v>139.92999999999998</v>
      </c>
      <c r="H40" s="3" t="str">
        <f t="shared" si="1"/>
        <v>Sorvino West</v>
      </c>
      <c r="I40" s="3" t="str">
        <f t="shared" si="2"/>
        <v>Wes</v>
      </c>
      <c r="J40" s="3" t="str">
        <f t="shared" si="3"/>
        <v>West</v>
      </c>
      <c r="K40" s="3" t="str">
        <f t="shared" si="4"/>
        <v>west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4">
        <v>41781</v>
      </c>
      <c r="B41" s="5" t="s">
        <v>23</v>
      </c>
      <c r="C41" s="5" t="s">
        <v>25</v>
      </c>
      <c r="D41" s="5" t="s">
        <v>12</v>
      </c>
      <c r="E41" s="5">
        <v>32</v>
      </c>
      <c r="F41" s="6">
        <v>1.99</v>
      </c>
      <c r="G41" s="6">
        <f t="shared" si="0"/>
        <v>63.68</v>
      </c>
      <c r="H41" s="3" t="str">
        <f t="shared" si="1"/>
        <v>Thompson West</v>
      </c>
      <c r="I41" s="3" t="str">
        <f t="shared" si="2"/>
        <v>Wes</v>
      </c>
      <c r="J41" s="3" t="str">
        <f t="shared" si="3"/>
        <v>West</v>
      </c>
      <c r="K41" s="3" t="str">
        <f t="shared" si="4"/>
        <v>west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4">
        <v>41713</v>
      </c>
      <c r="B42" s="5" t="s">
        <v>23</v>
      </c>
      <c r="C42" s="5" t="s">
        <v>24</v>
      </c>
      <c r="D42" s="5" t="s">
        <v>12</v>
      </c>
      <c r="E42" s="5">
        <v>56</v>
      </c>
      <c r="F42" s="6">
        <v>2.99</v>
      </c>
      <c r="G42" s="6">
        <f t="shared" si="0"/>
        <v>167.44</v>
      </c>
      <c r="H42" s="3" t="str">
        <f t="shared" si="1"/>
        <v>Sorvino West</v>
      </c>
      <c r="I42" s="3" t="str">
        <f t="shared" si="2"/>
        <v>Wes</v>
      </c>
      <c r="J42" s="3" t="str">
        <f t="shared" si="3"/>
        <v>West</v>
      </c>
      <c r="K42" s="3" t="str">
        <f t="shared" si="4"/>
        <v>west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4">
        <v>42291</v>
      </c>
      <c r="B43" s="5" t="s">
        <v>23</v>
      </c>
      <c r="C43" s="5" t="s">
        <v>25</v>
      </c>
      <c r="D43" s="5" t="s">
        <v>14</v>
      </c>
      <c r="E43" s="5">
        <v>57</v>
      </c>
      <c r="F43" s="6">
        <v>19.989999999999998</v>
      </c>
      <c r="G43" s="6">
        <f t="shared" si="0"/>
        <v>1139.4299999999998</v>
      </c>
      <c r="H43" s="3" t="str">
        <f t="shared" si="1"/>
        <v>Thompson West</v>
      </c>
      <c r="I43" s="3" t="str">
        <f t="shared" si="2"/>
        <v>Wes</v>
      </c>
      <c r="J43" s="3" t="str">
        <f t="shared" si="3"/>
        <v>West</v>
      </c>
      <c r="K43" s="3" t="str">
        <f t="shared" si="4"/>
        <v>west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4">
        <v>42274</v>
      </c>
      <c r="B44" s="5" t="s">
        <v>23</v>
      </c>
      <c r="C44" s="5" t="s">
        <v>24</v>
      </c>
      <c r="D44" s="5" t="s">
        <v>16</v>
      </c>
      <c r="E44" s="5">
        <v>76</v>
      </c>
      <c r="F44" s="6">
        <v>1.99</v>
      </c>
      <c r="G44" s="6">
        <f t="shared" si="0"/>
        <v>151.24</v>
      </c>
      <c r="H44" s="3" t="str">
        <f t="shared" si="1"/>
        <v>Sorvino West</v>
      </c>
      <c r="I44" s="3" t="str">
        <f t="shared" si="2"/>
        <v>Wes</v>
      </c>
      <c r="J44" s="3" t="str">
        <f t="shared" si="3"/>
        <v>West</v>
      </c>
      <c r="K44" s="3" t="str">
        <f t="shared" si="4"/>
        <v>west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10"/>
      <c r="B45" s="11"/>
      <c r="C45" s="11"/>
      <c r="D45" s="11"/>
      <c r="E45" s="11"/>
      <c r="F45" s="12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7"/>
      <c r="B46" s="7"/>
      <c r="C46" s="7"/>
      <c r="D46" s="7"/>
      <c r="E46" s="1" t="s">
        <v>4</v>
      </c>
      <c r="F46" s="1" t="s">
        <v>5</v>
      </c>
      <c r="G46" s="1" t="s">
        <v>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7"/>
      <c r="B47" s="8"/>
      <c r="C47" s="7"/>
      <c r="D47" s="9" t="s">
        <v>26</v>
      </c>
      <c r="E47" s="6">
        <f>AVERAGE(E2:E44)</f>
        <v>49.325581395348834</v>
      </c>
      <c r="F47" s="6">
        <f t="shared" ref="F47:G47" si="5">AVERAGE(F2:F44)</f>
        <v>20.308604651162799</v>
      </c>
      <c r="G47" s="6">
        <f t="shared" si="5"/>
        <v>456.46232558139531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7"/>
      <c r="B48" s="7"/>
      <c r="C48" s="7"/>
      <c r="D48" s="9" t="s">
        <v>27</v>
      </c>
      <c r="E48" s="6">
        <f>MEDIAN(E2:E44)</f>
        <v>53</v>
      </c>
      <c r="F48" s="6">
        <f t="shared" ref="F48:G48" si="6">MEDIAN(F2:F44)</f>
        <v>4.99</v>
      </c>
      <c r="G48" s="6">
        <f t="shared" si="6"/>
        <v>299.40000000000003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7"/>
      <c r="B49" s="7"/>
      <c r="C49" s="7"/>
      <c r="D49" s="9" t="s">
        <v>28</v>
      </c>
      <c r="E49" s="6">
        <f>MODE(E2:E44)</f>
        <v>7</v>
      </c>
      <c r="F49" s="6">
        <f t="shared" ref="F49:G49" si="7">MODE(F2:F44)</f>
        <v>4.99</v>
      </c>
      <c r="G49" s="6">
        <f t="shared" si="7"/>
        <v>449.1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7"/>
      <c r="B50" s="7"/>
      <c r="C50" s="7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autoFilter ref="A1:G44" xr:uid="{00000000-0009-0000-0000-000000000000}"/>
  <pageMargins left="0.75" right="0.75" top="1" bottom="1" header="0" footer="0"/>
  <pageSetup orientation="portrait" r:id="rId1"/>
  <headerFooter>
    <oddFooter>&amp;LDeveloped by Contextures Inc.&amp;Cwww.contextures.com&amp;R&amp;D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556-3529-49D4-8B2C-9B80FA51EB57}">
  <dimension ref="A1:Z994"/>
  <sheetViews>
    <sheetView tabSelected="1" workbookViewId="0">
      <selection activeCell="L11" sqref="L11"/>
    </sheetView>
  </sheetViews>
  <sheetFormatPr defaultColWidth="11.1796875" defaultRowHeight="15" customHeight="1" x14ac:dyDescent="0.35"/>
  <cols>
    <col min="1" max="7" width="17" customWidth="1"/>
    <col min="8" max="8" width="17.453125" bestFit="1" customWidth="1"/>
    <col min="9" max="10" width="9.1796875" customWidth="1"/>
    <col min="11" max="11" width="26.453125" bestFit="1" customWidth="1"/>
    <col min="12" max="12" width="29.54296875" bestFit="1" customWidth="1"/>
    <col min="13" max="26" width="9.1796875" customWidth="1"/>
  </cols>
  <sheetData>
    <row r="1" spans="1:26" ht="15.75" customHeigh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31</v>
      </c>
      <c r="I1" s="15" t="s">
        <v>32</v>
      </c>
      <c r="J1" s="15" t="s">
        <v>33</v>
      </c>
      <c r="K1" s="15" t="s">
        <v>36</v>
      </c>
      <c r="L1" s="15" t="s">
        <v>35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>
        <v>41883</v>
      </c>
      <c r="B2" s="5" t="s">
        <v>7</v>
      </c>
      <c r="C2" s="5" t="s">
        <v>8</v>
      </c>
      <c r="D2" s="5" t="s">
        <v>9</v>
      </c>
      <c r="E2" s="5">
        <v>2</v>
      </c>
      <c r="F2" s="6">
        <v>125</v>
      </c>
      <c r="G2" s="6">
        <f t="shared" ref="G2:G44" si="0">F2*E2</f>
        <v>250</v>
      </c>
      <c r="H2" s="3" t="str">
        <f>CONCATENATE(C2," ",B2)</f>
        <v>Smith Central</v>
      </c>
      <c r="I2" s="3" t="str">
        <f>LEFT(B2,2)</f>
        <v>Ce</v>
      </c>
      <c r="J2" s="3" t="str">
        <f>RIGHT(B2,2)</f>
        <v>al</v>
      </c>
      <c r="K2" s="3" t="str">
        <f>LOWER(B2)</f>
        <v>central</v>
      </c>
      <c r="L2" s="3" t="str">
        <f>CONCATENATE(I2,J2)</f>
        <v>Ceal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4">
        <v>42172</v>
      </c>
      <c r="B3" s="5" t="s">
        <v>7</v>
      </c>
      <c r="C3" s="5" t="s">
        <v>10</v>
      </c>
      <c r="D3" s="5" t="s">
        <v>9</v>
      </c>
      <c r="E3" s="5">
        <v>5</v>
      </c>
      <c r="F3" s="6">
        <v>125</v>
      </c>
      <c r="G3" s="6">
        <f t="shared" si="0"/>
        <v>625</v>
      </c>
      <c r="H3" s="3" t="str">
        <f t="shared" ref="H3:H44" si="1">CONCATENATE(C3," ",B3)</f>
        <v>Kivell Central</v>
      </c>
      <c r="I3" s="3" t="str">
        <f t="shared" ref="I3:I44" si="2">LEFT(B3,2)</f>
        <v>Ce</v>
      </c>
      <c r="J3" s="3" t="str">
        <f t="shared" ref="J3:J44" si="3">RIGHT(B3,2)</f>
        <v>al</v>
      </c>
      <c r="K3" s="3" t="str">
        <f t="shared" ref="K3:K44" si="4">LOWER(B3)</f>
        <v>central</v>
      </c>
      <c r="L3" s="3" t="str">
        <f t="shared" ref="L3:L44" si="5">CONCATENATE(I3,J3)</f>
        <v>Ceal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4">
        <v>42257</v>
      </c>
      <c r="B4" s="5" t="s">
        <v>7</v>
      </c>
      <c r="C4" s="5" t="s">
        <v>11</v>
      </c>
      <c r="D4" s="5" t="s">
        <v>12</v>
      </c>
      <c r="E4" s="5">
        <v>7</v>
      </c>
      <c r="F4" s="6">
        <v>1.29</v>
      </c>
      <c r="G4" s="6">
        <f t="shared" si="0"/>
        <v>9.0300000000000011</v>
      </c>
      <c r="H4" s="3" t="str">
        <f t="shared" si="1"/>
        <v>Gill Central</v>
      </c>
      <c r="I4" s="3" t="str">
        <f t="shared" si="2"/>
        <v>Ce</v>
      </c>
      <c r="J4" s="3" t="str">
        <f t="shared" si="3"/>
        <v>al</v>
      </c>
      <c r="K4" s="3" t="str">
        <f t="shared" si="4"/>
        <v>central</v>
      </c>
      <c r="L4" s="3" t="str">
        <f t="shared" si="5"/>
        <v>Ceal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4">
        <v>42325</v>
      </c>
      <c r="B5" s="5" t="s">
        <v>7</v>
      </c>
      <c r="C5" s="5" t="s">
        <v>13</v>
      </c>
      <c r="D5" s="5" t="s">
        <v>14</v>
      </c>
      <c r="E5" s="5">
        <v>11</v>
      </c>
      <c r="F5" s="6">
        <v>4.99</v>
      </c>
      <c r="G5" s="6">
        <f t="shared" si="0"/>
        <v>54.89</v>
      </c>
      <c r="H5" s="3" t="str">
        <f t="shared" si="1"/>
        <v>Jardine Central</v>
      </c>
      <c r="I5" s="3" t="str">
        <f t="shared" si="2"/>
        <v>Ce</v>
      </c>
      <c r="J5" s="3" t="str">
        <f t="shared" si="3"/>
        <v>al</v>
      </c>
      <c r="K5" s="3" t="str">
        <f t="shared" si="4"/>
        <v>central</v>
      </c>
      <c r="L5" s="3" t="str">
        <f t="shared" si="5"/>
        <v>Ceal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4">
        <v>42308</v>
      </c>
      <c r="B6" s="5" t="s">
        <v>7</v>
      </c>
      <c r="C6" s="5" t="s">
        <v>15</v>
      </c>
      <c r="D6" s="5" t="s">
        <v>12</v>
      </c>
      <c r="E6" s="5">
        <v>14</v>
      </c>
      <c r="F6" s="6">
        <v>1.29</v>
      </c>
      <c r="G6" s="6">
        <f t="shared" si="0"/>
        <v>18.060000000000002</v>
      </c>
      <c r="H6" s="3" t="str">
        <f t="shared" si="1"/>
        <v>Andrews Central</v>
      </c>
      <c r="I6" s="3" t="str">
        <f t="shared" si="2"/>
        <v>Ce</v>
      </c>
      <c r="J6" s="3" t="str">
        <f t="shared" si="3"/>
        <v>al</v>
      </c>
      <c r="K6" s="3" t="str">
        <f t="shared" si="4"/>
        <v>central</v>
      </c>
      <c r="L6" s="3" t="str">
        <f t="shared" si="5"/>
        <v>Ceal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4">
        <v>41696</v>
      </c>
      <c r="B7" s="5" t="s">
        <v>7</v>
      </c>
      <c r="C7" s="5" t="s">
        <v>11</v>
      </c>
      <c r="D7" s="5" t="s">
        <v>16</v>
      </c>
      <c r="E7" s="5">
        <v>27</v>
      </c>
      <c r="F7" s="6">
        <v>19.989999999999998</v>
      </c>
      <c r="G7" s="6">
        <f t="shared" si="0"/>
        <v>539.7299999999999</v>
      </c>
      <c r="H7" s="3" t="str">
        <f t="shared" si="1"/>
        <v>Gill Central</v>
      </c>
      <c r="I7" s="3" t="str">
        <f t="shared" si="2"/>
        <v>Ce</v>
      </c>
      <c r="J7" s="3" t="str">
        <f t="shared" si="3"/>
        <v>al</v>
      </c>
      <c r="K7" s="3" t="str">
        <f t="shared" si="4"/>
        <v>central</v>
      </c>
      <c r="L7" s="3" t="str">
        <f t="shared" si="5"/>
        <v>Ceal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4">
        <v>41917</v>
      </c>
      <c r="B8" s="5" t="s">
        <v>7</v>
      </c>
      <c r="C8" s="5" t="s">
        <v>17</v>
      </c>
      <c r="D8" s="5" t="s">
        <v>14</v>
      </c>
      <c r="E8" s="5">
        <v>28</v>
      </c>
      <c r="F8" s="6">
        <v>8.99</v>
      </c>
      <c r="G8" s="6">
        <f t="shared" si="0"/>
        <v>251.72</v>
      </c>
      <c r="H8" s="3" t="str">
        <f t="shared" si="1"/>
        <v>Morgan Central</v>
      </c>
      <c r="I8" s="3" t="str">
        <f t="shared" si="2"/>
        <v>Ce</v>
      </c>
      <c r="J8" s="3" t="str">
        <f t="shared" si="3"/>
        <v>al</v>
      </c>
      <c r="K8" s="3" t="str">
        <f t="shared" si="4"/>
        <v>central</v>
      </c>
      <c r="L8" s="3" t="str">
        <f t="shared" si="5"/>
        <v>Ceal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4">
        <v>42359</v>
      </c>
      <c r="B9" s="5" t="s">
        <v>7</v>
      </c>
      <c r="C9" s="5" t="s">
        <v>15</v>
      </c>
      <c r="D9" s="5" t="s">
        <v>14</v>
      </c>
      <c r="E9" s="5">
        <v>28</v>
      </c>
      <c r="F9" s="6">
        <v>4.99</v>
      </c>
      <c r="G9" s="6">
        <f t="shared" si="0"/>
        <v>139.72</v>
      </c>
      <c r="H9" s="3" t="str">
        <f t="shared" si="1"/>
        <v>Andrews Central</v>
      </c>
      <c r="I9" s="3" t="str">
        <f t="shared" si="2"/>
        <v>Ce</v>
      </c>
      <c r="J9" s="3" t="str">
        <f t="shared" si="3"/>
        <v>al</v>
      </c>
      <c r="K9" s="3" t="str">
        <f t="shared" si="4"/>
        <v>central</v>
      </c>
      <c r="L9" s="3" t="str">
        <f t="shared" si="5"/>
        <v>Ceal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4">
        <v>41679</v>
      </c>
      <c r="B10" s="5" t="s">
        <v>7</v>
      </c>
      <c r="C10" s="5" t="s">
        <v>13</v>
      </c>
      <c r="D10" s="5" t="s">
        <v>12</v>
      </c>
      <c r="E10" s="5">
        <v>36</v>
      </c>
      <c r="F10" s="6">
        <v>4.99</v>
      </c>
      <c r="G10" s="6">
        <f t="shared" si="0"/>
        <v>179.64000000000001</v>
      </c>
      <c r="H10" s="3" t="str">
        <f t="shared" si="1"/>
        <v>Jardine Central</v>
      </c>
      <c r="I10" s="3" t="str">
        <f t="shared" si="2"/>
        <v>Ce</v>
      </c>
      <c r="J10" s="3" t="str">
        <f t="shared" si="3"/>
        <v>al</v>
      </c>
      <c r="K10" s="3" t="str">
        <f t="shared" si="4"/>
        <v>central</v>
      </c>
      <c r="L10" s="3" t="str">
        <f t="shared" si="5"/>
        <v>Ceal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4">
        <v>42223</v>
      </c>
      <c r="B11" s="5" t="s">
        <v>7</v>
      </c>
      <c r="C11" s="5" t="s">
        <v>10</v>
      </c>
      <c r="D11" s="5" t="s">
        <v>18</v>
      </c>
      <c r="E11" s="5">
        <v>42</v>
      </c>
      <c r="F11" s="6">
        <v>23.95</v>
      </c>
      <c r="G11" s="6">
        <f t="shared" si="0"/>
        <v>1005.9</v>
      </c>
      <c r="H11" s="3" t="str">
        <f t="shared" si="1"/>
        <v>Kivell Central</v>
      </c>
      <c r="I11" s="3" t="str">
        <f t="shared" si="2"/>
        <v>Ce</v>
      </c>
      <c r="J11" s="3" t="str">
        <f t="shared" si="3"/>
        <v>al</v>
      </c>
      <c r="K11" s="3" t="str">
        <f t="shared" si="4"/>
        <v>central</v>
      </c>
      <c r="L11" s="3" t="str">
        <f t="shared" si="5"/>
        <v>Ceal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4">
        <v>42019</v>
      </c>
      <c r="B12" s="5" t="s">
        <v>7</v>
      </c>
      <c r="C12" s="5" t="s">
        <v>11</v>
      </c>
      <c r="D12" s="5" t="s">
        <v>14</v>
      </c>
      <c r="E12" s="5">
        <v>46</v>
      </c>
      <c r="F12" s="6">
        <v>8.99</v>
      </c>
      <c r="G12" s="6">
        <f t="shared" si="0"/>
        <v>413.54</v>
      </c>
      <c r="H12" s="3" t="str">
        <f t="shared" si="1"/>
        <v>Gill Central</v>
      </c>
      <c r="I12" s="3" t="str">
        <f t="shared" si="2"/>
        <v>Ce</v>
      </c>
      <c r="J12" s="3" t="str">
        <f t="shared" si="3"/>
        <v>al</v>
      </c>
      <c r="K12" s="3" t="str">
        <f t="shared" si="4"/>
        <v>central</v>
      </c>
      <c r="L12" s="3" t="str">
        <f t="shared" si="5"/>
        <v>Ceal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4">
        <v>41662</v>
      </c>
      <c r="B13" s="5" t="s">
        <v>7</v>
      </c>
      <c r="C13" s="5" t="s">
        <v>10</v>
      </c>
      <c r="D13" s="5" t="s">
        <v>14</v>
      </c>
      <c r="E13" s="5">
        <v>50</v>
      </c>
      <c r="F13" s="6">
        <v>19.989999999999998</v>
      </c>
      <c r="G13" s="6">
        <f t="shared" si="0"/>
        <v>999.49999999999989</v>
      </c>
      <c r="H13" s="3" t="str">
        <f t="shared" si="1"/>
        <v>Kivell Central</v>
      </c>
      <c r="I13" s="3" t="str">
        <f t="shared" si="2"/>
        <v>Ce</v>
      </c>
      <c r="J13" s="3" t="str">
        <f t="shared" si="3"/>
        <v>al</v>
      </c>
      <c r="K13" s="3" t="str">
        <f t="shared" si="4"/>
        <v>central</v>
      </c>
      <c r="L13" s="3" t="str">
        <f t="shared" si="5"/>
        <v>Ceal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4">
        <v>42087</v>
      </c>
      <c r="B14" s="5" t="s">
        <v>7</v>
      </c>
      <c r="C14" s="5" t="s">
        <v>13</v>
      </c>
      <c r="D14" s="5" t="s">
        <v>18</v>
      </c>
      <c r="E14" s="5">
        <v>50</v>
      </c>
      <c r="F14" s="6">
        <v>4.99</v>
      </c>
      <c r="G14" s="6">
        <f t="shared" si="0"/>
        <v>249.5</v>
      </c>
      <c r="H14" s="3" t="str">
        <f t="shared" si="1"/>
        <v>Jardine Central</v>
      </c>
      <c r="I14" s="3" t="str">
        <f t="shared" si="2"/>
        <v>Ce</v>
      </c>
      <c r="J14" s="3" t="str">
        <f t="shared" si="3"/>
        <v>al</v>
      </c>
      <c r="K14" s="3" t="str">
        <f t="shared" si="4"/>
        <v>central</v>
      </c>
      <c r="L14" s="3" t="str">
        <f t="shared" si="5"/>
        <v>Ceal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4">
        <v>42138</v>
      </c>
      <c r="B15" s="5" t="s">
        <v>7</v>
      </c>
      <c r="C15" s="5" t="s">
        <v>11</v>
      </c>
      <c r="D15" s="5" t="s">
        <v>12</v>
      </c>
      <c r="E15" s="5">
        <v>53</v>
      </c>
      <c r="F15" s="6">
        <v>1.29</v>
      </c>
      <c r="G15" s="6">
        <f t="shared" si="0"/>
        <v>68.37</v>
      </c>
      <c r="H15" s="3" t="str">
        <f t="shared" si="1"/>
        <v>Gill Central</v>
      </c>
      <c r="I15" s="3" t="str">
        <f t="shared" si="2"/>
        <v>Ce</v>
      </c>
      <c r="J15" s="3" t="str">
        <f t="shared" si="3"/>
        <v>al</v>
      </c>
      <c r="K15" s="3" t="str">
        <f t="shared" si="4"/>
        <v>central</v>
      </c>
      <c r="L15" s="3" t="str">
        <f t="shared" si="5"/>
        <v>Ceal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4">
        <v>42206</v>
      </c>
      <c r="B16" s="5" t="s">
        <v>7</v>
      </c>
      <c r="C16" s="5" t="s">
        <v>17</v>
      </c>
      <c r="D16" s="5" t="s">
        <v>18</v>
      </c>
      <c r="E16" s="5">
        <v>55</v>
      </c>
      <c r="F16" s="6">
        <v>12.49</v>
      </c>
      <c r="G16" s="6">
        <f t="shared" si="0"/>
        <v>686.95</v>
      </c>
      <c r="H16" s="3" t="str">
        <f t="shared" si="1"/>
        <v>Morgan Central</v>
      </c>
      <c r="I16" s="3" t="str">
        <f t="shared" si="2"/>
        <v>Ce</v>
      </c>
      <c r="J16" s="3" t="str">
        <f t="shared" si="3"/>
        <v>al</v>
      </c>
      <c r="K16" s="3" t="str">
        <f t="shared" si="4"/>
        <v>central</v>
      </c>
      <c r="L16" s="3" t="str">
        <f t="shared" si="5"/>
        <v>Ceal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4">
        <v>42104</v>
      </c>
      <c r="B17" s="5" t="s">
        <v>7</v>
      </c>
      <c r="C17" s="5" t="s">
        <v>15</v>
      </c>
      <c r="D17" s="5" t="s">
        <v>12</v>
      </c>
      <c r="E17" s="5">
        <v>66</v>
      </c>
      <c r="F17" s="6">
        <v>1.99</v>
      </c>
      <c r="G17" s="6">
        <f t="shared" si="0"/>
        <v>131.34</v>
      </c>
      <c r="H17" s="3" t="str">
        <f t="shared" si="1"/>
        <v>Andrews Central</v>
      </c>
      <c r="I17" s="3" t="str">
        <f t="shared" si="2"/>
        <v>Ce</v>
      </c>
      <c r="J17" s="3" t="str">
        <f t="shared" si="3"/>
        <v>al</v>
      </c>
      <c r="K17" s="3" t="str">
        <f t="shared" si="4"/>
        <v>central</v>
      </c>
      <c r="L17" s="3" t="str">
        <f t="shared" si="5"/>
        <v>Ceal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4">
        <v>41985</v>
      </c>
      <c r="B18" s="5" t="s">
        <v>7</v>
      </c>
      <c r="C18" s="5" t="s">
        <v>8</v>
      </c>
      <c r="D18" s="5" t="s">
        <v>12</v>
      </c>
      <c r="E18" s="5">
        <v>67</v>
      </c>
      <c r="F18" s="6">
        <v>1.29</v>
      </c>
      <c r="G18" s="6">
        <f t="shared" si="0"/>
        <v>86.43</v>
      </c>
      <c r="H18" s="3" t="str">
        <f t="shared" si="1"/>
        <v>Smith Central</v>
      </c>
      <c r="I18" s="3" t="str">
        <f t="shared" si="2"/>
        <v>Ce</v>
      </c>
      <c r="J18" s="3" t="str">
        <f t="shared" si="3"/>
        <v>al</v>
      </c>
      <c r="K18" s="3" t="str">
        <f t="shared" si="4"/>
        <v>central</v>
      </c>
      <c r="L18" s="3" t="str">
        <f t="shared" si="5"/>
        <v>Ceal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4">
        <v>41747</v>
      </c>
      <c r="B19" s="5" t="s">
        <v>7</v>
      </c>
      <c r="C19" s="5" t="s">
        <v>15</v>
      </c>
      <c r="D19" s="5" t="s">
        <v>12</v>
      </c>
      <c r="E19" s="5">
        <v>75</v>
      </c>
      <c r="F19" s="6">
        <v>1.99</v>
      </c>
      <c r="G19" s="6">
        <f t="shared" si="0"/>
        <v>149.25</v>
      </c>
      <c r="H19" s="3" t="str">
        <f t="shared" si="1"/>
        <v>Andrews Central</v>
      </c>
      <c r="I19" s="3" t="str">
        <f t="shared" si="2"/>
        <v>Ce</v>
      </c>
      <c r="J19" s="3" t="str">
        <f t="shared" si="3"/>
        <v>al</v>
      </c>
      <c r="K19" s="3" t="str">
        <f t="shared" si="4"/>
        <v>central</v>
      </c>
      <c r="L19" s="3" t="str">
        <f t="shared" si="5"/>
        <v>Ceal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4">
        <v>42155</v>
      </c>
      <c r="B20" s="5" t="s">
        <v>7</v>
      </c>
      <c r="C20" s="5" t="s">
        <v>11</v>
      </c>
      <c r="D20" s="5" t="s">
        <v>14</v>
      </c>
      <c r="E20" s="5">
        <v>80</v>
      </c>
      <c r="F20" s="6">
        <v>8.99</v>
      </c>
      <c r="G20" s="6">
        <f t="shared" si="0"/>
        <v>719.2</v>
      </c>
      <c r="H20" s="3" t="str">
        <f t="shared" si="1"/>
        <v>Gill Central</v>
      </c>
      <c r="I20" s="3" t="str">
        <f t="shared" si="2"/>
        <v>Ce</v>
      </c>
      <c r="J20" s="3" t="str">
        <f t="shared" si="3"/>
        <v>al</v>
      </c>
      <c r="K20" s="3" t="str">
        <f t="shared" si="4"/>
        <v>central</v>
      </c>
      <c r="L20" s="3" t="str">
        <f t="shared" si="5"/>
        <v>Ceal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4">
        <v>42036</v>
      </c>
      <c r="B21" s="5" t="s">
        <v>7</v>
      </c>
      <c r="C21" s="5" t="s">
        <v>8</v>
      </c>
      <c r="D21" s="5" t="s">
        <v>14</v>
      </c>
      <c r="E21" s="5">
        <v>87</v>
      </c>
      <c r="F21" s="6">
        <v>15</v>
      </c>
      <c r="G21" s="6">
        <f t="shared" si="0"/>
        <v>1305</v>
      </c>
      <c r="H21" s="3" t="str">
        <f t="shared" si="1"/>
        <v>Smith Central</v>
      </c>
      <c r="I21" s="3" t="str">
        <f t="shared" si="2"/>
        <v>Ce</v>
      </c>
      <c r="J21" s="3" t="str">
        <f t="shared" si="3"/>
        <v>al</v>
      </c>
      <c r="K21" s="3" t="str">
        <f t="shared" si="4"/>
        <v>central</v>
      </c>
      <c r="L21" s="3" t="str">
        <f t="shared" si="5"/>
        <v>Ceal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4">
        <v>41764</v>
      </c>
      <c r="B22" s="5" t="s">
        <v>7</v>
      </c>
      <c r="C22" s="5" t="s">
        <v>13</v>
      </c>
      <c r="D22" s="5" t="s">
        <v>12</v>
      </c>
      <c r="E22" s="5">
        <v>90</v>
      </c>
      <c r="F22" s="6">
        <v>4.99</v>
      </c>
      <c r="G22" s="6">
        <f t="shared" si="0"/>
        <v>449.1</v>
      </c>
      <c r="H22" s="3" t="str">
        <f t="shared" si="1"/>
        <v>Jardine Central</v>
      </c>
      <c r="I22" s="3" t="str">
        <f t="shared" si="2"/>
        <v>Ce</v>
      </c>
      <c r="J22" s="3" t="str">
        <f t="shared" si="3"/>
        <v>al</v>
      </c>
      <c r="K22" s="3" t="str">
        <f t="shared" si="4"/>
        <v>central</v>
      </c>
      <c r="L22" s="3" t="str">
        <f t="shared" si="5"/>
        <v>Ceal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4">
        <v>41815</v>
      </c>
      <c r="B23" s="5" t="s">
        <v>7</v>
      </c>
      <c r="C23" s="5" t="s">
        <v>17</v>
      </c>
      <c r="D23" s="5" t="s">
        <v>12</v>
      </c>
      <c r="E23" s="5">
        <v>90</v>
      </c>
      <c r="F23" s="6">
        <v>4.99</v>
      </c>
      <c r="G23" s="6">
        <f t="shared" si="0"/>
        <v>449.1</v>
      </c>
      <c r="H23" s="3" t="str">
        <f t="shared" si="1"/>
        <v>Morgan Central</v>
      </c>
      <c r="I23" s="3" t="str">
        <f t="shared" si="2"/>
        <v>Ce</v>
      </c>
      <c r="J23" s="3" t="str">
        <f t="shared" si="3"/>
        <v>al</v>
      </c>
      <c r="K23" s="3" t="str">
        <f t="shared" si="4"/>
        <v>central</v>
      </c>
      <c r="L23" s="3" t="str">
        <f t="shared" si="5"/>
        <v>Ceal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4">
        <v>42342</v>
      </c>
      <c r="B24" s="5" t="s">
        <v>7</v>
      </c>
      <c r="C24" s="5" t="s">
        <v>13</v>
      </c>
      <c r="D24" s="5" t="s">
        <v>14</v>
      </c>
      <c r="E24" s="5">
        <v>94</v>
      </c>
      <c r="F24" s="6">
        <v>19.989999999999998</v>
      </c>
      <c r="G24" s="6">
        <f t="shared" si="0"/>
        <v>1879.06</v>
      </c>
      <c r="H24" s="3" t="str">
        <f t="shared" si="1"/>
        <v>Jardine Central</v>
      </c>
      <c r="I24" s="3" t="str">
        <f t="shared" si="2"/>
        <v>Ce</v>
      </c>
      <c r="J24" s="3" t="str">
        <f t="shared" si="3"/>
        <v>al</v>
      </c>
      <c r="K24" s="3" t="str">
        <f t="shared" si="4"/>
        <v>central</v>
      </c>
      <c r="L24" s="3" t="str">
        <f t="shared" si="5"/>
        <v>Ceal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4">
        <v>41968</v>
      </c>
      <c r="B25" s="5" t="s">
        <v>7</v>
      </c>
      <c r="C25" s="5" t="s">
        <v>10</v>
      </c>
      <c r="D25" s="5" t="s">
        <v>18</v>
      </c>
      <c r="E25" s="5">
        <v>96</v>
      </c>
      <c r="F25" s="6">
        <v>4.99</v>
      </c>
      <c r="G25" s="6">
        <f t="shared" si="0"/>
        <v>479.04</v>
      </c>
      <c r="H25" s="3" t="str">
        <f t="shared" si="1"/>
        <v>Kivell Central</v>
      </c>
      <c r="I25" s="3" t="str">
        <f t="shared" si="2"/>
        <v>Ce</v>
      </c>
      <c r="J25" s="3" t="str">
        <f t="shared" si="3"/>
        <v>al</v>
      </c>
      <c r="K25" s="3" t="str">
        <f t="shared" si="4"/>
        <v>central</v>
      </c>
      <c r="L25" s="3" t="str">
        <f t="shared" si="5"/>
        <v>Ceal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4">
        <v>42053</v>
      </c>
      <c r="B26" s="5" t="s">
        <v>19</v>
      </c>
      <c r="C26" s="5" t="s">
        <v>20</v>
      </c>
      <c r="D26" s="5" t="s">
        <v>14</v>
      </c>
      <c r="E26" s="5">
        <v>4</v>
      </c>
      <c r="F26" s="6">
        <v>4.99</v>
      </c>
      <c r="G26" s="6">
        <f t="shared" si="0"/>
        <v>19.96</v>
      </c>
      <c r="H26" s="3" t="str">
        <f t="shared" si="1"/>
        <v>Jones East</v>
      </c>
      <c r="I26" s="3" t="str">
        <f t="shared" si="2"/>
        <v>Ea</v>
      </c>
      <c r="J26" s="3" t="str">
        <f t="shared" si="3"/>
        <v>st</v>
      </c>
      <c r="K26" s="3" t="str">
        <f t="shared" si="4"/>
        <v>east</v>
      </c>
      <c r="L26" s="3" t="str">
        <f t="shared" si="5"/>
        <v>East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4">
        <v>41951</v>
      </c>
      <c r="B27" s="5" t="s">
        <v>19</v>
      </c>
      <c r="C27" s="5" t="s">
        <v>21</v>
      </c>
      <c r="D27" s="5" t="s">
        <v>16</v>
      </c>
      <c r="E27" s="5">
        <v>15</v>
      </c>
      <c r="F27" s="6">
        <v>19.989999999999998</v>
      </c>
      <c r="G27" s="6">
        <f t="shared" si="0"/>
        <v>299.84999999999997</v>
      </c>
      <c r="H27" s="3" t="str">
        <f t="shared" si="1"/>
        <v>Parent East</v>
      </c>
      <c r="I27" s="3" t="str">
        <f t="shared" si="2"/>
        <v>Ea</v>
      </c>
      <c r="J27" s="3" t="str">
        <f t="shared" si="3"/>
        <v>st</v>
      </c>
      <c r="K27" s="3" t="str">
        <f t="shared" si="4"/>
        <v>east</v>
      </c>
      <c r="L27" s="3" t="str">
        <f t="shared" si="5"/>
        <v>East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4">
        <v>41900</v>
      </c>
      <c r="B28" s="5" t="s">
        <v>19</v>
      </c>
      <c r="C28" s="5" t="s">
        <v>20</v>
      </c>
      <c r="D28" s="5" t="s">
        <v>18</v>
      </c>
      <c r="E28" s="5">
        <v>16</v>
      </c>
      <c r="F28" s="6">
        <v>15.99</v>
      </c>
      <c r="G28" s="6">
        <f t="shared" si="0"/>
        <v>255.84</v>
      </c>
      <c r="H28" s="3" t="str">
        <f t="shared" si="1"/>
        <v>Jones East</v>
      </c>
      <c r="I28" s="3" t="str">
        <f t="shared" si="2"/>
        <v>Ea</v>
      </c>
      <c r="J28" s="3" t="str">
        <f t="shared" si="3"/>
        <v>st</v>
      </c>
      <c r="K28" s="3" t="str">
        <f t="shared" si="4"/>
        <v>east</v>
      </c>
      <c r="L28" s="3" t="str">
        <f t="shared" si="5"/>
        <v>East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4">
        <v>41832</v>
      </c>
      <c r="B29" s="5" t="s">
        <v>19</v>
      </c>
      <c r="C29" s="5" t="s">
        <v>22</v>
      </c>
      <c r="D29" s="5" t="s">
        <v>14</v>
      </c>
      <c r="E29" s="5">
        <v>29</v>
      </c>
      <c r="F29" s="6">
        <v>1.99</v>
      </c>
      <c r="G29" s="6">
        <f t="shared" si="0"/>
        <v>57.71</v>
      </c>
      <c r="H29" s="3" t="str">
        <f t="shared" si="1"/>
        <v>Howard East</v>
      </c>
      <c r="I29" s="3" t="str">
        <f t="shared" si="2"/>
        <v>Ea</v>
      </c>
      <c r="J29" s="3" t="str">
        <f t="shared" si="3"/>
        <v>st</v>
      </c>
      <c r="K29" s="3" t="str">
        <f t="shared" si="4"/>
        <v>east</v>
      </c>
      <c r="L29" s="3" t="str">
        <f t="shared" si="5"/>
        <v>East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4">
        <v>41866</v>
      </c>
      <c r="B30" s="5" t="s">
        <v>19</v>
      </c>
      <c r="C30" s="5" t="s">
        <v>20</v>
      </c>
      <c r="D30" s="5" t="s">
        <v>12</v>
      </c>
      <c r="E30" s="5">
        <v>35</v>
      </c>
      <c r="F30" s="6">
        <v>4.99</v>
      </c>
      <c r="G30" s="6">
        <f t="shared" si="0"/>
        <v>174.65</v>
      </c>
      <c r="H30" s="3" t="str">
        <f t="shared" si="1"/>
        <v>Jones East</v>
      </c>
      <c r="I30" s="3" t="str">
        <f t="shared" si="2"/>
        <v>Ea</v>
      </c>
      <c r="J30" s="3" t="str">
        <f t="shared" si="3"/>
        <v>st</v>
      </c>
      <c r="K30" s="3" t="str">
        <f t="shared" si="4"/>
        <v>east</v>
      </c>
      <c r="L30" s="3" t="str">
        <f t="shared" si="5"/>
        <v>East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4">
        <v>41730</v>
      </c>
      <c r="B31" s="5" t="s">
        <v>19</v>
      </c>
      <c r="C31" s="5" t="s">
        <v>20</v>
      </c>
      <c r="D31" s="5" t="s">
        <v>14</v>
      </c>
      <c r="E31" s="5">
        <v>60</v>
      </c>
      <c r="F31" s="6">
        <v>4.99</v>
      </c>
      <c r="G31" s="6">
        <f t="shared" si="0"/>
        <v>299.40000000000003</v>
      </c>
      <c r="H31" s="3" t="str">
        <f t="shared" si="1"/>
        <v>Jones East</v>
      </c>
      <c r="I31" s="3" t="str">
        <f t="shared" si="2"/>
        <v>Ea</v>
      </c>
      <c r="J31" s="3" t="str">
        <f t="shared" si="3"/>
        <v>st</v>
      </c>
      <c r="K31" s="3" t="str">
        <f t="shared" si="4"/>
        <v>east</v>
      </c>
      <c r="L31" s="3" t="str">
        <f t="shared" si="5"/>
        <v>East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4">
        <v>41798</v>
      </c>
      <c r="B32" s="5" t="s">
        <v>19</v>
      </c>
      <c r="C32" s="5" t="s">
        <v>20</v>
      </c>
      <c r="D32" s="5" t="s">
        <v>14</v>
      </c>
      <c r="E32" s="5">
        <v>60</v>
      </c>
      <c r="F32" s="6">
        <v>8.99</v>
      </c>
      <c r="G32" s="6">
        <f t="shared" si="0"/>
        <v>539.4</v>
      </c>
      <c r="H32" s="3" t="str">
        <f t="shared" si="1"/>
        <v>Jones East</v>
      </c>
      <c r="I32" s="3" t="str">
        <f t="shared" si="2"/>
        <v>Ea</v>
      </c>
      <c r="J32" s="3" t="str">
        <f t="shared" si="3"/>
        <v>st</v>
      </c>
      <c r="K32" s="3" t="str">
        <f t="shared" si="4"/>
        <v>east</v>
      </c>
      <c r="L32" s="3" t="str">
        <f t="shared" si="5"/>
        <v>East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4">
        <v>42189</v>
      </c>
      <c r="B33" s="5" t="s">
        <v>19</v>
      </c>
      <c r="C33" s="5" t="s">
        <v>20</v>
      </c>
      <c r="D33" s="5" t="s">
        <v>18</v>
      </c>
      <c r="E33" s="5">
        <v>62</v>
      </c>
      <c r="F33" s="6">
        <v>4.99</v>
      </c>
      <c r="G33" s="6">
        <f t="shared" si="0"/>
        <v>309.38</v>
      </c>
      <c r="H33" s="3" t="str">
        <f t="shared" si="1"/>
        <v>Jones East</v>
      </c>
      <c r="I33" s="3" t="str">
        <f t="shared" si="2"/>
        <v>Ea</v>
      </c>
      <c r="J33" s="3" t="str">
        <f t="shared" si="3"/>
        <v>st</v>
      </c>
      <c r="K33" s="3" t="str">
        <f t="shared" si="4"/>
        <v>east</v>
      </c>
      <c r="L33" s="3" t="str">
        <f t="shared" si="5"/>
        <v>East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4">
        <v>41934</v>
      </c>
      <c r="B34" s="5" t="s">
        <v>19</v>
      </c>
      <c r="C34" s="5" t="s">
        <v>20</v>
      </c>
      <c r="D34" s="5" t="s">
        <v>16</v>
      </c>
      <c r="E34" s="5">
        <v>64</v>
      </c>
      <c r="F34" s="6">
        <v>8.99</v>
      </c>
      <c r="G34" s="6">
        <f t="shared" si="0"/>
        <v>575.36</v>
      </c>
      <c r="H34" s="3" t="str">
        <f t="shared" si="1"/>
        <v>Jones East</v>
      </c>
      <c r="I34" s="3" t="str">
        <f t="shared" si="2"/>
        <v>Ea</v>
      </c>
      <c r="J34" s="3" t="str">
        <f t="shared" si="3"/>
        <v>st</v>
      </c>
      <c r="K34" s="3" t="str">
        <f t="shared" si="4"/>
        <v>east</v>
      </c>
      <c r="L34" s="3" t="str">
        <f t="shared" si="5"/>
        <v>East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4">
        <v>42002</v>
      </c>
      <c r="B35" s="5" t="s">
        <v>19</v>
      </c>
      <c r="C35" s="5" t="s">
        <v>21</v>
      </c>
      <c r="D35" s="5" t="s">
        <v>18</v>
      </c>
      <c r="E35" s="5">
        <v>74</v>
      </c>
      <c r="F35" s="6">
        <v>15.99</v>
      </c>
      <c r="G35" s="6">
        <f t="shared" si="0"/>
        <v>1183.26</v>
      </c>
      <c r="H35" s="3" t="str">
        <f t="shared" si="1"/>
        <v>Parent East</v>
      </c>
      <c r="I35" s="3" t="str">
        <f t="shared" si="2"/>
        <v>Ea</v>
      </c>
      <c r="J35" s="3" t="str">
        <f t="shared" si="3"/>
        <v>st</v>
      </c>
      <c r="K35" s="3" t="str">
        <f t="shared" si="4"/>
        <v>east</v>
      </c>
      <c r="L35" s="3" t="str">
        <f t="shared" si="5"/>
        <v>East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4">
        <v>41849</v>
      </c>
      <c r="B36" s="5" t="s">
        <v>19</v>
      </c>
      <c r="C36" s="5" t="s">
        <v>21</v>
      </c>
      <c r="D36" s="5" t="s">
        <v>14</v>
      </c>
      <c r="E36" s="5">
        <v>81</v>
      </c>
      <c r="F36" s="6">
        <v>19.989999999999998</v>
      </c>
      <c r="G36" s="6">
        <f t="shared" si="0"/>
        <v>1619.1899999999998</v>
      </c>
      <c r="H36" s="3" t="str">
        <f t="shared" si="1"/>
        <v>Parent East</v>
      </c>
      <c r="I36" s="3" t="str">
        <f t="shared" si="2"/>
        <v>Ea</v>
      </c>
      <c r="J36" s="3" t="str">
        <f t="shared" si="3"/>
        <v>st</v>
      </c>
      <c r="K36" s="3" t="str">
        <f t="shared" si="4"/>
        <v>east</v>
      </c>
      <c r="L36" s="3" t="str">
        <f t="shared" si="5"/>
        <v>East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4">
        <v>41645</v>
      </c>
      <c r="B37" s="5" t="s">
        <v>19</v>
      </c>
      <c r="C37" s="5" t="s">
        <v>20</v>
      </c>
      <c r="D37" s="5" t="s">
        <v>12</v>
      </c>
      <c r="E37" s="5">
        <v>95</v>
      </c>
      <c r="F37" s="6">
        <v>1.99</v>
      </c>
      <c r="G37" s="6">
        <f t="shared" si="0"/>
        <v>189.05</v>
      </c>
      <c r="H37" s="3" t="str">
        <f t="shared" si="1"/>
        <v>Jones East</v>
      </c>
      <c r="I37" s="3" t="str">
        <f t="shared" si="2"/>
        <v>Ea</v>
      </c>
      <c r="J37" s="3" t="str">
        <f t="shared" si="3"/>
        <v>st</v>
      </c>
      <c r="K37" s="3" t="str">
        <f t="shared" si="4"/>
        <v>east</v>
      </c>
      <c r="L37" s="3" t="str">
        <f t="shared" si="5"/>
        <v>East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4">
        <v>42121</v>
      </c>
      <c r="B38" s="5" t="s">
        <v>19</v>
      </c>
      <c r="C38" s="5" t="s">
        <v>22</v>
      </c>
      <c r="D38" s="5" t="s">
        <v>16</v>
      </c>
      <c r="E38" s="5">
        <v>96</v>
      </c>
      <c r="F38" s="6">
        <v>4.99</v>
      </c>
      <c r="G38" s="6">
        <f t="shared" si="0"/>
        <v>479.04</v>
      </c>
      <c r="H38" s="3" t="str">
        <f t="shared" si="1"/>
        <v>Howard East</v>
      </c>
      <c r="I38" s="3" t="str">
        <f t="shared" si="2"/>
        <v>Ea</v>
      </c>
      <c r="J38" s="3" t="str">
        <f t="shared" si="3"/>
        <v>st</v>
      </c>
      <c r="K38" s="3" t="str">
        <f t="shared" si="4"/>
        <v>east</v>
      </c>
      <c r="L38" s="3" t="str">
        <f t="shared" si="5"/>
        <v>East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4">
        <v>42240</v>
      </c>
      <c r="B39" s="5" t="s">
        <v>23</v>
      </c>
      <c r="C39" s="5" t="s">
        <v>24</v>
      </c>
      <c r="D39" s="5" t="s">
        <v>9</v>
      </c>
      <c r="E39" s="5">
        <v>3</v>
      </c>
      <c r="F39" s="6">
        <v>275</v>
      </c>
      <c r="G39" s="6">
        <f t="shared" si="0"/>
        <v>825</v>
      </c>
      <c r="H39" s="3" t="str">
        <f t="shared" si="1"/>
        <v>Sorvino West</v>
      </c>
      <c r="I39" s="3" t="str">
        <f t="shared" si="2"/>
        <v>We</v>
      </c>
      <c r="J39" s="3" t="str">
        <f t="shared" si="3"/>
        <v>st</v>
      </c>
      <c r="K39" s="3" t="str">
        <f t="shared" si="4"/>
        <v>west</v>
      </c>
      <c r="L39" s="3" t="str">
        <f t="shared" si="5"/>
        <v>West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4">
        <v>42070</v>
      </c>
      <c r="B40" s="5" t="s">
        <v>23</v>
      </c>
      <c r="C40" s="5" t="s">
        <v>24</v>
      </c>
      <c r="D40" s="5" t="s">
        <v>14</v>
      </c>
      <c r="E40" s="5">
        <v>7</v>
      </c>
      <c r="F40" s="6">
        <v>19.989999999999998</v>
      </c>
      <c r="G40" s="6">
        <f t="shared" si="0"/>
        <v>139.92999999999998</v>
      </c>
      <c r="H40" s="3" t="str">
        <f t="shared" si="1"/>
        <v>Sorvino West</v>
      </c>
      <c r="I40" s="3" t="str">
        <f t="shared" si="2"/>
        <v>We</v>
      </c>
      <c r="J40" s="3" t="str">
        <f t="shared" si="3"/>
        <v>st</v>
      </c>
      <c r="K40" s="3" t="str">
        <f t="shared" si="4"/>
        <v>west</v>
      </c>
      <c r="L40" s="3" t="str">
        <f t="shared" si="5"/>
        <v>West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4">
        <v>41781</v>
      </c>
      <c r="B41" s="5" t="s">
        <v>23</v>
      </c>
      <c r="C41" s="5" t="s">
        <v>25</v>
      </c>
      <c r="D41" s="5" t="s">
        <v>12</v>
      </c>
      <c r="E41" s="5">
        <v>32</v>
      </c>
      <c r="F41" s="6">
        <v>1.99</v>
      </c>
      <c r="G41" s="6">
        <f t="shared" si="0"/>
        <v>63.68</v>
      </c>
      <c r="H41" s="3" t="str">
        <f t="shared" si="1"/>
        <v>Thompson West</v>
      </c>
      <c r="I41" s="3" t="str">
        <f t="shared" si="2"/>
        <v>We</v>
      </c>
      <c r="J41" s="3" t="str">
        <f t="shared" si="3"/>
        <v>st</v>
      </c>
      <c r="K41" s="3" t="str">
        <f t="shared" si="4"/>
        <v>west</v>
      </c>
      <c r="L41" s="3" t="str">
        <f t="shared" si="5"/>
        <v>West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4">
        <v>41713</v>
      </c>
      <c r="B42" s="5" t="s">
        <v>23</v>
      </c>
      <c r="C42" s="5" t="s">
        <v>24</v>
      </c>
      <c r="D42" s="5" t="s">
        <v>12</v>
      </c>
      <c r="E42" s="5">
        <v>56</v>
      </c>
      <c r="F42" s="6">
        <v>2.99</v>
      </c>
      <c r="G42" s="6">
        <f t="shared" si="0"/>
        <v>167.44</v>
      </c>
      <c r="H42" s="3" t="str">
        <f t="shared" si="1"/>
        <v>Sorvino West</v>
      </c>
      <c r="I42" s="3" t="str">
        <f t="shared" si="2"/>
        <v>We</v>
      </c>
      <c r="J42" s="3" t="str">
        <f t="shared" si="3"/>
        <v>st</v>
      </c>
      <c r="K42" s="3" t="str">
        <f t="shared" si="4"/>
        <v>west</v>
      </c>
      <c r="L42" s="3" t="str">
        <f t="shared" si="5"/>
        <v>West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4">
        <v>42291</v>
      </c>
      <c r="B43" s="5" t="s">
        <v>23</v>
      </c>
      <c r="C43" s="5" t="s">
        <v>25</v>
      </c>
      <c r="D43" s="5" t="s">
        <v>14</v>
      </c>
      <c r="E43" s="5">
        <v>57</v>
      </c>
      <c r="F43" s="6">
        <v>19.989999999999998</v>
      </c>
      <c r="G43" s="6">
        <f t="shared" si="0"/>
        <v>1139.4299999999998</v>
      </c>
      <c r="H43" s="3" t="str">
        <f t="shared" si="1"/>
        <v>Thompson West</v>
      </c>
      <c r="I43" s="3" t="str">
        <f t="shared" si="2"/>
        <v>We</v>
      </c>
      <c r="J43" s="3" t="str">
        <f t="shared" si="3"/>
        <v>st</v>
      </c>
      <c r="K43" s="3" t="str">
        <f t="shared" si="4"/>
        <v>west</v>
      </c>
      <c r="L43" s="3" t="str">
        <f t="shared" si="5"/>
        <v>West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4">
        <v>42274</v>
      </c>
      <c r="B44" s="5" t="s">
        <v>23</v>
      </c>
      <c r="C44" s="5" t="s">
        <v>24</v>
      </c>
      <c r="D44" s="5" t="s">
        <v>16</v>
      </c>
      <c r="E44" s="5">
        <v>76</v>
      </c>
      <c r="F44" s="6">
        <v>1.99</v>
      </c>
      <c r="G44" s="6">
        <f t="shared" si="0"/>
        <v>151.24</v>
      </c>
      <c r="H44" s="3" t="str">
        <f t="shared" si="1"/>
        <v>Sorvino West</v>
      </c>
      <c r="I44" s="3" t="str">
        <f t="shared" si="2"/>
        <v>We</v>
      </c>
      <c r="J44" s="3" t="str">
        <f t="shared" si="3"/>
        <v>st</v>
      </c>
      <c r="K44" s="3" t="str">
        <f t="shared" si="4"/>
        <v>west</v>
      </c>
      <c r="L44" s="3" t="str">
        <f t="shared" si="5"/>
        <v>West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10"/>
      <c r="B45" s="11"/>
      <c r="C45" s="11"/>
      <c r="D45" s="11"/>
      <c r="E45" s="11"/>
      <c r="F45" s="12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7"/>
      <c r="B46" s="7"/>
      <c r="C46" s="7"/>
      <c r="D46" s="7"/>
      <c r="E46" s="1" t="s">
        <v>4</v>
      </c>
      <c r="F46" s="1" t="s">
        <v>5</v>
      </c>
      <c r="G46" s="1" t="s">
        <v>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7"/>
      <c r="B47" s="8"/>
      <c r="C47" s="7"/>
      <c r="D47" s="9" t="s">
        <v>26</v>
      </c>
      <c r="E47" s="6">
        <f>AVERAGE(E2:E44)</f>
        <v>49.325581395348834</v>
      </c>
      <c r="F47" s="6">
        <f t="shared" ref="F47:G47" si="6">AVERAGE(F2:F44)</f>
        <v>20.308604651162799</v>
      </c>
      <c r="G47" s="6">
        <f t="shared" si="6"/>
        <v>456.46232558139531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7"/>
      <c r="B48" s="7"/>
      <c r="C48" s="7"/>
      <c r="D48" s="9" t="s">
        <v>27</v>
      </c>
      <c r="E48" s="6">
        <f>MEDIAN(E2:E44)</f>
        <v>53</v>
      </c>
      <c r="F48" s="6">
        <f t="shared" ref="F48:G48" si="7">MEDIAN(F2:F44)</f>
        <v>4.99</v>
      </c>
      <c r="G48" s="6">
        <f t="shared" si="7"/>
        <v>299.40000000000003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7"/>
      <c r="B49" s="7"/>
      <c r="C49" s="7"/>
      <c r="D49" s="9" t="s">
        <v>28</v>
      </c>
      <c r="E49" s="6">
        <f>MODE(E2:E44)</f>
        <v>7</v>
      </c>
      <c r="F49" s="6">
        <f t="shared" ref="F49:G49" si="8">MODE(F2:F44)</f>
        <v>4.99</v>
      </c>
      <c r="G49" s="6">
        <f t="shared" si="8"/>
        <v>449.1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7"/>
      <c r="B50" s="7"/>
      <c r="C50" s="7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autoFilter ref="A1:G44" xr:uid="{00000000-0009-0000-0000-000000000000}"/>
  <pageMargins left="0.75" right="0.75" top="1" bottom="1" header="0" footer="0"/>
  <pageSetup orientation="portrait" r:id="rId1"/>
  <headerFooter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SalesOrders_Ex1e2</vt:lpstr>
      <vt:lpstr>SalesOrders_Ex3</vt:lpstr>
      <vt:lpstr>SalesOrders_StringFunctions</vt:lpstr>
      <vt:lpstr>SalesOrders_Ex4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Lara</cp:lastModifiedBy>
  <dcterms:created xsi:type="dcterms:W3CDTF">2004-05-01T18:16:56Z</dcterms:created>
  <dcterms:modified xsi:type="dcterms:W3CDTF">2021-10-22T00:25:15Z</dcterms:modified>
</cp:coreProperties>
</file>